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https://056gc.sharepoint.com/sites/ERTCLRMC-RERGLGRC/Shared Documents/Project Management/40. WFM/03. Position alternation equivalency tool/"/>
    </mc:Choice>
  </mc:AlternateContent>
  <xr:revisionPtr revIDLastSave="24" documentId="8_{AFA66BFD-5905-4E18-B15D-E3BD4FDBCD87}" xr6:coauthVersionLast="47" xr6:coauthVersionMax="47" xr10:uidLastSave="{AE06B0A2-1F5A-4E83-976D-5C17F976E2C4}"/>
  <workbookProtection workbookAlgorithmName="SHA-512" workbookHashValue="P1N3o8cDZa0k1d4+cfbHrkBtpkKNmo3OUeZclALGJd/GM6SxgYKiI6pod3EY8yYMLs96JVYXHncqpne1Zz6ltQ==" workbookSaltValue="BEs61XIJWUrImLPKrsWODQ==" workbookSpinCount="100000" lockStructure="1"/>
  <bookViews>
    <workbookView xWindow="0" yWindow="735" windowWidth="38700" windowHeight="15285" tabRatio="825" activeTab="1" xr2:uid="{00000000-000D-0000-FFFF-FFFF00000000}"/>
  </bookViews>
  <sheets>
    <sheet name="1. Instructions" sheetId="12" r:id="rId1"/>
    <sheet name="2. Equivalent position lookup" sheetId="10" r:id="rId2"/>
    <sheet name="3. Occupational groups" sheetId="4" r:id="rId3"/>
    <sheet name="4. Reference table" sheetId="2" state="hidden" r:id="rId4"/>
    <sheet name="5. Raw salary data" sheetId="1" state="hidden" r:id="rId5"/>
    <sheet name="6. Identical salaries" sheetId="5" state="hidden" r:id="rId6"/>
    <sheet name="1.1 shorter" sheetId="7" state="hidden" r:id="rId7"/>
    <sheet name="2.1 shorter" sheetId="6" state="hidden" r:id="rId8"/>
    <sheet name="draft work" sheetId="9" state="hidden" r:id="rId9"/>
  </sheets>
  <definedNames>
    <definedName name="Contact_info">'1. Instructions'!$C$25</definedName>
    <definedName name="Equivalent_Note">'2. Equivalent position lookup'!$B$2</definedName>
    <definedName name="Example_bullet_1_of_2">'1. Instructions'!$B$15</definedName>
    <definedName name="Example_bullet_2_of_2">'1. Instructions'!$B$16</definedName>
    <definedName name="Example_PM_2_Minus_6_percent">'1. Instructions'!$C$15</definedName>
    <definedName name="Example_PM_2_Plus_6_percent">'1. Instructions'!$C$16</definedName>
    <definedName name="Guide_of_List_of_equivalent_positions_for_alternation___Max_salary_MINUS_6">Table_LookupTool[[#Headers],[Guide of potential equivalent positions for alternation 
(Max salary MINUS 6%)]]</definedName>
    <definedName name="H1_About">'1. Instructions'!$B$1</definedName>
    <definedName name="H1_EquivalentPositionLookup">'2. Equivalent position lookup'!$B$1</definedName>
    <definedName name="H1_Occupational_Groups">'3. Occupational groups'!$B$1</definedName>
    <definedName name="H2_Contact_info">'1. Instructions'!$B$23</definedName>
    <definedName name="H2_Example">'1. Instructions'!$B$13</definedName>
    <definedName name="H2_Instructions" localSheetId="0">'1. Instructions'!$B$7</definedName>
    <definedName name="H2_Meaning">'2. Equivalent position lookup'!$B$3</definedName>
    <definedName name="H2_Notes">'1. Instructions'!$B$19</definedName>
    <definedName name="H2_Purpose" localSheetId="0">'1. Instructions'!$B$2</definedName>
    <definedName name="H2_Start_here">'1. Instructions'!$B$17</definedName>
    <definedName name="Instruction_list_item_1_Text">'1. Instructions'!$C$8</definedName>
    <definedName name="Instruction_list_item_2_Text">'1. Instructions'!$C$9</definedName>
    <definedName name="Instruction_list_item_3_Text">'1. Instructions'!$C$10</definedName>
    <definedName name="Instruction_list_item_3a_Text">'1. Instructions'!$C$11</definedName>
    <definedName name="Instruction_list_item_3b_Text">'1. Instructions'!$C$12</definedName>
    <definedName name="Link_to_dropdown">'1. Instructions'!$B$18</definedName>
    <definedName name="List_of_equivalent_positions_for_alternation___Max_salary_MINUS_6">Table_LookupTool[[#Headers],[Guide of potential equivalent positions for alternation 
(Max salary MINUS 6%)]]</definedName>
    <definedName name="Lookup_DropDown_menu">Table_LookupTool[Starting position 
(group and level)]</definedName>
    <definedName name="Meaning_bullet_1_of_5">'2. Equivalent position lookup'!$B$4</definedName>
    <definedName name="Meaning_bullet_1_text">'2. Equivalent position lookup'!$C$4</definedName>
    <definedName name="Meaning_bullet_2_of_5">'2. Equivalent position lookup'!$B$5</definedName>
    <definedName name="Meaning_bullet_2_text">'2. Equivalent position lookup'!$C$5</definedName>
    <definedName name="Meaning_bullet_3_of_5">'2. Equivalent position lookup'!$B$6</definedName>
    <definedName name="Meaning_bullet_3_text">'2. Equivalent position lookup'!$C$6</definedName>
    <definedName name="Meaning_bullet_4_of_5">'2. Equivalent position lookup'!$B$7</definedName>
    <definedName name="Meaning_bullet_4_text">'2. Equivalent position lookup'!$C$7</definedName>
    <definedName name="Meaning_bullet_5_of_5">'2. Equivalent position lookup'!$B$8</definedName>
    <definedName name="Meaning_bullet_5_text">'2. Equivalent position lookup'!$C$8</definedName>
    <definedName name="Notes_bullet_1_of_3">'1. Instructions'!$B$20</definedName>
    <definedName name="Notes_bullet_1_text">'1. Instructions'!$C$20</definedName>
    <definedName name="Notes_bullet_2_of_3">'1. Instructions'!$B$21</definedName>
    <definedName name="Notes_bullet_2_text">'1. Instructions'!$C$21</definedName>
    <definedName name="Notes_bullet_3_of_3">'1. Instructions'!$B$22</definedName>
    <definedName name="Notes_bullet_3_text">'1. Instructions'!$C$22</definedName>
    <definedName name="_xlnm.Print_Area" localSheetId="1">'2. Equivalent position lookup'!$A$1:$D$11</definedName>
    <definedName name="_xlnm.Print_Area" localSheetId="3">'4. Reference table'!$A$1:$C$1297</definedName>
    <definedName name="_xlnm.Print_Area" localSheetId="4">'5. Raw salary data'!$A$1:$F$1361</definedName>
    <definedName name="_xlnm.Print_Area" localSheetId="5">'6. Identical salaries'!$A$1:$E$21</definedName>
    <definedName name="_xlnm.Print_Titles" localSheetId="3">'4. Reference table'!$1:$1</definedName>
    <definedName name="Purpose_bullet_1_of_4">'1. Instructions'!$B$3</definedName>
    <definedName name="Purpose_bullet_1_text">'1. Instructions'!$C$3</definedName>
    <definedName name="Purpose_bullet_2_of_4">'1. Instructions'!$B$4</definedName>
    <definedName name="Purpose_bullet_2_text">'1. Instructions'!$C$4</definedName>
    <definedName name="Purpose_bullet_3_of_4">'1. Instructions'!$B$5</definedName>
    <definedName name="Purpose_bullet_3_text">'1. Instructions'!$C$5</definedName>
    <definedName name="Purpose_bullet_4_of_4">'1. Instructions'!$B$6</definedName>
    <definedName name="Purpose_bullet_4_text">'1. Instructions'!$C$6</definedName>
    <definedName name="Start_here_bullet_1_of_1_text">'1. Instructions'!$C$18</definedName>
    <definedName name="Starting_position___group_and_level">Table_LookupTool[[#Headers],[Starting position 
(group and level)]]</definedName>
    <definedName name="Starting_position_Dropdown">Table_LookupTool[Starting position 
(group and level)]</definedName>
    <definedName name="Starting_position_minus_6_percent">'2. Equivalent position lookup'!$D$10</definedName>
    <definedName name="Starting_position_plus_6_percent">'2. Equivalent position lookup'!$C$10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73" i="1" l="1"/>
  <c r="C1173" i="1" s="1"/>
  <c r="J1174" i="1"/>
  <c r="C1174" i="1" s="1"/>
  <c r="J1175" i="1"/>
  <c r="C1175" i="1" s="1"/>
  <c r="J1176" i="1"/>
  <c r="C1176" i="1" s="1"/>
  <c r="J1177" i="1"/>
  <c r="C1177" i="1" s="1"/>
  <c r="J1178" i="1"/>
  <c r="C1178" i="1" s="1"/>
  <c r="J1179" i="1"/>
  <c r="C1179" i="1" s="1"/>
  <c r="J1180" i="1"/>
  <c r="C1180" i="1" s="1"/>
  <c r="J1181" i="1"/>
  <c r="C1181" i="1" s="1"/>
  <c r="J1182" i="1"/>
  <c r="C1182" i="1" s="1"/>
  <c r="J1183" i="1"/>
  <c r="C1183" i="1" s="1"/>
  <c r="J1184" i="1"/>
  <c r="C1184" i="1" s="1"/>
  <c r="J1185" i="1"/>
  <c r="C1185" i="1" s="1"/>
  <c r="J1186" i="1"/>
  <c r="C1186" i="1" s="1"/>
  <c r="J1187" i="1"/>
  <c r="C1187" i="1" s="1"/>
  <c r="J1172" i="1"/>
  <c r="C1172" i="1" s="1"/>
  <c r="J1164" i="1"/>
  <c r="C1164" i="1" s="1"/>
  <c r="J1165" i="1"/>
  <c r="C1165" i="1" s="1"/>
  <c r="J1166" i="1"/>
  <c r="C1166" i="1" s="1"/>
  <c r="J1167" i="1"/>
  <c r="C1167" i="1" s="1"/>
  <c r="J1168" i="1"/>
  <c r="C1168" i="1" s="1"/>
  <c r="J1169" i="1"/>
  <c r="C1169" i="1" s="1"/>
  <c r="J1163" i="1"/>
  <c r="C1163" i="1" s="1"/>
  <c r="J890" i="1"/>
  <c r="J891" i="1"/>
  <c r="J892" i="1"/>
  <c r="J893" i="1"/>
  <c r="J894" i="1"/>
  <c r="J895" i="1"/>
  <c r="J896" i="1"/>
  <c r="J897" i="1"/>
  <c r="J898" i="1"/>
  <c r="J899" i="1"/>
  <c r="J900" i="1"/>
  <c r="J901" i="1"/>
  <c r="J889" i="1"/>
  <c r="J911" i="1" l="1"/>
  <c r="C911" i="1" s="1"/>
  <c r="E911" i="1" s="1"/>
  <c r="J912" i="1"/>
  <c r="C912" i="1" s="1"/>
  <c r="E912" i="1" s="1"/>
  <c r="J913" i="1"/>
  <c r="C913" i="1" s="1"/>
  <c r="E913" i="1" s="1"/>
  <c r="J914" i="1"/>
  <c r="C914" i="1" s="1"/>
  <c r="E914" i="1" s="1"/>
  <c r="J915" i="1"/>
  <c r="C915" i="1" s="1"/>
  <c r="E915" i="1" s="1"/>
  <c r="J916" i="1"/>
  <c r="C916" i="1" s="1"/>
  <c r="E916" i="1" s="1"/>
  <c r="J917" i="1"/>
  <c r="C917" i="1" s="1"/>
  <c r="E917" i="1" s="1"/>
  <c r="J918" i="1"/>
  <c r="C918" i="1" s="1"/>
  <c r="E918" i="1" s="1"/>
  <c r="J910" i="1"/>
  <c r="C910" i="1" s="1"/>
  <c r="E910" i="1" s="1"/>
  <c r="J1205" i="1"/>
  <c r="C1205" i="1" s="1"/>
  <c r="J1206" i="1"/>
  <c r="C1206" i="1" s="1"/>
  <c r="J1207" i="1"/>
  <c r="C1207" i="1" s="1"/>
  <c r="J1208" i="1"/>
  <c r="C1208" i="1" s="1"/>
  <c r="J1209" i="1"/>
  <c r="C1209" i="1" s="1"/>
  <c r="J1210" i="1"/>
  <c r="C1210" i="1" s="1"/>
  <c r="J1211" i="1"/>
  <c r="C1211" i="1" s="1"/>
  <c r="J1212" i="1"/>
  <c r="C1212" i="1" s="1"/>
  <c r="J1213" i="1"/>
  <c r="C1213" i="1" s="1"/>
  <c r="J1214" i="1"/>
  <c r="C1214" i="1" s="1"/>
  <c r="J1215" i="1"/>
  <c r="C1215" i="1" s="1"/>
  <c r="J1216" i="1"/>
  <c r="C1216" i="1" s="1"/>
  <c r="J1217" i="1"/>
  <c r="C1217" i="1" s="1"/>
  <c r="J1218" i="1"/>
  <c r="C1218" i="1" s="1"/>
  <c r="J1219" i="1"/>
  <c r="C1219" i="1" s="1"/>
  <c r="J1220" i="1"/>
  <c r="C1220" i="1" s="1"/>
  <c r="J1221" i="1"/>
  <c r="C1221" i="1" s="1"/>
  <c r="J1222" i="1"/>
  <c r="C1222" i="1" s="1"/>
  <c r="J1223" i="1"/>
  <c r="C1223" i="1" s="1"/>
  <c r="J1224" i="1"/>
  <c r="C1224" i="1" s="1"/>
  <c r="J1225" i="1"/>
  <c r="C1225" i="1" s="1"/>
  <c r="J1226" i="1"/>
  <c r="C1226" i="1" s="1"/>
  <c r="J1227" i="1"/>
  <c r="C1227" i="1" s="1"/>
  <c r="J1228" i="1"/>
  <c r="C1228" i="1" s="1"/>
  <c r="J1229" i="1"/>
  <c r="C1229" i="1" s="1"/>
  <c r="J1230" i="1"/>
  <c r="C1230" i="1" s="1"/>
  <c r="J1231" i="1"/>
  <c r="C1231" i="1" s="1"/>
  <c r="J1204" i="1"/>
  <c r="C1204" i="1" s="1"/>
  <c r="J1190" i="1"/>
  <c r="C1190" i="1" s="1"/>
  <c r="J1191" i="1"/>
  <c r="C1191" i="1" s="1"/>
  <c r="J1192" i="1"/>
  <c r="C1192" i="1" s="1"/>
  <c r="J1193" i="1"/>
  <c r="C1193" i="1" s="1"/>
  <c r="J1194" i="1"/>
  <c r="C1194" i="1" s="1"/>
  <c r="J1195" i="1"/>
  <c r="C1195" i="1" s="1"/>
  <c r="J1196" i="1"/>
  <c r="C1196" i="1" s="1"/>
  <c r="J1197" i="1"/>
  <c r="C1197" i="1" s="1"/>
  <c r="J1198" i="1"/>
  <c r="C1198" i="1" s="1"/>
  <c r="J1199" i="1"/>
  <c r="C1199" i="1" s="1"/>
  <c r="J1200" i="1"/>
  <c r="C1200" i="1" s="1"/>
  <c r="J1201" i="1"/>
  <c r="C1201" i="1" s="1"/>
  <c r="J1202" i="1"/>
  <c r="C1202" i="1" s="1"/>
  <c r="J1203" i="1"/>
  <c r="C1203" i="1" s="1"/>
  <c r="J1189" i="1"/>
  <c r="C1189" i="1" s="1"/>
  <c r="J789" i="1" l="1"/>
  <c r="C789" i="1" s="1"/>
  <c r="J790" i="1"/>
  <c r="C790" i="1" s="1"/>
  <c r="J791" i="1"/>
  <c r="C791" i="1" s="1"/>
  <c r="J792" i="1"/>
  <c r="C792" i="1" s="1"/>
  <c r="J793" i="1"/>
  <c r="C793" i="1" s="1"/>
  <c r="J794" i="1"/>
  <c r="C794" i="1" s="1"/>
  <c r="J795" i="1"/>
  <c r="C795" i="1" s="1"/>
  <c r="J796" i="1"/>
  <c r="C796" i="1" s="1"/>
  <c r="J797" i="1"/>
  <c r="C797" i="1" s="1"/>
  <c r="J798" i="1"/>
  <c r="C798" i="1" s="1"/>
  <c r="J799" i="1"/>
  <c r="C799" i="1" s="1"/>
  <c r="J800" i="1"/>
  <c r="C800" i="1" s="1"/>
  <c r="J801" i="1"/>
  <c r="C801" i="1" s="1"/>
  <c r="J802" i="1"/>
  <c r="C802" i="1" s="1"/>
  <c r="J803" i="1"/>
  <c r="C803" i="1" s="1"/>
  <c r="J804" i="1"/>
  <c r="C804" i="1" s="1"/>
  <c r="J805" i="1"/>
  <c r="C805" i="1" s="1"/>
  <c r="J806" i="1"/>
  <c r="C806" i="1" s="1"/>
  <c r="J807" i="1"/>
  <c r="C807" i="1" s="1"/>
  <c r="J808" i="1"/>
  <c r="C808" i="1" s="1"/>
  <c r="J809" i="1"/>
  <c r="C809" i="1" s="1"/>
  <c r="J810" i="1"/>
  <c r="C810" i="1" s="1"/>
  <c r="J811" i="1"/>
  <c r="C811" i="1" s="1"/>
  <c r="J812" i="1"/>
  <c r="C812" i="1" s="1"/>
  <c r="J813" i="1"/>
  <c r="C813" i="1" s="1"/>
  <c r="J814" i="1"/>
  <c r="C814" i="1" s="1"/>
  <c r="J815" i="1"/>
  <c r="C815" i="1" s="1"/>
  <c r="J816" i="1"/>
  <c r="C816" i="1" s="1"/>
  <c r="J817" i="1"/>
  <c r="C817" i="1" s="1"/>
  <c r="J818" i="1"/>
  <c r="C818" i="1" s="1"/>
  <c r="J819" i="1"/>
  <c r="C819" i="1" s="1"/>
  <c r="J820" i="1"/>
  <c r="C820" i="1" s="1"/>
  <c r="J821" i="1"/>
  <c r="C821" i="1" s="1"/>
  <c r="J822" i="1"/>
  <c r="C822" i="1" s="1"/>
  <c r="J823" i="1"/>
  <c r="C823" i="1" s="1"/>
  <c r="J824" i="1"/>
  <c r="C824" i="1" s="1"/>
  <c r="J825" i="1"/>
  <c r="C825" i="1" s="1"/>
  <c r="J826" i="1"/>
  <c r="C826" i="1" s="1"/>
  <c r="J827" i="1"/>
  <c r="C827" i="1" s="1"/>
  <c r="J828" i="1"/>
  <c r="C828" i="1" s="1"/>
  <c r="J829" i="1"/>
  <c r="C829" i="1" s="1"/>
  <c r="J830" i="1"/>
  <c r="C830" i="1" s="1"/>
  <c r="J831" i="1"/>
  <c r="C831" i="1" s="1"/>
  <c r="J832" i="1"/>
  <c r="C832" i="1" s="1"/>
  <c r="J833" i="1"/>
  <c r="C833" i="1" s="1"/>
  <c r="J834" i="1"/>
  <c r="C834" i="1" s="1"/>
  <c r="J835" i="1"/>
  <c r="C835" i="1" s="1"/>
  <c r="J836" i="1"/>
  <c r="C836" i="1" s="1"/>
  <c r="J837" i="1"/>
  <c r="C837" i="1" s="1"/>
  <c r="J838" i="1"/>
  <c r="C838" i="1" s="1"/>
  <c r="J839" i="1"/>
  <c r="C839" i="1" s="1"/>
  <c r="J840" i="1"/>
  <c r="C840" i="1" s="1"/>
  <c r="J841" i="1"/>
  <c r="C841" i="1" s="1"/>
  <c r="J842" i="1"/>
  <c r="C842" i="1" s="1"/>
  <c r="J843" i="1"/>
  <c r="C843" i="1" s="1"/>
  <c r="J844" i="1"/>
  <c r="C844" i="1" s="1"/>
  <c r="J845" i="1"/>
  <c r="C845" i="1" s="1"/>
  <c r="J846" i="1"/>
  <c r="C846" i="1" s="1"/>
  <c r="J847" i="1"/>
  <c r="C847" i="1" s="1"/>
  <c r="J848" i="1"/>
  <c r="C848" i="1" s="1"/>
  <c r="J849" i="1"/>
  <c r="C849" i="1" s="1"/>
  <c r="J850" i="1"/>
  <c r="C850" i="1" s="1"/>
  <c r="J851" i="1"/>
  <c r="C851" i="1" s="1"/>
  <c r="J852" i="1"/>
  <c r="C852" i="1" s="1"/>
  <c r="J853" i="1"/>
  <c r="C853" i="1" s="1"/>
  <c r="J854" i="1"/>
  <c r="C854" i="1" s="1"/>
  <c r="J855" i="1"/>
  <c r="C855" i="1" s="1"/>
  <c r="J856" i="1"/>
  <c r="C856" i="1" s="1"/>
  <c r="J857" i="1"/>
  <c r="C857" i="1" s="1"/>
  <c r="J858" i="1"/>
  <c r="C858" i="1" s="1"/>
  <c r="J859" i="1"/>
  <c r="C859" i="1" s="1"/>
  <c r="J860" i="1"/>
  <c r="C860" i="1" s="1"/>
  <c r="J861" i="1"/>
  <c r="C861" i="1" s="1"/>
  <c r="J862" i="1"/>
  <c r="C862" i="1" s="1"/>
  <c r="J863" i="1"/>
  <c r="C863" i="1" s="1"/>
  <c r="J864" i="1"/>
  <c r="C864" i="1" s="1"/>
  <c r="J865" i="1"/>
  <c r="C865" i="1" s="1"/>
  <c r="J866" i="1"/>
  <c r="C866" i="1" s="1"/>
  <c r="J867" i="1"/>
  <c r="C867" i="1" s="1"/>
  <c r="J868" i="1"/>
  <c r="C868" i="1" s="1"/>
  <c r="J869" i="1"/>
  <c r="C869" i="1" s="1"/>
  <c r="J870" i="1"/>
  <c r="C870" i="1" s="1"/>
  <c r="J871" i="1"/>
  <c r="C871" i="1" s="1"/>
  <c r="J872" i="1"/>
  <c r="C872" i="1" s="1"/>
  <c r="J873" i="1"/>
  <c r="C873" i="1" s="1"/>
  <c r="J874" i="1"/>
  <c r="C874" i="1" s="1"/>
  <c r="J875" i="1"/>
  <c r="C875" i="1" s="1"/>
  <c r="J876" i="1"/>
  <c r="C876" i="1" s="1"/>
  <c r="J877" i="1"/>
  <c r="C877" i="1" s="1"/>
  <c r="J878" i="1"/>
  <c r="C878" i="1" s="1"/>
  <c r="J879" i="1"/>
  <c r="C879" i="1" s="1"/>
  <c r="J880" i="1"/>
  <c r="C880" i="1" s="1"/>
  <c r="J881" i="1"/>
  <c r="C881" i="1" s="1"/>
  <c r="J882" i="1"/>
  <c r="C882" i="1" s="1"/>
  <c r="J883" i="1"/>
  <c r="C883" i="1" s="1"/>
  <c r="J884" i="1"/>
  <c r="C884" i="1" s="1"/>
  <c r="J885" i="1"/>
  <c r="C885" i="1" s="1"/>
  <c r="J886" i="1"/>
  <c r="C886" i="1" s="1"/>
  <c r="J887" i="1"/>
  <c r="C887" i="1" s="1"/>
  <c r="J888" i="1"/>
  <c r="C888" i="1" s="1"/>
  <c r="J713" i="1"/>
  <c r="C713" i="1" s="1"/>
  <c r="J714" i="1"/>
  <c r="C714" i="1" s="1"/>
  <c r="J715" i="1"/>
  <c r="C715" i="1" s="1"/>
  <c r="J716" i="1"/>
  <c r="C716" i="1" s="1"/>
  <c r="J717" i="1"/>
  <c r="C717" i="1" s="1"/>
  <c r="J718" i="1"/>
  <c r="C718" i="1" s="1"/>
  <c r="J719" i="1"/>
  <c r="C719" i="1" s="1"/>
  <c r="J720" i="1"/>
  <c r="C720" i="1" s="1"/>
  <c r="J721" i="1"/>
  <c r="C721" i="1" s="1"/>
  <c r="J722" i="1"/>
  <c r="C722" i="1" s="1"/>
  <c r="J723" i="1"/>
  <c r="C723" i="1" s="1"/>
  <c r="J724" i="1"/>
  <c r="C724" i="1" s="1"/>
  <c r="J725" i="1"/>
  <c r="C725" i="1" s="1"/>
  <c r="J726" i="1"/>
  <c r="C726" i="1" s="1"/>
  <c r="J727" i="1"/>
  <c r="C727" i="1" s="1"/>
  <c r="J728" i="1"/>
  <c r="C728" i="1" s="1"/>
  <c r="J729" i="1"/>
  <c r="C729" i="1" s="1"/>
  <c r="J730" i="1"/>
  <c r="C730" i="1" s="1"/>
  <c r="J731" i="1"/>
  <c r="C731" i="1" s="1"/>
  <c r="J732" i="1"/>
  <c r="C732" i="1" s="1"/>
  <c r="J733" i="1"/>
  <c r="C733" i="1" s="1"/>
  <c r="J734" i="1"/>
  <c r="C734" i="1" s="1"/>
  <c r="J735" i="1"/>
  <c r="C735" i="1" s="1"/>
  <c r="J736" i="1"/>
  <c r="C736" i="1" s="1"/>
  <c r="J737" i="1"/>
  <c r="C737" i="1" s="1"/>
  <c r="J738" i="1"/>
  <c r="C738" i="1" s="1"/>
  <c r="J739" i="1"/>
  <c r="C739" i="1" s="1"/>
  <c r="J740" i="1"/>
  <c r="C740" i="1" s="1"/>
  <c r="J741" i="1"/>
  <c r="C741" i="1" s="1"/>
  <c r="J742" i="1"/>
  <c r="C742" i="1" s="1"/>
  <c r="J743" i="1"/>
  <c r="C743" i="1" s="1"/>
  <c r="J744" i="1"/>
  <c r="C744" i="1" s="1"/>
  <c r="J745" i="1"/>
  <c r="C745" i="1" s="1"/>
  <c r="J746" i="1"/>
  <c r="C746" i="1" s="1"/>
  <c r="J747" i="1"/>
  <c r="C747" i="1" s="1"/>
  <c r="J748" i="1"/>
  <c r="C748" i="1" s="1"/>
  <c r="J749" i="1"/>
  <c r="C749" i="1" s="1"/>
  <c r="J750" i="1"/>
  <c r="C750" i="1" s="1"/>
  <c r="J751" i="1"/>
  <c r="C751" i="1" s="1"/>
  <c r="J752" i="1"/>
  <c r="C752" i="1" s="1"/>
  <c r="J753" i="1"/>
  <c r="C753" i="1" s="1"/>
  <c r="J754" i="1"/>
  <c r="C754" i="1" s="1"/>
  <c r="J755" i="1"/>
  <c r="C755" i="1" s="1"/>
  <c r="J756" i="1"/>
  <c r="C756" i="1" s="1"/>
  <c r="J757" i="1"/>
  <c r="C757" i="1" s="1"/>
  <c r="J758" i="1"/>
  <c r="C758" i="1" s="1"/>
  <c r="J759" i="1"/>
  <c r="C759" i="1" s="1"/>
  <c r="J760" i="1"/>
  <c r="C760" i="1" s="1"/>
  <c r="J761" i="1"/>
  <c r="C761" i="1" s="1"/>
  <c r="J762" i="1"/>
  <c r="C762" i="1" s="1"/>
  <c r="J763" i="1"/>
  <c r="C763" i="1" s="1"/>
  <c r="J764" i="1"/>
  <c r="C764" i="1" s="1"/>
  <c r="J765" i="1"/>
  <c r="C765" i="1" s="1"/>
  <c r="J766" i="1"/>
  <c r="C766" i="1" s="1"/>
  <c r="J767" i="1"/>
  <c r="C767" i="1" s="1"/>
  <c r="J768" i="1"/>
  <c r="C768" i="1" s="1"/>
  <c r="J769" i="1"/>
  <c r="C769" i="1" s="1"/>
  <c r="J770" i="1"/>
  <c r="C770" i="1" s="1"/>
  <c r="J771" i="1"/>
  <c r="C771" i="1" s="1"/>
  <c r="J772" i="1"/>
  <c r="C772" i="1" s="1"/>
  <c r="J773" i="1"/>
  <c r="C773" i="1" s="1"/>
  <c r="J774" i="1"/>
  <c r="C774" i="1" s="1"/>
  <c r="J775" i="1"/>
  <c r="C775" i="1" s="1"/>
  <c r="J776" i="1"/>
  <c r="C776" i="1" s="1"/>
  <c r="J777" i="1"/>
  <c r="C777" i="1" s="1"/>
  <c r="J712" i="1"/>
  <c r="C712" i="1" s="1"/>
  <c r="J779" i="1"/>
  <c r="C779" i="1" s="1"/>
  <c r="J780" i="1"/>
  <c r="C780" i="1" s="1"/>
  <c r="J781" i="1"/>
  <c r="C781" i="1" s="1"/>
  <c r="J782" i="1"/>
  <c r="C782" i="1" s="1"/>
  <c r="J783" i="1"/>
  <c r="C783" i="1" s="1"/>
  <c r="J784" i="1"/>
  <c r="C784" i="1" s="1"/>
  <c r="J785" i="1"/>
  <c r="C785" i="1" s="1"/>
  <c r="J786" i="1"/>
  <c r="C786" i="1" s="1"/>
  <c r="J787" i="1"/>
  <c r="C787" i="1" s="1"/>
  <c r="J788" i="1"/>
  <c r="C788" i="1" s="1"/>
  <c r="J778" i="1"/>
  <c r="C778" i="1" s="1"/>
  <c r="J943" i="1" l="1"/>
  <c r="C943" i="1" s="1"/>
  <c r="J925" i="1"/>
  <c r="C925" i="1" s="1"/>
  <c r="J926" i="1"/>
  <c r="C926" i="1" s="1"/>
  <c r="J927" i="1"/>
  <c r="C927" i="1" s="1"/>
  <c r="J928" i="1"/>
  <c r="C928" i="1" s="1"/>
  <c r="J929" i="1"/>
  <c r="C929" i="1" s="1"/>
  <c r="J930" i="1"/>
  <c r="C930" i="1" s="1"/>
  <c r="J931" i="1"/>
  <c r="C931" i="1" s="1"/>
  <c r="J932" i="1"/>
  <c r="C932" i="1" s="1"/>
  <c r="J933" i="1"/>
  <c r="C933" i="1" s="1"/>
  <c r="J934" i="1"/>
  <c r="C934" i="1" s="1"/>
  <c r="J935" i="1"/>
  <c r="C935" i="1" s="1"/>
  <c r="J936" i="1"/>
  <c r="C936" i="1" s="1"/>
  <c r="J937" i="1"/>
  <c r="C937" i="1" s="1"/>
  <c r="J938" i="1"/>
  <c r="C938" i="1" s="1"/>
  <c r="J939" i="1"/>
  <c r="C939" i="1" s="1"/>
  <c r="J940" i="1"/>
  <c r="C940" i="1" s="1"/>
  <c r="J941" i="1"/>
  <c r="C941" i="1" s="1"/>
  <c r="J942" i="1"/>
  <c r="C942" i="1" s="1"/>
  <c r="J924" i="1"/>
  <c r="C924" i="1" s="1"/>
  <c r="E924" i="1" s="1"/>
  <c r="E1292" i="1"/>
  <c r="D1292" i="1"/>
  <c r="E1293" i="1"/>
  <c r="D1293" i="1"/>
  <c r="E1294" i="1"/>
  <c r="D1294" i="1"/>
  <c r="E1295" i="1"/>
  <c r="D1295" i="1"/>
  <c r="E1296" i="1"/>
  <c r="D1296" i="1"/>
  <c r="E1297" i="1"/>
  <c r="D1297" i="1"/>
  <c r="E1071" i="1"/>
  <c r="D1071" i="1"/>
  <c r="E1072" i="1"/>
  <c r="D1072" i="1"/>
  <c r="E1073" i="1"/>
  <c r="D1073" i="1"/>
  <c r="E1074" i="1"/>
  <c r="D1074" i="1"/>
  <c r="E1075" i="1"/>
  <c r="D1075" i="1"/>
  <c r="E1076" i="1"/>
  <c r="D1076" i="1"/>
  <c r="E1077" i="1"/>
  <c r="D1077" i="1"/>
  <c r="E1078" i="1"/>
  <c r="D1078" i="1"/>
  <c r="E1079" i="1"/>
  <c r="D1079" i="1"/>
  <c r="E1080" i="1"/>
  <c r="D1080" i="1"/>
  <c r="E1081" i="1"/>
  <c r="D1081" i="1"/>
  <c r="E1044" i="1"/>
  <c r="D1044" i="1"/>
  <c r="E1045" i="1"/>
  <c r="D1045" i="1"/>
  <c r="E1046" i="1"/>
  <c r="D1046" i="1"/>
  <c r="E1047" i="1"/>
  <c r="D1047" i="1"/>
  <c r="E1048" i="1"/>
  <c r="D1048" i="1"/>
  <c r="E1049" i="1"/>
  <c r="D1049" i="1"/>
  <c r="E1050" i="1"/>
  <c r="D1050" i="1"/>
  <c r="E1051" i="1"/>
  <c r="D1051" i="1"/>
  <c r="E1052" i="1"/>
  <c r="D1052" i="1"/>
  <c r="E1053" i="1"/>
  <c r="D1053" i="1"/>
  <c r="E1054" i="1"/>
  <c r="D1054" i="1"/>
  <c r="E1055" i="1"/>
  <c r="D1055" i="1"/>
  <c r="E1056" i="1"/>
  <c r="D1056" i="1"/>
  <c r="E1057" i="1"/>
  <c r="D1057" i="1"/>
  <c r="E1058" i="1"/>
  <c r="D1058" i="1"/>
  <c r="E1059" i="1"/>
  <c r="D1059" i="1"/>
  <c r="E1060" i="1"/>
  <c r="D1060" i="1"/>
  <c r="E969" i="1"/>
  <c r="D969" i="1"/>
  <c r="E970" i="1"/>
  <c r="D970" i="1"/>
  <c r="E971" i="1"/>
  <c r="D971" i="1"/>
  <c r="E972" i="1"/>
  <c r="D972" i="1"/>
  <c r="E973" i="1"/>
  <c r="D973" i="1"/>
  <c r="E974" i="1"/>
  <c r="D974" i="1"/>
  <c r="E975" i="1"/>
  <c r="D975" i="1"/>
  <c r="E976" i="1"/>
  <c r="D976" i="1"/>
  <c r="E977" i="1"/>
  <c r="D977" i="1"/>
  <c r="E978" i="1"/>
  <c r="D978" i="1"/>
  <c r="E979" i="1"/>
  <c r="D979" i="1"/>
  <c r="E980" i="1"/>
  <c r="D980" i="1"/>
  <c r="E981" i="1"/>
  <c r="D981" i="1"/>
  <c r="E944" i="1"/>
  <c r="D944" i="1"/>
  <c r="E945" i="1"/>
  <c r="D945" i="1"/>
  <c r="E946" i="1"/>
  <c r="D946" i="1"/>
  <c r="E947" i="1"/>
  <c r="D947" i="1"/>
  <c r="E948" i="1"/>
  <c r="D948" i="1"/>
  <c r="E949" i="1"/>
  <c r="D949" i="1"/>
  <c r="D919" i="1"/>
  <c r="D920" i="1"/>
  <c r="D921" i="1"/>
  <c r="D922" i="1"/>
  <c r="D923" i="1"/>
  <c r="D924" i="1"/>
  <c r="E919" i="1"/>
  <c r="E920" i="1"/>
  <c r="E921" i="1"/>
  <c r="E922" i="1"/>
  <c r="E923" i="1"/>
  <c r="D902" i="1"/>
  <c r="D903" i="1"/>
  <c r="D904" i="1"/>
  <c r="D905" i="1"/>
  <c r="D906" i="1"/>
  <c r="D907" i="1"/>
  <c r="D908" i="1"/>
  <c r="D909" i="1"/>
  <c r="D910" i="1"/>
  <c r="E902" i="1"/>
  <c r="E903" i="1"/>
  <c r="E904" i="1"/>
  <c r="E905" i="1"/>
  <c r="E906" i="1"/>
  <c r="E907" i="1"/>
  <c r="E908" i="1"/>
  <c r="E909" i="1"/>
  <c r="D668" i="1"/>
  <c r="D669" i="1"/>
  <c r="D670" i="1"/>
  <c r="D671" i="1"/>
  <c r="D672" i="1"/>
  <c r="E668" i="1"/>
  <c r="E669" i="1"/>
  <c r="E670" i="1"/>
  <c r="E671" i="1"/>
  <c r="E672" i="1"/>
  <c r="D667" i="1"/>
  <c r="E667" i="1"/>
  <c r="D122" i="1"/>
  <c r="D123" i="1"/>
  <c r="D124" i="1"/>
  <c r="D125" i="1"/>
  <c r="D126" i="1"/>
  <c r="D127" i="1"/>
  <c r="D128" i="1"/>
  <c r="E122" i="1"/>
  <c r="E123" i="1"/>
  <c r="E124" i="1"/>
  <c r="E125" i="1"/>
  <c r="E126" i="1"/>
  <c r="E127" i="1"/>
  <c r="E128" i="1"/>
  <c r="D121" i="1"/>
  <c r="E121" i="1"/>
  <c r="D64" i="1"/>
  <c r="D65" i="1"/>
  <c r="D66" i="1"/>
  <c r="D67" i="1"/>
  <c r="D68" i="1"/>
  <c r="D69" i="1"/>
  <c r="D70" i="1"/>
  <c r="D71" i="1"/>
  <c r="D72" i="1"/>
  <c r="D73" i="1"/>
  <c r="D74" i="1"/>
  <c r="D75" i="1"/>
  <c r="D76" i="1"/>
  <c r="D77" i="1"/>
  <c r="D78" i="1"/>
  <c r="D79" i="1"/>
  <c r="D80" i="1"/>
  <c r="D81" i="1"/>
  <c r="D82" i="1"/>
  <c r="D83" i="1"/>
  <c r="D63" i="1"/>
  <c r="E64" i="1"/>
  <c r="E65" i="1"/>
  <c r="E66" i="1"/>
  <c r="E67" i="1"/>
  <c r="E68" i="1"/>
  <c r="E69" i="1"/>
  <c r="E70" i="1"/>
  <c r="E71" i="1"/>
  <c r="E72" i="1"/>
  <c r="E73" i="1"/>
  <c r="E74" i="1"/>
  <c r="E75" i="1"/>
  <c r="E76" i="1"/>
  <c r="E77" i="1"/>
  <c r="E78" i="1"/>
  <c r="E79" i="1"/>
  <c r="E80" i="1"/>
  <c r="E81" i="1"/>
  <c r="E82" i="1"/>
  <c r="E83" i="1"/>
  <c r="E63" i="1"/>
  <c r="D34" i="1"/>
  <c r="D35" i="1"/>
  <c r="D36" i="1"/>
  <c r="D37" i="1"/>
  <c r="D38" i="1"/>
  <c r="D39" i="1"/>
  <c r="D40" i="1"/>
  <c r="D41" i="1"/>
  <c r="D33" i="1"/>
  <c r="E34" i="1"/>
  <c r="E35" i="1"/>
  <c r="E36" i="1"/>
  <c r="E37" i="1"/>
  <c r="E38" i="1"/>
  <c r="E39" i="1"/>
  <c r="E40" i="1"/>
  <c r="E33" i="1"/>
  <c r="A1297" i="2"/>
  <c r="A1285" i="2"/>
  <c r="A1286" i="2"/>
  <c r="A1287" i="2"/>
  <c r="A1288" i="2"/>
  <c r="A1289" i="2"/>
  <c r="A1290" i="2"/>
  <c r="A1291" i="2"/>
  <c r="A1292" i="2"/>
  <c r="A1293" i="2"/>
  <c r="A1294" i="2"/>
  <c r="A1295" i="2"/>
  <c r="A1296" i="2"/>
  <c r="A1010" i="2"/>
  <c r="A1011" i="2"/>
  <c r="A1012" i="2"/>
  <c r="A1013" i="2"/>
  <c r="A1014" i="2"/>
  <c r="A1015" i="2"/>
  <c r="A1016" i="2"/>
  <c r="A1017" i="2"/>
  <c r="A1018" i="2"/>
  <c r="A1019" i="2"/>
  <c r="A1020" i="2"/>
  <c r="A1021" i="2"/>
  <c r="A1022" i="2"/>
  <c r="A1023" i="2"/>
  <c r="A1024" i="2"/>
  <c r="A1025" i="2"/>
  <c r="A1026" i="2"/>
  <c r="A1027" i="2"/>
  <c r="A1028" i="2"/>
  <c r="A1029" i="2"/>
  <c r="A1030" i="2"/>
  <c r="A1031" i="2"/>
  <c r="A1032" i="2"/>
  <c r="A1033" i="2"/>
  <c r="A1034" i="2"/>
  <c r="A1035" i="2"/>
  <c r="A1036" i="2"/>
  <c r="A1037" i="2"/>
  <c r="A1038" i="2"/>
  <c r="A1039" i="2"/>
  <c r="A1040" i="2"/>
  <c r="A1041" i="2"/>
  <c r="A1042" i="2"/>
  <c r="A1043" i="2"/>
  <c r="A1044" i="2"/>
  <c r="A1045" i="2"/>
  <c r="A1046" i="2"/>
  <c r="A1047" i="2"/>
  <c r="A1048" i="2"/>
  <c r="A1049" i="2"/>
  <c r="A1050" i="2"/>
  <c r="A1051" i="2"/>
  <c r="A1052" i="2"/>
  <c r="A1053" i="2"/>
  <c r="A1054" i="2"/>
  <c r="A1055" i="2"/>
  <c r="A1056" i="2"/>
  <c r="A1057" i="2"/>
  <c r="A1058" i="2"/>
  <c r="A1059" i="2"/>
  <c r="A1060" i="2"/>
  <c r="A1061" i="2"/>
  <c r="A1062" i="2"/>
  <c r="A1063" i="2"/>
  <c r="A1064" i="2"/>
  <c r="A1065" i="2"/>
  <c r="A1066" i="2"/>
  <c r="A1067" i="2"/>
  <c r="A1068" i="2"/>
  <c r="A1069" i="2"/>
  <c r="A1070" i="2"/>
  <c r="A1071" i="2"/>
  <c r="A1072" i="2"/>
  <c r="A1073" i="2"/>
  <c r="A1074" i="2"/>
  <c r="A1075" i="2"/>
  <c r="A1076" i="2"/>
  <c r="A1077" i="2"/>
  <c r="A1078" i="2"/>
  <c r="A1079" i="2"/>
  <c r="A1080" i="2"/>
  <c r="A1081" i="2"/>
  <c r="A1082" i="2"/>
  <c r="A1083" i="2"/>
  <c r="A1084" i="2"/>
  <c r="A1085" i="2"/>
  <c r="A1086" i="2"/>
  <c r="A1087" i="2"/>
  <c r="A1088" i="2"/>
  <c r="A1089" i="2"/>
  <c r="A1090" i="2"/>
  <c r="A1091" i="2"/>
  <c r="A1092" i="2"/>
  <c r="A1093" i="2"/>
  <c r="A1094" i="2"/>
  <c r="A1095" i="2"/>
  <c r="A1096" i="2"/>
  <c r="A1097" i="2"/>
  <c r="A1098" i="2"/>
  <c r="A1099" i="2"/>
  <c r="A1100" i="2"/>
  <c r="A1101" i="2"/>
  <c r="A1102" i="2"/>
  <c r="A1103" i="2"/>
  <c r="A1104" i="2"/>
  <c r="A1105" i="2"/>
  <c r="A1106" i="2"/>
  <c r="A1107" i="2"/>
  <c r="A1108" i="2"/>
  <c r="A1109" i="2"/>
  <c r="A1110" i="2"/>
  <c r="A1111" i="2"/>
  <c r="A1112" i="2"/>
  <c r="A1113" i="2"/>
  <c r="A1114" i="2"/>
  <c r="A1115" i="2"/>
  <c r="A1116" i="2"/>
  <c r="A1117" i="2"/>
  <c r="A1118" i="2"/>
  <c r="A1119" i="2"/>
  <c r="A1120" i="2"/>
  <c r="A1121" i="2"/>
  <c r="A1122" i="2"/>
  <c r="A1123" i="2"/>
  <c r="A1124" i="2"/>
  <c r="A1125" i="2"/>
  <c r="A1126" i="2"/>
  <c r="A1127" i="2"/>
  <c r="A1128" i="2"/>
  <c r="A1129" i="2"/>
  <c r="A1130" i="2"/>
  <c r="A1131" i="2"/>
  <c r="A1132" i="2"/>
  <c r="A1133" i="2"/>
  <c r="A1134" i="2"/>
  <c r="A1135" i="2"/>
  <c r="A1136" i="2"/>
  <c r="A1137" i="2"/>
  <c r="A1138" i="2"/>
  <c r="A1139" i="2"/>
  <c r="A1140" i="2"/>
  <c r="A1141" i="2"/>
  <c r="A1142" i="2"/>
  <c r="A1143" i="2"/>
  <c r="A1144" i="2"/>
  <c r="A1145" i="2"/>
  <c r="A1146" i="2"/>
  <c r="A1147" i="2"/>
  <c r="A1148" i="2"/>
  <c r="A1149" i="2"/>
  <c r="A1150" i="2"/>
  <c r="A1151" i="2"/>
  <c r="A1152" i="2"/>
  <c r="A1153" i="2"/>
  <c r="A1154" i="2"/>
  <c r="A1155" i="2"/>
  <c r="A1156" i="2"/>
  <c r="A1157" i="2"/>
  <c r="A1158" i="2"/>
  <c r="A1159" i="2"/>
  <c r="A1160" i="2"/>
  <c r="A1161" i="2"/>
  <c r="A1162" i="2"/>
  <c r="A1163" i="2"/>
  <c r="A1164" i="2"/>
  <c r="A1165" i="2"/>
  <c r="A1166" i="2"/>
  <c r="A1167" i="2"/>
  <c r="A1168" i="2"/>
  <c r="A1169" i="2"/>
  <c r="A1170" i="2"/>
  <c r="A1171" i="2"/>
  <c r="A1172" i="2"/>
  <c r="A1173" i="2"/>
  <c r="A1174" i="2"/>
  <c r="A1175" i="2"/>
  <c r="A1176" i="2"/>
  <c r="A1177" i="2"/>
  <c r="A1178" i="2"/>
  <c r="A1179" i="2"/>
  <c r="A1180" i="2"/>
  <c r="A1181" i="2"/>
  <c r="A1182" i="2"/>
  <c r="A1183" i="2"/>
  <c r="A1184" i="2"/>
  <c r="A1185" i="2"/>
  <c r="A1186" i="2"/>
  <c r="A1187" i="2"/>
  <c r="A1188" i="2"/>
  <c r="A1189" i="2"/>
  <c r="A1190" i="2"/>
  <c r="A1191" i="2"/>
  <c r="A1192" i="2"/>
  <c r="A1193" i="2"/>
  <c r="A1194" i="2"/>
  <c r="A1195" i="2"/>
  <c r="A1196" i="2"/>
  <c r="A1197" i="2"/>
  <c r="A1198" i="2"/>
  <c r="A1199" i="2"/>
  <c r="A1200" i="2"/>
  <c r="A1201" i="2"/>
  <c r="A1202" i="2"/>
  <c r="A1203" i="2"/>
  <c r="A1204" i="2"/>
  <c r="A1205" i="2"/>
  <c r="A1206" i="2"/>
  <c r="A1207" i="2"/>
  <c r="A1208" i="2"/>
  <c r="A1209" i="2"/>
  <c r="A1210" i="2"/>
  <c r="A1211" i="2"/>
  <c r="A1212" i="2"/>
  <c r="A1213" i="2"/>
  <c r="A1214" i="2"/>
  <c r="A1215" i="2"/>
  <c r="A1216" i="2"/>
  <c r="A1217" i="2"/>
  <c r="A1218" i="2"/>
  <c r="A1219" i="2"/>
  <c r="A1220" i="2"/>
  <c r="A1221" i="2"/>
  <c r="A1222" i="2"/>
  <c r="A1223" i="2"/>
  <c r="A1224" i="2"/>
  <c r="A1225" i="2"/>
  <c r="A1226" i="2"/>
  <c r="A1227" i="2"/>
  <c r="A1228" i="2"/>
  <c r="A1229" i="2"/>
  <c r="A1230" i="2"/>
  <c r="A1231" i="2"/>
  <c r="A1232" i="2"/>
  <c r="A1233" i="2"/>
  <c r="A1234" i="2"/>
  <c r="A1235" i="2"/>
  <c r="A1236" i="2"/>
  <c r="A1237" i="2"/>
  <c r="A1238" i="2"/>
  <c r="A1239" i="2"/>
  <c r="A1240" i="2"/>
  <c r="A1241" i="2"/>
  <c r="A1242" i="2"/>
  <c r="A1243" i="2"/>
  <c r="A1244" i="2"/>
  <c r="A1245" i="2"/>
  <c r="A1246" i="2"/>
  <c r="A1247" i="2"/>
  <c r="A1248" i="2"/>
  <c r="A1249" i="2"/>
  <c r="A1250" i="2"/>
  <c r="A1251" i="2"/>
  <c r="A1252" i="2"/>
  <c r="A1253" i="2"/>
  <c r="A1254" i="2"/>
  <c r="A1255" i="2"/>
  <c r="A1256" i="2"/>
  <c r="A1257" i="2"/>
  <c r="A1258" i="2"/>
  <c r="A1259" i="2"/>
  <c r="A1260" i="2"/>
  <c r="A1261" i="2"/>
  <c r="A1262" i="2"/>
  <c r="A1263" i="2"/>
  <c r="A1264" i="2"/>
  <c r="A1265" i="2"/>
  <c r="A1266" i="2"/>
  <c r="A1267" i="2"/>
  <c r="A1268" i="2"/>
  <c r="A1269" i="2"/>
  <c r="A1270" i="2"/>
  <c r="A1271" i="2"/>
  <c r="A1272" i="2"/>
  <c r="A1273" i="2"/>
  <c r="A1274" i="2"/>
  <c r="A1275" i="2"/>
  <c r="A1276" i="2"/>
  <c r="A1277" i="2"/>
  <c r="A1278" i="2"/>
  <c r="A1279" i="2"/>
  <c r="A1280" i="2"/>
  <c r="A1281" i="2"/>
  <c r="A1282" i="2"/>
  <c r="A1283" i="2"/>
  <c r="A1284" i="2"/>
  <c r="A829" i="2"/>
  <c r="A830" i="2"/>
  <c r="A831" i="2"/>
  <c r="A832" i="2"/>
  <c r="A833" i="2"/>
  <c r="A834" i="2"/>
  <c r="A835" i="2"/>
  <c r="A836" i="2"/>
  <c r="A837" i="2"/>
  <c r="A838" i="2"/>
  <c r="A839" i="2"/>
  <c r="A840" i="2"/>
  <c r="A841" i="2"/>
  <c r="A842" i="2"/>
  <c r="A843" i="2"/>
  <c r="A844" i="2"/>
  <c r="A845" i="2"/>
  <c r="A846" i="2"/>
  <c r="A847" i="2"/>
  <c r="A848" i="2"/>
  <c r="A849" i="2"/>
  <c r="A850" i="2"/>
  <c r="A851" i="2"/>
  <c r="A852" i="2"/>
  <c r="A853" i="2"/>
  <c r="A854" i="2"/>
  <c r="A855" i="2"/>
  <c r="A856" i="2"/>
  <c r="A857" i="2"/>
  <c r="A858" i="2"/>
  <c r="A859" i="2"/>
  <c r="A860" i="2"/>
  <c r="A861" i="2"/>
  <c r="A862" i="2"/>
  <c r="A863" i="2"/>
  <c r="A864" i="2"/>
  <c r="A865" i="2"/>
  <c r="A866" i="2"/>
  <c r="A867" i="2"/>
  <c r="A868" i="2"/>
  <c r="A869" i="2"/>
  <c r="A870" i="2"/>
  <c r="A871" i="2"/>
  <c r="A872" i="2"/>
  <c r="A873" i="2"/>
  <c r="A874" i="2"/>
  <c r="A875" i="2"/>
  <c r="A876" i="2"/>
  <c r="A877" i="2"/>
  <c r="A878" i="2"/>
  <c r="A879" i="2"/>
  <c r="A880" i="2"/>
  <c r="A881" i="2"/>
  <c r="A882" i="2"/>
  <c r="A883" i="2"/>
  <c r="A884" i="2"/>
  <c r="A885" i="2"/>
  <c r="A886" i="2"/>
  <c r="A887" i="2"/>
  <c r="A888" i="2"/>
  <c r="A889" i="2"/>
  <c r="A890" i="2"/>
  <c r="A891" i="2"/>
  <c r="A892" i="2"/>
  <c r="A893" i="2"/>
  <c r="A894" i="2"/>
  <c r="A895" i="2"/>
  <c r="A896" i="2"/>
  <c r="A897" i="2"/>
  <c r="A898" i="2"/>
  <c r="A899" i="2"/>
  <c r="A900" i="2"/>
  <c r="A901" i="2"/>
  <c r="A902" i="2"/>
  <c r="A903" i="2"/>
  <c r="A904" i="2"/>
  <c r="A905" i="2"/>
  <c r="A906" i="2"/>
  <c r="A907" i="2"/>
  <c r="A908" i="2"/>
  <c r="A909" i="2"/>
  <c r="A910" i="2"/>
  <c r="A911" i="2"/>
  <c r="A912" i="2"/>
  <c r="A913" i="2"/>
  <c r="A914" i="2"/>
  <c r="A915" i="2"/>
  <c r="A916" i="2"/>
  <c r="A917" i="2"/>
  <c r="A918" i="2"/>
  <c r="A919" i="2"/>
  <c r="A920" i="2"/>
  <c r="A921" i="2"/>
  <c r="A922" i="2"/>
  <c r="A923" i="2"/>
  <c r="A924" i="2"/>
  <c r="A925" i="2"/>
  <c r="A926" i="2"/>
  <c r="A927" i="2"/>
  <c r="A928" i="2"/>
  <c r="A929" i="2"/>
  <c r="A930" i="2"/>
  <c r="A931" i="2"/>
  <c r="A932" i="2"/>
  <c r="A933" i="2"/>
  <c r="A934" i="2"/>
  <c r="A935" i="2"/>
  <c r="A936" i="2"/>
  <c r="A937" i="2"/>
  <c r="A938" i="2"/>
  <c r="A939" i="2"/>
  <c r="A940" i="2"/>
  <c r="A941" i="2"/>
  <c r="A942" i="2"/>
  <c r="A943" i="2"/>
  <c r="A944" i="2"/>
  <c r="A945" i="2"/>
  <c r="A946" i="2"/>
  <c r="A947" i="2"/>
  <c r="A948" i="2"/>
  <c r="A949" i="2"/>
  <c r="A950" i="2"/>
  <c r="A951" i="2"/>
  <c r="A952" i="2"/>
  <c r="A953" i="2"/>
  <c r="A954" i="2"/>
  <c r="A955" i="2"/>
  <c r="A956" i="2"/>
  <c r="A957" i="2"/>
  <c r="A958" i="2"/>
  <c r="A959" i="2"/>
  <c r="A960" i="2"/>
  <c r="A961" i="2"/>
  <c r="A962" i="2"/>
  <c r="A963" i="2"/>
  <c r="A964" i="2"/>
  <c r="A965" i="2"/>
  <c r="A966" i="2"/>
  <c r="A967" i="2"/>
  <c r="A968" i="2"/>
  <c r="A969" i="2"/>
  <c r="A970" i="2"/>
  <c r="A971" i="2"/>
  <c r="A972" i="2"/>
  <c r="A973" i="2"/>
  <c r="A974" i="2"/>
  <c r="A975" i="2"/>
  <c r="A976" i="2"/>
  <c r="A977" i="2"/>
  <c r="A978" i="2"/>
  <c r="A979" i="2"/>
  <c r="A980" i="2"/>
  <c r="A981" i="2"/>
  <c r="A982" i="2"/>
  <c r="A983" i="2"/>
  <c r="A984" i="2"/>
  <c r="A985" i="2"/>
  <c r="A986" i="2"/>
  <c r="A987" i="2"/>
  <c r="A988" i="2"/>
  <c r="A989" i="2"/>
  <c r="A990" i="2"/>
  <c r="A991" i="2"/>
  <c r="A992" i="2"/>
  <c r="A993" i="2"/>
  <c r="A994" i="2"/>
  <c r="A995" i="2"/>
  <c r="A996" i="2"/>
  <c r="A997" i="2"/>
  <c r="A998" i="2"/>
  <c r="A999" i="2"/>
  <c r="A1000" i="2"/>
  <c r="A1001" i="2"/>
  <c r="A1002" i="2"/>
  <c r="A1003" i="2"/>
  <c r="A1004" i="2"/>
  <c r="A1005" i="2"/>
  <c r="A1006" i="2"/>
  <c r="A1007" i="2"/>
  <c r="A1008" i="2"/>
  <c r="A1009" i="2"/>
  <c r="A819" i="2"/>
  <c r="A820" i="2"/>
  <c r="A821" i="2"/>
  <c r="A822" i="2"/>
  <c r="A823" i="2"/>
  <c r="A824" i="2"/>
  <c r="A825" i="2"/>
  <c r="A826" i="2"/>
  <c r="A827" i="2"/>
  <c r="A828" i="2"/>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2"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511" i="2"/>
  <c r="A512" i="2"/>
  <c r="A513" i="2"/>
  <c r="A514" i="2"/>
  <c r="A515" i="2"/>
  <c r="A516" i="2"/>
  <c r="A517" i="2"/>
  <c r="A518" i="2"/>
  <c r="A519" i="2"/>
  <c r="A520" i="2"/>
  <c r="A521" i="2"/>
  <c r="A522" i="2"/>
  <c r="A523" i="2"/>
  <c r="A524" i="2"/>
  <c r="A525" i="2"/>
  <c r="A526" i="2"/>
  <c r="A527" i="2"/>
  <c r="A528" i="2"/>
  <c r="A529" i="2"/>
  <c r="A530" i="2"/>
  <c r="A531" i="2"/>
  <c r="A532" i="2"/>
  <c r="A533" i="2"/>
  <c r="A534" i="2"/>
  <c r="A535" i="2"/>
  <c r="A536" i="2"/>
  <c r="A537" i="2"/>
  <c r="A538" i="2"/>
  <c r="A539" i="2"/>
  <c r="A540" i="2"/>
  <c r="A541" i="2"/>
  <c r="A542" i="2"/>
  <c r="A543" i="2"/>
  <c r="A544" i="2"/>
  <c r="A545" i="2"/>
  <c r="A546" i="2"/>
  <c r="A547" i="2"/>
  <c r="A548" i="2"/>
  <c r="A549" i="2"/>
  <c r="A550" i="2"/>
  <c r="A551" i="2"/>
  <c r="A552" i="2"/>
  <c r="A553" i="2"/>
  <c r="A554" i="2"/>
  <c r="A555" i="2"/>
  <c r="A556" i="2"/>
  <c r="A557" i="2"/>
  <c r="A558" i="2"/>
  <c r="A559" i="2"/>
  <c r="A560" i="2"/>
  <c r="A561" i="2"/>
  <c r="A562" i="2"/>
  <c r="A563" i="2"/>
  <c r="A564" i="2"/>
  <c r="A565" i="2"/>
  <c r="A566" i="2"/>
  <c r="A567" i="2"/>
  <c r="A568" i="2"/>
  <c r="A569" i="2"/>
  <c r="A570" i="2"/>
  <c r="A571" i="2"/>
  <c r="A572" i="2"/>
  <c r="A573" i="2"/>
  <c r="A574" i="2"/>
  <c r="A575" i="2"/>
  <c r="A576" i="2"/>
  <c r="A577" i="2"/>
  <c r="A578" i="2"/>
  <c r="A579" i="2"/>
  <c r="A580" i="2"/>
  <c r="A581" i="2"/>
  <c r="A582" i="2"/>
  <c r="A583" i="2"/>
  <c r="A584" i="2"/>
  <c r="A585" i="2"/>
  <c r="A586" i="2"/>
  <c r="A587" i="2"/>
  <c r="A588" i="2"/>
  <c r="A589" i="2"/>
  <c r="A590" i="2"/>
  <c r="A591" i="2"/>
  <c r="A592" i="2"/>
  <c r="A593" i="2"/>
  <c r="A594" i="2"/>
  <c r="A595" i="2"/>
  <c r="A596" i="2"/>
  <c r="A597" i="2"/>
  <c r="A598" i="2"/>
  <c r="A599" i="2"/>
  <c r="A600" i="2"/>
  <c r="A601" i="2"/>
  <c r="A602" i="2"/>
  <c r="A603" i="2"/>
  <c r="A604" i="2"/>
  <c r="A605" i="2"/>
  <c r="A606" i="2"/>
  <c r="A607" i="2"/>
  <c r="A608" i="2"/>
  <c r="A609" i="2"/>
  <c r="A610" i="2"/>
  <c r="A611" i="2"/>
  <c r="A612" i="2"/>
  <c r="A613" i="2"/>
  <c r="A614" i="2"/>
  <c r="A615" i="2"/>
  <c r="A616" i="2"/>
  <c r="A617" i="2"/>
  <c r="A618" i="2"/>
  <c r="A619" i="2"/>
  <c r="A620" i="2"/>
  <c r="A621" i="2"/>
  <c r="A622" i="2"/>
  <c r="A623" i="2"/>
  <c r="A624" i="2"/>
  <c r="A625" i="2"/>
  <c r="A626" i="2"/>
  <c r="A627" i="2"/>
  <c r="A628" i="2"/>
  <c r="A629" i="2"/>
  <c r="A630" i="2"/>
  <c r="A631" i="2"/>
  <c r="A632" i="2"/>
  <c r="A633" i="2"/>
  <c r="A634" i="2"/>
  <c r="A635" i="2"/>
  <c r="A636" i="2"/>
  <c r="A637" i="2"/>
  <c r="A638" i="2"/>
  <c r="A639" i="2"/>
  <c r="A640" i="2"/>
  <c r="A641" i="2"/>
  <c r="A642" i="2"/>
  <c r="A643" i="2"/>
  <c r="A644" i="2"/>
  <c r="A645" i="2"/>
  <c r="A646" i="2"/>
  <c r="A647" i="2"/>
  <c r="A648" i="2"/>
  <c r="A649" i="2"/>
  <c r="A650" i="2"/>
  <c r="A651" i="2"/>
  <c r="A652" i="2"/>
  <c r="A653" i="2"/>
  <c r="A654" i="2"/>
  <c r="A655" i="2"/>
  <c r="A656" i="2"/>
  <c r="A657" i="2"/>
  <c r="A658" i="2"/>
  <c r="A659" i="2"/>
  <c r="A660" i="2"/>
  <c r="A661" i="2"/>
  <c r="A662" i="2"/>
  <c r="A663" i="2"/>
  <c r="A664" i="2"/>
  <c r="A665" i="2"/>
  <c r="A666" i="2"/>
  <c r="A667" i="2"/>
  <c r="A668" i="2"/>
  <c r="A669" i="2"/>
  <c r="A670" i="2"/>
  <c r="A671" i="2"/>
  <c r="A672" i="2"/>
  <c r="A673" i="2"/>
  <c r="A674" i="2"/>
  <c r="A675" i="2"/>
  <c r="A676" i="2"/>
  <c r="A677" i="2"/>
  <c r="A678" i="2"/>
  <c r="A679" i="2"/>
  <c r="A680" i="2"/>
  <c r="A681" i="2"/>
  <c r="A682" i="2"/>
  <c r="A683" i="2"/>
  <c r="A684" i="2"/>
  <c r="A685" i="2"/>
  <c r="A686" i="2"/>
  <c r="A687" i="2"/>
  <c r="A688" i="2"/>
  <c r="A689" i="2"/>
  <c r="A690" i="2"/>
  <c r="A691" i="2"/>
  <c r="A692" i="2"/>
  <c r="A693" i="2"/>
  <c r="A694" i="2"/>
  <c r="A695" i="2"/>
  <c r="A696" i="2"/>
  <c r="A697" i="2"/>
  <c r="A698" i="2"/>
  <c r="A699" i="2"/>
  <c r="A700" i="2"/>
  <c r="A701" i="2"/>
  <c r="A702" i="2"/>
  <c r="A703" i="2"/>
  <c r="A704" i="2"/>
  <c r="A705" i="2"/>
  <c r="A706" i="2"/>
  <c r="A707" i="2"/>
  <c r="A708" i="2"/>
  <c r="A709" i="2"/>
  <c r="A710" i="2"/>
  <c r="A711" i="2"/>
  <c r="A712" i="2"/>
  <c r="A713" i="2"/>
  <c r="A714" i="2"/>
  <c r="A715" i="2"/>
  <c r="A716" i="2"/>
  <c r="A717" i="2"/>
  <c r="A718" i="2"/>
  <c r="A719" i="2"/>
  <c r="A720" i="2"/>
  <c r="A721" i="2"/>
  <c r="A722" i="2"/>
  <c r="A723" i="2"/>
  <c r="A724" i="2"/>
  <c r="A725" i="2"/>
  <c r="A726" i="2"/>
  <c r="A727" i="2"/>
  <c r="A728" i="2"/>
  <c r="A729" i="2"/>
  <c r="A730" i="2"/>
  <c r="A731" i="2"/>
  <c r="A732" i="2"/>
  <c r="A733" i="2"/>
  <c r="A734" i="2"/>
  <c r="A735" i="2"/>
  <c r="A736" i="2"/>
  <c r="A737" i="2"/>
  <c r="A738" i="2"/>
  <c r="A739" i="2"/>
  <c r="A740" i="2"/>
  <c r="A741" i="2"/>
  <c r="A742" i="2"/>
  <c r="A743" i="2"/>
  <c r="A744" i="2"/>
  <c r="A745" i="2"/>
  <c r="A746" i="2"/>
  <c r="A747" i="2"/>
  <c r="A748" i="2"/>
  <c r="A749" i="2"/>
  <c r="A750" i="2"/>
  <c r="A751" i="2"/>
  <c r="A752" i="2"/>
  <c r="A753" i="2"/>
  <c r="A754" i="2"/>
  <c r="A755" i="2"/>
  <c r="A756" i="2"/>
  <c r="A757" i="2"/>
  <c r="A758" i="2"/>
  <c r="A759" i="2"/>
  <c r="A760" i="2"/>
  <c r="A761" i="2"/>
  <c r="A762" i="2"/>
  <c r="A763" i="2"/>
  <c r="A764" i="2"/>
  <c r="A765" i="2"/>
  <c r="A766" i="2"/>
  <c r="A767" i="2"/>
  <c r="A768" i="2"/>
  <c r="A769" i="2"/>
  <c r="A770" i="2"/>
  <c r="A771" i="2"/>
  <c r="A772" i="2"/>
  <c r="A773" i="2"/>
  <c r="A774" i="2"/>
  <c r="A775" i="2"/>
  <c r="A776" i="2"/>
  <c r="A777" i="2"/>
  <c r="A778" i="2"/>
  <c r="A779" i="2"/>
  <c r="A780" i="2"/>
  <c r="A781" i="2"/>
  <c r="A782" i="2"/>
  <c r="A783" i="2"/>
  <c r="A784" i="2"/>
  <c r="A785" i="2"/>
  <c r="A786" i="2"/>
  <c r="A787" i="2"/>
  <c r="A788" i="2"/>
  <c r="A789" i="2"/>
  <c r="A790" i="2"/>
  <c r="A791" i="2"/>
  <c r="A792" i="2"/>
  <c r="A793" i="2"/>
  <c r="A794" i="2"/>
  <c r="A795" i="2"/>
  <c r="A796" i="2"/>
  <c r="A797" i="2"/>
  <c r="A798" i="2"/>
  <c r="A799" i="2"/>
  <c r="A800" i="2"/>
  <c r="A801" i="2"/>
  <c r="A802" i="2"/>
  <c r="A803" i="2"/>
  <c r="A804" i="2"/>
  <c r="A805" i="2"/>
  <c r="A806" i="2"/>
  <c r="A807" i="2"/>
  <c r="A808" i="2"/>
  <c r="A809" i="2"/>
  <c r="A810" i="2"/>
  <c r="A811" i="2"/>
  <c r="A812" i="2"/>
  <c r="A813" i="2"/>
  <c r="A814" i="2"/>
  <c r="A815" i="2"/>
  <c r="A816" i="2"/>
  <c r="A817" i="2"/>
  <c r="A818" i="2"/>
  <c r="E1236" i="1" l="1"/>
  <c r="D1236" i="1"/>
  <c r="E1235" i="1"/>
  <c r="D1235" i="1"/>
  <c r="E1234" i="1"/>
  <c r="D1234" i="1"/>
  <c r="D1233" i="1"/>
  <c r="E1233" i="1"/>
  <c r="E1232" i="1"/>
  <c r="D1232" i="1"/>
  <c r="D1239" i="1"/>
  <c r="E1239" i="1"/>
  <c r="E1238" i="1"/>
  <c r="D1238" i="1"/>
  <c r="D1256" i="1"/>
  <c r="D1257" i="1"/>
  <c r="D1258" i="1"/>
  <c r="E1256" i="1"/>
  <c r="E1257" i="1"/>
  <c r="E1258" i="1"/>
  <c r="D1267" i="1" l="1"/>
  <c r="D1268" i="1"/>
  <c r="D1269" i="1"/>
  <c r="D1270" i="1"/>
  <c r="D1271" i="1"/>
  <c r="D1272" i="1"/>
  <c r="D1273" i="1"/>
  <c r="D1274" i="1"/>
  <c r="D1275" i="1"/>
  <c r="D1276" i="1"/>
  <c r="D1277" i="1"/>
  <c r="E1268" i="1"/>
  <c r="E1269" i="1"/>
  <c r="E1270" i="1"/>
  <c r="E1271" i="1"/>
  <c r="E1272" i="1"/>
  <c r="E1273" i="1"/>
  <c r="E1274" i="1"/>
  <c r="E1275" i="1"/>
  <c r="E1276" i="1"/>
  <c r="E1277" i="1"/>
  <c r="E1267" i="1"/>
  <c r="E1237" i="1"/>
  <c r="D1237" i="1"/>
  <c r="E1245" i="1"/>
  <c r="D1245" i="1"/>
  <c r="E1244" i="1"/>
  <c r="D1244"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E565" i="1"/>
  <c r="E566" i="1"/>
  <c r="E567" i="1"/>
  <c r="E568" i="1"/>
  <c r="E569" i="1"/>
  <c r="E570" i="1"/>
  <c r="E571" i="1"/>
  <c r="E572" i="1"/>
  <c r="E573" i="1"/>
  <c r="E574" i="1"/>
  <c r="E575" i="1"/>
  <c r="E576" i="1"/>
  <c r="E577" i="1"/>
  <c r="E578" i="1"/>
  <c r="E579" i="1"/>
  <c r="E580" i="1"/>
  <c r="E581" i="1"/>
  <c r="E582" i="1"/>
  <c r="E583" i="1"/>
  <c r="E584" i="1"/>
  <c r="E585" i="1"/>
  <c r="E586" i="1"/>
  <c r="E587" i="1"/>
  <c r="E588" i="1"/>
  <c r="E589" i="1"/>
  <c r="E590" i="1"/>
  <c r="E591" i="1"/>
  <c r="E592" i="1"/>
  <c r="E593" i="1"/>
  <c r="E594" i="1"/>
  <c r="E595" i="1"/>
  <c r="E596" i="1"/>
  <c r="E597"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D180" i="1"/>
  <c r="D181" i="1"/>
  <c r="D182" i="1"/>
  <c r="D183" i="1"/>
  <c r="D184" i="1"/>
  <c r="D185" i="1"/>
  <c r="D186" i="1"/>
  <c r="D187" i="1"/>
  <c r="D188" i="1"/>
  <c r="D189" i="1"/>
  <c r="E180" i="1"/>
  <c r="E181" i="1"/>
  <c r="E182" i="1"/>
  <c r="E183" i="1"/>
  <c r="E184" i="1"/>
  <c r="E185" i="1"/>
  <c r="E186" i="1"/>
  <c r="E187" i="1"/>
  <c r="E188" i="1"/>
  <c r="E189" i="1"/>
  <c r="D179" i="1"/>
  <c r="E179" i="1"/>
  <c r="D178" i="1"/>
  <c r="E178" i="1"/>
  <c r="D177" i="1"/>
  <c r="E177" i="1"/>
  <c r="D176" i="1"/>
  <c r="E176" i="1"/>
  <c r="D175" i="1"/>
  <c r="E175" i="1"/>
  <c r="D174" i="1"/>
  <c r="E174" i="1"/>
  <c r="D173" i="1"/>
  <c r="E173" i="1"/>
  <c r="D172" i="1"/>
  <c r="E172" i="1"/>
  <c r="D171" i="1"/>
  <c r="E171" i="1"/>
  <c r="D170" i="1"/>
  <c r="E170" i="1"/>
  <c r="D151" i="1"/>
  <c r="D152" i="1"/>
  <c r="D153" i="1"/>
  <c r="D154" i="1"/>
  <c r="D155" i="1"/>
  <c r="D156" i="1"/>
  <c r="D157" i="1"/>
  <c r="D158" i="1"/>
  <c r="D159" i="1"/>
  <c r="D160" i="1"/>
  <c r="D161" i="1"/>
  <c r="D162" i="1"/>
  <c r="D163" i="1"/>
  <c r="D164" i="1"/>
  <c r="D165" i="1"/>
  <c r="D166" i="1"/>
  <c r="D167" i="1"/>
  <c r="D168" i="1"/>
  <c r="D169" i="1"/>
  <c r="E151" i="1"/>
  <c r="E152" i="1"/>
  <c r="E153" i="1"/>
  <c r="E154" i="1"/>
  <c r="E155" i="1"/>
  <c r="E156" i="1"/>
  <c r="E157" i="1"/>
  <c r="E158" i="1"/>
  <c r="E159" i="1"/>
  <c r="E160" i="1"/>
  <c r="E161" i="1"/>
  <c r="E162" i="1"/>
  <c r="E163" i="1"/>
  <c r="E164" i="1"/>
  <c r="E165" i="1"/>
  <c r="E166" i="1"/>
  <c r="E167" i="1"/>
  <c r="E168" i="1"/>
  <c r="E169" i="1"/>
  <c r="D150" i="1"/>
  <c r="D149" i="1"/>
  <c r="D148" i="1"/>
  <c r="D147" i="1"/>
  <c r="D146" i="1"/>
  <c r="D145" i="1"/>
  <c r="D144" i="1"/>
  <c r="D143" i="1"/>
  <c r="D142" i="1"/>
  <c r="E142" i="1"/>
  <c r="E143" i="1"/>
  <c r="E144" i="1"/>
  <c r="E145" i="1"/>
  <c r="E146" i="1"/>
  <c r="E147" i="1"/>
  <c r="E148" i="1"/>
  <c r="E149" i="1"/>
  <c r="E150" i="1"/>
  <c r="D141" i="1"/>
  <c r="E141" i="1"/>
  <c r="D140" i="1"/>
  <c r="E140" i="1"/>
  <c r="D139" i="1"/>
  <c r="E139" i="1"/>
  <c r="D138" i="1"/>
  <c r="E138" i="1"/>
  <c r="D137" i="1"/>
  <c r="E137" i="1"/>
  <c r="D136" i="1"/>
  <c r="E136" i="1"/>
  <c r="D135" i="1"/>
  <c r="E135" i="1"/>
  <c r="D134" i="1"/>
  <c r="E134" i="1"/>
  <c r="E779" i="1"/>
  <c r="E783" i="1"/>
  <c r="E785" i="1"/>
  <c r="D766" i="1"/>
  <c r="D765" i="1"/>
  <c r="E762" i="1"/>
  <c r="E761" i="1"/>
  <c r="E759" i="1"/>
  <c r="E723" i="1"/>
  <c r="D711" i="1"/>
  <c r="E711" i="1"/>
  <c r="D710" i="1"/>
  <c r="E710" i="1"/>
  <c r="D708" i="1"/>
  <c r="E708" i="1"/>
  <c r="D709" i="1"/>
  <c r="E709" i="1"/>
  <c r="D696" i="1"/>
  <c r="E696" i="1"/>
  <c r="D695" i="1"/>
  <c r="E695" i="1"/>
  <c r="D1203" i="1"/>
  <c r="D1204" i="1"/>
  <c r="D1205" i="1"/>
  <c r="D1206" i="1"/>
  <c r="D1207" i="1"/>
  <c r="D1208" i="1"/>
  <c r="D1209" i="1"/>
  <c r="D1210" i="1"/>
  <c r="D1211" i="1"/>
  <c r="D1212" i="1"/>
  <c r="D1213" i="1"/>
  <c r="D1214" i="1"/>
  <c r="D1215" i="1"/>
  <c r="D1216" i="1"/>
  <c r="D1217" i="1"/>
  <c r="D1218" i="1"/>
  <c r="D1219" i="1"/>
  <c r="D1220" i="1"/>
  <c r="D1221" i="1"/>
  <c r="D1222" i="1"/>
  <c r="D1223" i="1"/>
  <c r="D1224" i="1"/>
  <c r="D1225" i="1"/>
  <c r="D1226" i="1"/>
  <c r="D1227" i="1"/>
  <c r="D1228" i="1"/>
  <c r="D1229" i="1"/>
  <c r="D1230" i="1"/>
  <c r="D1231" i="1"/>
  <c r="D1246" i="1"/>
  <c r="D1247" i="1"/>
  <c r="D1240" i="1"/>
  <c r="D1241" i="1"/>
  <c r="D1242" i="1"/>
  <c r="D1243" i="1"/>
  <c r="D1248" i="1"/>
  <c r="D1249" i="1"/>
  <c r="D1250" i="1"/>
  <c r="D1251" i="1"/>
  <c r="D1252" i="1"/>
  <c r="D1253" i="1"/>
  <c r="D1254" i="1"/>
  <c r="D694" i="1"/>
  <c r="E694" i="1"/>
  <c r="E1203" i="1"/>
  <c r="E1204" i="1"/>
  <c r="E1205" i="1"/>
  <c r="E1206" i="1"/>
  <c r="E1207" i="1"/>
  <c r="E1208" i="1"/>
  <c r="E1209" i="1"/>
  <c r="E1210" i="1"/>
  <c r="E1211" i="1"/>
  <c r="E1212" i="1"/>
  <c r="E1213" i="1"/>
  <c r="E1214" i="1"/>
  <c r="E1215" i="1"/>
  <c r="E1216" i="1"/>
  <c r="E1217" i="1"/>
  <c r="E1218" i="1"/>
  <c r="E1219" i="1"/>
  <c r="E1220" i="1"/>
  <c r="E1221" i="1"/>
  <c r="E1222" i="1"/>
  <c r="E1223" i="1"/>
  <c r="E1224" i="1"/>
  <c r="E1225" i="1"/>
  <c r="E1226" i="1"/>
  <c r="E1227" i="1"/>
  <c r="E1228" i="1"/>
  <c r="E1229" i="1"/>
  <c r="E1230" i="1"/>
  <c r="E1231" i="1"/>
  <c r="D693" i="1"/>
  <c r="E693" i="1"/>
  <c r="D692" i="1"/>
  <c r="E692" i="1"/>
  <c r="D691" i="1"/>
  <c r="E691" i="1"/>
  <c r="D690" i="1"/>
  <c r="E690" i="1"/>
  <c r="D689" i="1"/>
  <c r="E689" i="1"/>
  <c r="D1154" i="1"/>
  <c r="E1154" i="1"/>
  <c r="D1153" i="1"/>
  <c r="E1153" i="1"/>
  <c r="D1152" i="1"/>
  <c r="E1152" i="1"/>
  <c r="D1151" i="1"/>
  <c r="E1151" i="1"/>
  <c r="D1150" i="1"/>
  <c r="E1150" i="1"/>
  <c r="D1149" i="1"/>
  <c r="E1149" i="1"/>
  <c r="D1148" i="1"/>
  <c r="E1148" i="1"/>
  <c r="D1140" i="1"/>
  <c r="E1140" i="1"/>
  <c r="D1139" i="1"/>
  <c r="E1139" i="1"/>
  <c r="D1138" i="1"/>
  <c r="E1138" i="1"/>
  <c r="D1137" i="1"/>
  <c r="E1137" i="1"/>
  <c r="D1136" i="1"/>
  <c r="E1136" i="1"/>
  <c r="D1135" i="1"/>
  <c r="E1135" i="1"/>
  <c r="D1134" i="1"/>
  <c r="E1134" i="1"/>
  <c r="D1133" i="1"/>
  <c r="E1133" i="1"/>
  <c r="D1132" i="1"/>
  <c r="E1132" i="1"/>
  <c r="D1131" i="1"/>
  <c r="E1131" i="1"/>
  <c r="D1130" i="1"/>
  <c r="E1130" i="1"/>
  <c r="D1129" i="1"/>
  <c r="E1129" i="1"/>
  <c r="D1128" i="1"/>
  <c r="E1128" i="1"/>
  <c r="D1127" i="1"/>
  <c r="E1127" i="1"/>
  <c r="D1126" i="1"/>
  <c r="E1126" i="1"/>
  <c r="D1125" i="1"/>
  <c r="E1125" i="1"/>
  <c r="D1124" i="1"/>
  <c r="E1124" i="1"/>
  <c r="D1123" i="1"/>
  <c r="E1123" i="1"/>
  <c r="D1122" i="1"/>
  <c r="E1122" i="1"/>
  <c r="D1121" i="1"/>
  <c r="E1121" i="1"/>
  <c r="D1120" i="1"/>
  <c r="E1120" i="1"/>
  <c r="D1119" i="1"/>
  <c r="E1119" i="1"/>
  <c r="D1118" i="1"/>
  <c r="E1118" i="1"/>
  <c r="D1117" i="1"/>
  <c r="E1117" i="1"/>
  <c r="D1116" i="1"/>
  <c r="E1116" i="1"/>
  <c r="D1115" i="1"/>
  <c r="E1115" i="1"/>
  <c r="D1114" i="1"/>
  <c r="E1114" i="1"/>
  <c r="D1113" i="1"/>
  <c r="E1113" i="1"/>
  <c r="D1189" i="1"/>
  <c r="D1190" i="1"/>
  <c r="D1191" i="1"/>
  <c r="D1192" i="1"/>
  <c r="D1193" i="1"/>
  <c r="D1194" i="1"/>
  <c r="D1195" i="1"/>
  <c r="D1196" i="1"/>
  <c r="D1197" i="1"/>
  <c r="D1198" i="1"/>
  <c r="D1199" i="1"/>
  <c r="D1200" i="1"/>
  <c r="D1201" i="1"/>
  <c r="D1202" i="1"/>
  <c r="E1189" i="1"/>
  <c r="E1190" i="1"/>
  <c r="E1191" i="1"/>
  <c r="E1192" i="1"/>
  <c r="E1193" i="1"/>
  <c r="E1194" i="1"/>
  <c r="E1195" i="1"/>
  <c r="E1196" i="1"/>
  <c r="E1197" i="1"/>
  <c r="E1198" i="1"/>
  <c r="E1199" i="1"/>
  <c r="E1200" i="1"/>
  <c r="E1201" i="1"/>
  <c r="E1202" i="1"/>
  <c r="D1082" i="1"/>
  <c r="D1083" i="1"/>
  <c r="D1084" i="1"/>
  <c r="D1085" i="1"/>
  <c r="D1086" i="1"/>
  <c r="D1087" i="1"/>
  <c r="D1088" i="1"/>
  <c r="D1089" i="1"/>
  <c r="D1090" i="1"/>
  <c r="D1091" i="1"/>
  <c r="D1092" i="1"/>
  <c r="D1093" i="1"/>
  <c r="D1094" i="1"/>
  <c r="D1095" i="1"/>
  <c r="E1082" i="1"/>
  <c r="E1083" i="1"/>
  <c r="E1084" i="1"/>
  <c r="E1085" i="1"/>
  <c r="E1086" i="1"/>
  <c r="E1087" i="1"/>
  <c r="E1088" i="1"/>
  <c r="E1089" i="1"/>
  <c r="E1090" i="1"/>
  <c r="E1091" i="1"/>
  <c r="E1092" i="1"/>
  <c r="E1093" i="1"/>
  <c r="E1094" i="1"/>
  <c r="E1095" i="1"/>
  <c r="D1043" i="1"/>
  <c r="E1043" i="1"/>
  <c r="D1042" i="1"/>
  <c r="E1042" i="1"/>
  <c r="D1041" i="1"/>
  <c r="E1041" i="1"/>
  <c r="E1188" i="1"/>
  <c r="D1188" i="1"/>
  <c r="D1013" i="1"/>
  <c r="D1014" i="1"/>
  <c r="D1015" i="1"/>
  <c r="D1016" i="1"/>
  <c r="D1017" i="1"/>
  <c r="D1018" i="1"/>
  <c r="D1019" i="1"/>
  <c r="D1020" i="1"/>
  <c r="E1013" i="1"/>
  <c r="E1014" i="1"/>
  <c r="E1015" i="1"/>
  <c r="E1016" i="1"/>
  <c r="E1017" i="1"/>
  <c r="E1018" i="1"/>
  <c r="E1019" i="1"/>
  <c r="E1020" i="1"/>
  <c r="D1012" i="1"/>
  <c r="E1012" i="1"/>
  <c r="D1011" i="1"/>
  <c r="E1011" i="1"/>
  <c r="D1010" i="1"/>
  <c r="E1010" i="1"/>
  <c r="D1009" i="1"/>
  <c r="E1009" i="1"/>
  <c r="D1008" i="1"/>
  <c r="E1008" i="1"/>
  <c r="D1007" i="1"/>
  <c r="E1007" i="1"/>
  <c r="D1006" i="1"/>
  <c r="E1006" i="1"/>
  <c r="D1005" i="1"/>
  <c r="E1005" i="1"/>
  <c r="D1004" i="1"/>
  <c r="E1004" i="1"/>
  <c r="D1003" i="1"/>
  <c r="E1003" i="1"/>
  <c r="D1002" i="1"/>
  <c r="E1002" i="1"/>
  <c r="D1001" i="1"/>
  <c r="E1001" i="1"/>
  <c r="D996" i="1"/>
  <c r="E996" i="1"/>
  <c r="D995" i="1"/>
  <c r="E995" i="1"/>
  <c r="D994" i="1"/>
  <c r="E994" i="1"/>
  <c r="D1000" i="1"/>
  <c r="E1000" i="1"/>
  <c r="D999" i="1"/>
  <c r="E999" i="1"/>
  <c r="D998" i="1"/>
  <c r="E998" i="1"/>
  <c r="D997" i="1"/>
  <c r="E997" i="1"/>
  <c r="E1291" i="1"/>
  <c r="D1291" i="1"/>
  <c r="E1290" i="1"/>
  <c r="D1290" i="1"/>
  <c r="E1289" i="1"/>
  <c r="D1289" i="1"/>
  <c r="E1288" i="1"/>
  <c r="D1288" i="1"/>
  <c r="E1287" i="1"/>
  <c r="D1287" i="1"/>
  <c r="D963" i="1"/>
  <c r="E963" i="1"/>
  <c r="D962" i="1"/>
  <c r="E962" i="1"/>
  <c r="D961" i="1"/>
  <c r="E961" i="1"/>
  <c r="D960" i="1"/>
  <c r="E960" i="1"/>
  <c r="D959" i="1"/>
  <c r="E959" i="1"/>
  <c r="D958" i="1"/>
  <c r="E958" i="1"/>
  <c r="D957" i="1"/>
  <c r="E957" i="1"/>
  <c r="D956" i="1"/>
  <c r="E956" i="1"/>
  <c r="D955" i="1"/>
  <c r="E955" i="1"/>
  <c r="D701" i="1"/>
  <c r="D702" i="1"/>
  <c r="D703" i="1"/>
  <c r="D704" i="1"/>
  <c r="D705" i="1"/>
  <c r="D706" i="1"/>
  <c r="D707" i="1"/>
  <c r="E701" i="1"/>
  <c r="E702" i="1"/>
  <c r="E703" i="1"/>
  <c r="E704" i="1"/>
  <c r="E705" i="1"/>
  <c r="E706" i="1"/>
  <c r="E707" i="1"/>
  <c r="D688" i="1"/>
  <c r="E688" i="1"/>
  <c r="D687" i="1"/>
  <c r="E687" i="1"/>
  <c r="D686" i="1"/>
  <c r="E686" i="1"/>
  <c r="D680" i="1"/>
  <c r="D681" i="1"/>
  <c r="D682" i="1"/>
  <c r="D683" i="1"/>
  <c r="D684" i="1"/>
  <c r="D685" i="1"/>
  <c r="E680" i="1"/>
  <c r="E681" i="1"/>
  <c r="E682" i="1"/>
  <c r="E683" i="1"/>
  <c r="E684" i="1"/>
  <c r="E685" i="1"/>
  <c r="D679" i="1"/>
  <c r="E679" i="1"/>
  <c r="D26" i="1"/>
  <c r="D27" i="1"/>
  <c r="D28" i="1"/>
  <c r="D29" i="1"/>
  <c r="D30" i="1"/>
  <c r="D31" i="1"/>
  <c r="D32" i="1"/>
  <c r="E26" i="1"/>
  <c r="E27" i="1"/>
  <c r="E28" i="1"/>
  <c r="E29" i="1"/>
  <c r="E30" i="1"/>
  <c r="E31" i="1"/>
  <c r="E32" i="1"/>
  <c r="D25" i="1"/>
  <c r="E25" i="1"/>
  <c r="D24" i="1"/>
  <c r="E24" i="1"/>
  <c r="D23" i="1"/>
  <c r="E23" i="1"/>
  <c r="D22" i="1"/>
  <c r="E22" i="1"/>
  <c r="D21" i="1"/>
  <c r="E21" i="1"/>
  <c r="D20" i="1"/>
  <c r="E20" i="1"/>
  <c r="D19" i="1"/>
  <c r="E19" i="1"/>
  <c r="D18" i="1"/>
  <c r="E18" i="1"/>
  <c r="D17" i="1"/>
  <c r="E17" i="1"/>
  <c r="D16" i="1"/>
  <c r="E16" i="1"/>
  <c r="D15" i="1"/>
  <c r="E15" i="1"/>
  <c r="D14" i="1"/>
  <c r="E14" i="1"/>
  <c r="D13" i="1"/>
  <c r="E13" i="1"/>
  <c r="D12" i="1"/>
  <c r="E12" i="1"/>
  <c r="D11" i="1"/>
  <c r="E11" i="1"/>
  <c r="D10" i="1"/>
  <c r="E10" i="1"/>
  <c r="R2" i="6"/>
  <c r="Q2" i="6"/>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0" i="7"/>
  <c r="A81" i="7"/>
  <c r="A82" i="7"/>
  <c r="A83" i="7"/>
  <c r="A84" i="7"/>
  <c r="A85" i="7"/>
  <c r="A86" i="7"/>
  <c r="A87" i="7"/>
  <c r="A88" i="7"/>
  <c r="A89" i="7"/>
  <c r="A90" i="7"/>
  <c r="A91" i="7"/>
  <c r="A92" i="7"/>
  <c r="A93" i="7"/>
  <c r="A94" i="7"/>
  <c r="A95" i="7"/>
  <c r="A96" i="7"/>
  <c r="A97" i="7"/>
  <c r="A98" i="7"/>
  <c r="A99" i="7"/>
  <c r="A100" i="7"/>
  <c r="A101" i="7"/>
  <c r="A102" i="7"/>
  <c r="A103" i="7"/>
  <c r="A104" i="7"/>
  <c r="A105" i="7"/>
  <c r="A106" i="7"/>
  <c r="A107" i="7"/>
  <c r="A108" i="7"/>
  <c r="A109" i="7"/>
  <c r="A110" i="7"/>
  <c r="A111" i="7"/>
  <c r="A112" i="7"/>
  <c r="A113" i="7"/>
  <c r="A114" i="7"/>
  <c r="A115" i="7"/>
  <c r="A116" i="7"/>
  <c r="A117" i="7"/>
  <c r="A118" i="7"/>
  <c r="A119" i="7"/>
  <c r="A120" i="7"/>
  <c r="A121" i="7"/>
  <c r="A122" i="7"/>
  <c r="A123" i="7"/>
  <c r="A124" i="7"/>
  <c r="A125" i="7"/>
  <c r="A126" i="7"/>
  <c r="A127" i="7"/>
  <c r="A128" i="7"/>
  <c r="A129" i="7"/>
  <c r="A130" i="7"/>
  <c r="A131" i="7"/>
  <c r="A132" i="7"/>
  <c r="A133" i="7"/>
  <c r="A134" i="7"/>
  <c r="A135" i="7"/>
  <c r="A136" i="7"/>
  <c r="A137" i="7"/>
  <c r="A138" i="7"/>
  <c r="A139" i="7"/>
  <c r="A140" i="7"/>
  <c r="A141" i="7"/>
  <c r="A142" i="7"/>
  <c r="A143" i="7"/>
  <c r="A144" i="7"/>
  <c r="A145" i="7"/>
  <c r="A146" i="7"/>
  <c r="A147" i="7"/>
  <c r="A148" i="7"/>
  <c r="A149" i="7"/>
  <c r="A150" i="7"/>
  <c r="A151" i="7"/>
  <c r="A152" i="7"/>
  <c r="A153" i="7"/>
  <c r="A154" i="7"/>
  <c r="A155" i="7"/>
  <c r="A156" i="7"/>
  <c r="A157" i="7"/>
  <c r="A158" i="7"/>
  <c r="A159" i="7"/>
  <c r="A160" i="7"/>
  <c r="A161" i="7"/>
  <c r="A162" i="7"/>
  <c r="A163" i="7"/>
  <c r="A164" i="7"/>
  <c r="A165" i="7"/>
  <c r="A166" i="7"/>
  <c r="A167" i="7"/>
  <c r="A168" i="7"/>
  <c r="A169" i="7"/>
  <c r="A170" i="7"/>
  <c r="A171" i="7"/>
  <c r="A172" i="7"/>
  <c r="A173" i="7"/>
  <c r="A174" i="7"/>
  <c r="A175" i="7"/>
  <c r="A176" i="7"/>
  <c r="A177" i="7"/>
  <c r="A178" i="7"/>
  <c r="A179" i="7"/>
  <c r="A180" i="7"/>
  <c r="A181" i="7"/>
  <c r="A182" i="7"/>
  <c r="A183" i="7"/>
  <c r="A184" i="7"/>
  <c r="A185" i="7"/>
  <c r="A186" i="7"/>
  <c r="A187" i="7"/>
  <c r="A188" i="7"/>
  <c r="A189" i="7"/>
  <c r="A190" i="7"/>
  <c r="A191" i="7"/>
  <c r="A192" i="7"/>
  <c r="A193" i="7"/>
  <c r="A194" i="7"/>
  <c r="A195" i="7"/>
  <c r="A196" i="7"/>
  <c r="A197" i="7"/>
  <c r="A198" i="7"/>
  <c r="A199" i="7"/>
  <c r="A200" i="7"/>
  <c r="A201" i="7"/>
  <c r="A202" i="7"/>
  <c r="A203" i="7"/>
  <c r="A204" i="7"/>
  <c r="A205" i="7"/>
  <c r="A206" i="7"/>
  <c r="A207" i="7"/>
  <c r="Q40" i="6"/>
  <c r="R40" i="6"/>
  <c r="Q41" i="6"/>
  <c r="R41" i="6"/>
  <c r="Q42" i="6"/>
  <c r="R42" i="6"/>
  <c r="Q43" i="6"/>
  <c r="R43" i="6"/>
  <c r="Q44" i="6"/>
  <c r="R44" i="6"/>
  <c r="Q45" i="6"/>
  <c r="R45" i="6"/>
  <c r="R100" i="6"/>
  <c r="Q100" i="6"/>
  <c r="R99" i="6"/>
  <c r="Q99" i="6"/>
  <c r="R98" i="6"/>
  <c r="Q98" i="6"/>
  <c r="R97" i="6"/>
  <c r="Q97" i="6"/>
  <c r="R96" i="6"/>
  <c r="Q96" i="6"/>
  <c r="A17" i="7"/>
  <c r="R192" i="6"/>
  <c r="Q192" i="6"/>
  <c r="R191" i="6"/>
  <c r="Q191" i="6"/>
  <c r="R190" i="6"/>
  <c r="Q190" i="6"/>
  <c r="R189" i="6"/>
  <c r="Q189" i="6"/>
  <c r="R188" i="6"/>
  <c r="Q188" i="6"/>
  <c r="R187" i="6"/>
  <c r="Q187" i="6"/>
  <c r="R186" i="6"/>
  <c r="Q186" i="6"/>
  <c r="R185" i="6"/>
  <c r="Q185" i="6"/>
  <c r="R184" i="6"/>
  <c r="Q184" i="6"/>
  <c r="R183" i="6"/>
  <c r="Q183" i="6"/>
  <c r="R182" i="6"/>
  <c r="Q182" i="6"/>
  <c r="R181" i="6"/>
  <c r="Q181" i="6"/>
  <c r="W416" i="6"/>
  <c r="W415" i="6"/>
  <c r="W414" i="6"/>
  <c r="W413" i="6"/>
  <c r="W412" i="6"/>
  <c r="W411" i="6"/>
  <c r="W410" i="6"/>
  <c r="W409" i="6"/>
  <c r="W408" i="6"/>
  <c r="W407" i="6"/>
  <c r="W406" i="6"/>
  <c r="W405" i="6"/>
  <c r="W404" i="6"/>
  <c r="W403" i="6"/>
  <c r="W402" i="6"/>
  <c r="W401" i="6"/>
  <c r="W400" i="6"/>
  <c r="W399" i="6"/>
  <c r="W398" i="6"/>
  <c r="W397" i="6"/>
  <c r="W396" i="6"/>
  <c r="W395" i="6"/>
  <c r="W394" i="6"/>
  <c r="R180" i="6"/>
  <c r="Q180" i="6"/>
  <c r="R179" i="6"/>
  <c r="Q179" i="6"/>
  <c r="R178" i="6"/>
  <c r="Q178" i="6"/>
  <c r="R177" i="6"/>
  <c r="Q177" i="6"/>
  <c r="R176" i="6"/>
  <c r="Q176" i="6"/>
  <c r="R175" i="6"/>
  <c r="Q175" i="6"/>
  <c r="R174" i="6"/>
  <c r="Q174" i="6"/>
  <c r="R173" i="6"/>
  <c r="Q173" i="6"/>
  <c r="R172" i="6"/>
  <c r="Q172" i="6"/>
  <c r="R171" i="6"/>
  <c r="Q171" i="6"/>
  <c r="R170" i="6"/>
  <c r="Q170" i="6"/>
  <c r="R169" i="6"/>
  <c r="Q169" i="6"/>
  <c r="R168" i="6"/>
  <c r="Q168" i="6"/>
  <c r="R167" i="6"/>
  <c r="Q167" i="6"/>
  <c r="R166" i="6"/>
  <c r="Q166" i="6"/>
  <c r="R165" i="6"/>
  <c r="Q165" i="6"/>
  <c r="R164" i="6"/>
  <c r="Q164" i="6"/>
  <c r="R163" i="6"/>
  <c r="Q163" i="6"/>
  <c r="R162" i="6"/>
  <c r="Q162" i="6"/>
  <c r="L161" i="6"/>
  <c r="Q161" i="6" s="1"/>
  <c r="L160" i="6"/>
  <c r="L159" i="6"/>
  <c r="Q159" i="6" s="1"/>
  <c r="L158" i="6"/>
  <c r="Q158" i="6" s="1"/>
  <c r="L157" i="6"/>
  <c r="L156" i="6"/>
  <c r="R156" i="6" s="1"/>
  <c r="R155" i="6"/>
  <c r="Q155" i="6"/>
  <c r="R154" i="6"/>
  <c r="Q154" i="6"/>
  <c r="R153" i="6"/>
  <c r="Q153" i="6"/>
  <c r="R152" i="6"/>
  <c r="Q152" i="6"/>
  <c r="R151" i="6"/>
  <c r="Q151" i="6"/>
  <c r="R150" i="6"/>
  <c r="Q150" i="6"/>
  <c r="R149" i="6"/>
  <c r="Q149" i="6"/>
  <c r="P149" i="6"/>
  <c r="R148" i="6"/>
  <c r="Q148" i="6"/>
  <c r="P148" i="6"/>
  <c r="R147" i="6"/>
  <c r="Q147" i="6"/>
  <c r="P147" i="6"/>
  <c r="R146" i="6"/>
  <c r="Q146" i="6"/>
  <c r="P146" i="6"/>
  <c r="R145" i="6"/>
  <c r="Q145" i="6"/>
  <c r="P145" i="6"/>
  <c r="R144" i="6"/>
  <c r="Q144" i="6"/>
  <c r="P144" i="6"/>
  <c r="R143" i="6"/>
  <c r="Q143" i="6"/>
  <c r="P143" i="6"/>
  <c r="R142" i="6"/>
  <c r="Q142" i="6"/>
  <c r="P142" i="6"/>
  <c r="R141" i="6"/>
  <c r="Q141" i="6"/>
  <c r="P141" i="6"/>
  <c r="R140" i="6"/>
  <c r="Q140" i="6"/>
  <c r="P140" i="6"/>
  <c r="R139" i="6"/>
  <c r="Q139" i="6"/>
  <c r="P139" i="6"/>
  <c r="R138" i="6"/>
  <c r="Q138" i="6"/>
  <c r="P138" i="6"/>
  <c r="R137" i="6"/>
  <c r="Q137" i="6"/>
  <c r="P137" i="6"/>
  <c r="R136" i="6"/>
  <c r="Q136" i="6"/>
  <c r="P136" i="6"/>
  <c r="R135" i="6"/>
  <c r="Q135" i="6"/>
  <c r="P135" i="6"/>
  <c r="R134" i="6"/>
  <c r="Q134" i="6"/>
  <c r="P134" i="6"/>
  <c r="R133" i="6"/>
  <c r="Q133" i="6"/>
  <c r="R132" i="6"/>
  <c r="Q132" i="6"/>
  <c r="R131" i="6"/>
  <c r="Q131" i="6"/>
  <c r="R130" i="6"/>
  <c r="Q130" i="6"/>
  <c r="R129" i="6"/>
  <c r="Q129" i="6"/>
  <c r="R128" i="6"/>
  <c r="Q128" i="6"/>
  <c r="R127" i="6"/>
  <c r="Q127" i="6"/>
  <c r="R126" i="6"/>
  <c r="Q126" i="6"/>
  <c r="R125" i="6"/>
  <c r="Q125" i="6"/>
  <c r="L124" i="6"/>
  <c r="R124" i="6" s="1"/>
  <c r="L123" i="6"/>
  <c r="Q123" i="6" s="1"/>
  <c r="L122" i="6"/>
  <c r="R122" i="6" s="1"/>
  <c r="L121" i="6"/>
  <c r="L120" i="6"/>
  <c r="P120" i="6" s="1"/>
  <c r="L119" i="6"/>
  <c r="W261" i="6"/>
  <c r="W260" i="6"/>
  <c r="W259" i="6"/>
  <c r="W258" i="6"/>
  <c r="W257" i="6"/>
  <c r="W256" i="6"/>
  <c r="W255" i="6"/>
  <c r="W254" i="6"/>
  <c r="W253" i="6"/>
  <c r="W252" i="6"/>
  <c r="W251" i="6"/>
  <c r="W250" i="6"/>
  <c r="W249" i="6"/>
  <c r="W248" i="6"/>
  <c r="W247" i="6"/>
  <c r="W246" i="6"/>
  <c r="W245" i="6"/>
  <c r="W244" i="6"/>
  <c r="W243" i="6"/>
  <c r="W242" i="6"/>
  <c r="W236" i="6"/>
  <c r="W235" i="6"/>
  <c r="W234" i="6"/>
  <c r="W233" i="6"/>
  <c r="W232" i="6"/>
  <c r="W231" i="6"/>
  <c r="W230" i="6"/>
  <c r="W229" i="6"/>
  <c r="W228" i="6"/>
  <c r="T228" i="6"/>
  <c r="L118" i="6"/>
  <c r="L117" i="6"/>
  <c r="R117" i="6" s="1"/>
  <c r="L116" i="6"/>
  <c r="L115" i="6"/>
  <c r="R115" i="6" s="1"/>
  <c r="L114" i="6"/>
  <c r="Q114" i="6" s="1"/>
  <c r="L113" i="6"/>
  <c r="R113" i="6" s="1"/>
  <c r="L112" i="6"/>
  <c r="R112" i="6" s="1"/>
  <c r="L111" i="6"/>
  <c r="R111" i="6" s="1"/>
  <c r="W219" i="6"/>
  <c r="W218" i="6"/>
  <c r="W217" i="6"/>
  <c r="W216" i="6"/>
  <c r="W215" i="6"/>
  <c r="W214" i="6"/>
  <c r="W213" i="6"/>
  <c r="W212" i="6"/>
  <c r="W211" i="6"/>
  <c r="W210" i="6"/>
  <c r="W209" i="6"/>
  <c r="W208" i="6"/>
  <c r="W207" i="6"/>
  <c r="W206" i="6"/>
  <c r="W205" i="6"/>
  <c r="W204" i="6"/>
  <c r="W203" i="6"/>
  <c r="L110" i="6" s="1"/>
  <c r="W202" i="6"/>
  <c r="L109" i="6" s="1"/>
  <c r="W201" i="6"/>
  <c r="L108" i="6" s="1"/>
  <c r="Q108" i="6" s="1"/>
  <c r="W200" i="6"/>
  <c r="L107" i="6" s="1"/>
  <c r="W199" i="6"/>
  <c r="L106" i="6" s="1"/>
  <c r="W198" i="6"/>
  <c r="L105" i="6" s="1"/>
  <c r="Q105" i="6" s="1"/>
  <c r="W197" i="6"/>
  <c r="L104" i="6" s="1"/>
  <c r="W196" i="6"/>
  <c r="L103" i="6" s="1"/>
  <c r="W195" i="6"/>
  <c r="L102" i="6" s="1"/>
  <c r="W194" i="6"/>
  <c r="L101" i="6" s="1"/>
  <c r="W193" i="6"/>
  <c r="W192" i="6"/>
  <c r="R95" i="6"/>
  <c r="Q95" i="6"/>
  <c r="R94" i="6"/>
  <c r="Q94" i="6"/>
  <c r="R93" i="6"/>
  <c r="Q93" i="6"/>
  <c r="R92" i="6"/>
  <c r="Q92" i="6"/>
  <c r="R91" i="6"/>
  <c r="Q91" i="6"/>
  <c r="P91" i="6"/>
  <c r="R90" i="6"/>
  <c r="Q90" i="6"/>
  <c r="P90" i="6"/>
  <c r="R89" i="6"/>
  <c r="Q89" i="6"/>
  <c r="P89" i="6"/>
  <c r="R88" i="6"/>
  <c r="Q88" i="6"/>
  <c r="P88" i="6"/>
  <c r="R87" i="6"/>
  <c r="Q87" i="6"/>
  <c r="P87" i="6"/>
  <c r="R86" i="6"/>
  <c r="Q86" i="6"/>
  <c r="R85" i="6"/>
  <c r="Q85" i="6"/>
  <c r="R84" i="6"/>
  <c r="Q84" i="6"/>
  <c r="R83" i="6"/>
  <c r="Q83" i="6"/>
  <c r="R82" i="6"/>
  <c r="Q82" i="6"/>
  <c r="R81" i="6"/>
  <c r="Q81" i="6"/>
  <c r="R80" i="6"/>
  <c r="Q80" i="6"/>
  <c r="R79" i="6"/>
  <c r="Q79" i="6"/>
  <c r="R78" i="6"/>
  <c r="Q78" i="6"/>
  <c r="R77" i="6"/>
  <c r="Q77" i="6"/>
  <c r="R76" i="6"/>
  <c r="Q76" i="6"/>
  <c r="R75" i="6"/>
  <c r="Q75" i="6"/>
  <c r="R74" i="6"/>
  <c r="Q74" i="6"/>
  <c r="R73" i="6"/>
  <c r="Q73" i="6"/>
  <c r="R72" i="6"/>
  <c r="Q72" i="6"/>
  <c r="R71" i="6"/>
  <c r="Q71" i="6"/>
  <c r="R70" i="6"/>
  <c r="Q70" i="6"/>
  <c r="R69" i="6"/>
  <c r="Q69" i="6"/>
  <c r="P69" i="6"/>
  <c r="R68" i="6"/>
  <c r="Q68" i="6"/>
  <c r="P68" i="6"/>
  <c r="R67" i="6"/>
  <c r="Q67" i="6"/>
  <c r="P67" i="6"/>
  <c r="R66" i="6"/>
  <c r="Q66" i="6"/>
  <c r="P66" i="6"/>
  <c r="R65" i="6"/>
  <c r="Q65" i="6"/>
  <c r="P65" i="6"/>
  <c r="R64" i="6"/>
  <c r="Q64" i="6"/>
  <c r="P64" i="6"/>
  <c r="R63" i="6"/>
  <c r="Q63" i="6"/>
  <c r="P63" i="6"/>
  <c r="R62" i="6"/>
  <c r="Q62" i="6"/>
  <c r="P62" i="6"/>
  <c r="R61" i="6"/>
  <c r="Q61" i="6"/>
  <c r="R60" i="6"/>
  <c r="Q60" i="6"/>
  <c r="R59" i="6"/>
  <c r="Q59" i="6"/>
  <c r="R58" i="6"/>
  <c r="Q58" i="6"/>
  <c r="R57" i="6"/>
  <c r="Q57" i="6"/>
  <c r="R56" i="6"/>
  <c r="Q56" i="6"/>
  <c r="R55" i="6"/>
  <c r="Q55" i="6"/>
  <c r="R54" i="6"/>
  <c r="Q54" i="6"/>
  <c r="R53" i="6"/>
  <c r="Q53" i="6"/>
  <c r="R52" i="6"/>
  <c r="Q52" i="6"/>
  <c r="R51" i="6"/>
  <c r="Q51" i="6"/>
  <c r="R50" i="6"/>
  <c r="Q50" i="6"/>
  <c r="R49" i="6"/>
  <c r="Q49" i="6"/>
  <c r="R48" i="6"/>
  <c r="Q48" i="6"/>
  <c r="R47" i="6"/>
  <c r="Q47" i="6"/>
  <c r="R46" i="6"/>
  <c r="Q46" i="6"/>
  <c r="R39" i="6"/>
  <c r="Q39" i="6"/>
  <c r="P39" i="6"/>
  <c r="R38" i="6"/>
  <c r="Q38" i="6"/>
  <c r="P38" i="6"/>
  <c r="R37" i="6"/>
  <c r="Q37" i="6"/>
  <c r="P37" i="6"/>
  <c r="R36" i="6"/>
  <c r="Q36" i="6"/>
  <c r="P36" i="6"/>
  <c r="L35" i="6"/>
  <c r="R35" i="6" s="1"/>
  <c r="L34" i="6"/>
  <c r="Q34" i="6" s="1"/>
  <c r="L33" i="6"/>
  <c r="L32" i="6"/>
  <c r="P32" i="6" s="1"/>
  <c r="L31" i="6"/>
  <c r="Q31" i="6" s="1"/>
  <c r="R30" i="6"/>
  <c r="Q30" i="6"/>
  <c r="R29" i="6"/>
  <c r="Q29" i="6"/>
  <c r="R28" i="6"/>
  <c r="Q28" i="6"/>
  <c r="R27" i="6"/>
  <c r="Q27" i="6"/>
  <c r="R26" i="6"/>
  <c r="Q26" i="6"/>
  <c r="R25" i="6"/>
  <c r="Q25" i="6"/>
  <c r="R24" i="6"/>
  <c r="Q24" i="6"/>
  <c r="R23" i="6"/>
  <c r="Q23" i="6"/>
  <c r="R22" i="6"/>
  <c r="Q22" i="6"/>
  <c r="R21" i="6"/>
  <c r="Q21" i="6"/>
  <c r="R20" i="6"/>
  <c r="Q20" i="6"/>
  <c r="R19" i="6"/>
  <c r="Q19" i="6"/>
  <c r="R18" i="6"/>
  <c r="Q18" i="6"/>
  <c r="R17" i="6"/>
  <c r="Q17" i="6"/>
  <c r="R16" i="6"/>
  <c r="Q16" i="6"/>
  <c r="L15" i="6"/>
  <c r="L14" i="6"/>
  <c r="L13" i="6"/>
  <c r="Q13" i="6" s="1"/>
  <c r="L12" i="6"/>
  <c r="L11" i="6"/>
  <c r="L10" i="6"/>
  <c r="L9" i="6"/>
  <c r="R8" i="6"/>
  <c r="Q8" i="6"/>
  <c r="R7" i="6"/>
  <c r="Q7" i="6"/>
  <c r="R6" i="6"/>
  <c r="Q6" i="6"/>
  <c r="R5" i="6"/>
  <c r="Q5" i="6"/>
  <c r="R4" i="6"/>
  <c r="Q4" i="6"/>
  <c r="R3" i="6"/>
  <c r="Q3" i="6"/>
  <c r="D1070" i="1"/>
  <c r="E1070" i="1"/>
  <c r="D3" i="1"/>
  <c r="D4" i="1"/>
  <c r="D5" i="1"/>
  <c r="D6" i="1"/>
  <c r="D7" i="1"/>
  <c r="D8" i="1"/>
  <c r="D9" i="1"/>
  <c r="E3" i="1"/>
  <c r="E4" i="1"/>
  <c r="E5" i="1"/>
  <c r="E6" i="1"/>
  <c r="E7" i="1"/>
  <c r="E8" i="1"/>
  <c r="E9" i="1"/>
  <c r="D42" i="1"/>
  <c r="D43" i="1"/>
  <c r="D44" i="1"/>
  <c r="D45" i="1"/>
  <c r="D46" i="1"/>
  <c r="D47" i="1"/>
  <c r="D48" i="1"/>
  <c r="D49" i="1"/>
  <c r="D50" i="1"/>
  <c r="D51" i="1"/>
  <c r="D52" i="1"/>
  <c r="D53" i="1"/>
  <c r="D54" i="1"/>
  <c r="D55" i="1"/>
  <c r="D56" i="1"/>
  <c r="D57" i="1"/>
  <c r="D58" i="1"/>
  <c r="D59" i="1"/>
  <c r="D60" i="1"/>
  <c r="D61" i="1"/>
  <c r="D62"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9" i="1"/>
  <c r="D130" i="1"/>
  <c r="D131" i="1"/>
  <c r="D132" i="1"/>
  <c r="D133"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73" i="1"/>
  <c r="D674" i="1"/>
  <c r="D675" i="1"/>
  <c r="D676" i="1"/>
  <c r="D677" i="1"/>
  <c r="D678" i="1"/>
  <c r="D697" i="1"/>
  <c r="D698" i="1"/>
  <c r="D699" i="1"/>
  <c r="D700" i="1"/>
  <c r="D911" i="1"/>
  <c r="D912" i="1"/>
  <c r="D913" i="1"/>
  <c r="D914" i="1"/>
  <c r="D915" i="1"/>
  <c r="D916" i="1"/>
  <c r="D917" i="1"/>
  <c r="D918" i="1"/>
  <c r="D925" i="1"/>
  <c r="D926" i="1"/>
  <c r="D927" i="1"/>
  <c r="D928" i="1"/>
  <c r="D929" i="1"/>
  <c r="D930" i="1"/>
  <c r="D931" i="1"/>
  <c r="D932" i="1"/>
  <c r="D933" i="1"/>
  <c r="D934" i="1"/>
  <c r="D935" i="1"/>
  <c r="D936" i="1"/>
  <c r="D937" i="1"/>
  <c r="D938" i="1"/>
  <c r="D939" i="1"/>
  <c r="D940" i="1"/>
  <c r="D941" i="1"/>
  <c r="D942" i="1"/>
  <c r="D943" i="1"/>
  <c r="D950" i="1"/>
  <c r="D951" i="1"/>
  <c r="D952" i="1"/>
  <c r="D953" i="1"/>
  <c r="D954" i="1"/>
  <c r="D964" i="1"/>
  <c r="D965" i="1"/>
  <c r="D966" i="1"/>
  <c r="D967" i="1"/>
  <c r="D968" i="1"/>
  <c r="D982" i="1"/>
  <c r="D983" i="1"/>
  <c r="D984" i="1"/>
  <c r="D985" i="1"/>
  <c r="D986" i="1"/>
  <c r="D987" i="1"/>
  <c r="D988" i="1"/>
  <c r="D989" i="1"/>
  <c r="D990" i="1"/>
  <c r="D991" i="1"/>
  <c r="D992" i="1"/>
  <c r="D993" i="1"/>
  <c r="D1061" i="1"/>
  <c r="D1062" i="1"/>
  <c r="D1063" i="1"/>
  <c r="D1064" i="1"/>
  <c r="D1065" i="1"/>
  <c r="D1066" i="1"/>
  <c r="D1067" i="1"/>
  <c r="D1068" i="1"/>
  <c r="D1069" i="1"/>
  <c r="D1096" i="1"/>
  <c r="D1097" i="1"/>
  <c r="D1098" i="1"/>
  <c r="D1099" i="1"/>
  <c r="D1100" i="1"/>
  <c r="D1101" i="1"/>
  <c r="D1102" i="1"/>
  <c r="D1103" i="1"/>
  <c r="D1104" i="1"/>
  <c r="D1105" i="1"/>
  <c r="D1106" i="1"/>
  <c r="D1107" i="1"/>
  <c r="D1108" i="1"/>
  <c r="D1109" i="1"/>
  <c r="D1110" i="1"/>
  <c r="D1111" i="1"/>
  <c r="D1112" i="1"/>
  <c r="D1021" i="1"/>
  <c r="D1022" i="1"/>
  <c r="D1023" i="1"/>
  <c r="D1024" i="1"/>
  <c r="D1025" i="1"/>
  <c r="D1026" i="1"/>
  <c r="D1027" i="1"/>
  <c r="D1028" i="1"/>
  <c r="D1029" i="1"/>
  <c r="D1030" i="1"/>
  <c r="D1031" i="1"/>
  <c r="D1032" i="1"/>
  <c r="D1033" i="1"/>
  <c r="D1034" i="1"/>
  <c r="D1035" i="1"/>
  <c r="D1036" i="1"/>
  <c r="D1037" i="1"/>
  <c r="D1038" i="1"/>
  <c r="D1039" i="1"/>
  <c r="D1040" i="1"/>
  <c r="D1141" i="1"/>
  <c r="D1142" i="1"/>
  <c r="D1143" i="1"/>
  <c r="D1144" i="1"/>
  <c r="D1145" i="1"/>
  <c r="D1146" i="1"/>
  <c r="D1147" i="1"/>
  <c r="D1155" i="1"/>
  <c r="D1156" i="1"/>
  <c r="D1157" i="1"/>
  <c r="D1158" i="1"/>
  <c r="D1159" i="1"/>
  <c r="D1160" i="1"/>
  <c r="D1161" i="1"/>
  <c r="D1162" i="1"/>
  <c r="D1172" i="1"/>
  <c r="D1173" i="1"/>
  <c r="D1174" i="1"/>
  <c r="D1175" i="1"/>
  <c r="D1176" i="1"/>
  <c r="D1177" i="1"/>
  <c r="D1178" i="1"/>
  <c r="D1179" i="1"/>
  <c r="D1180" i="1"/>
  <c r="D1181" i="1"/>
  <c r="D1182" i="1"/>
  <c r="D1183" i="1"/>
  <c r="D1184" i="1"/>
  <c r="D1163" i="1"/>
  <c r="D1164" i="1"/>
  <c r="D1165" i="1"/>
  <c r="D1166" i="1"/>
  <c r="D1167" i="1"/>
  <c r="D1168" i="1"/>
  <c r="D1169" i="1"/>
  <c r="D1185" i="1"/>
  <c r="D1186" i="1"/>
  <c r="D1187" i="1"/>
  <c r="D1170" i="1"/>
  <c r="D1171" i="1"/>
  <c r="D1255" i="1"/>
  <c r="D1259" i="1"/>
  <c r="D1260" i="1"/>
  <c r="D1261" i="1"/>
  <c r="D1262" i="1"/>
  <c r="D1263" i="1"/>
  <c r="D1264" i="1"/>
  <c r="D1265" i="1"/>
  <c r="D1266" i="1"/>
  <c r="D1278" i="1"/>
  <c r="D1279" i="1"/>
  <c r="D1280" i="1"/>
  <c r="D1281" i="1"/>
  <c r="D1282" i="1"/>
  <c r="D1283" i="1"/>
  <c r="D1284" i="1"/>
  <c r="D1285" i="1"/>
  <c r="D1286" i="1"/>
  <c r="E41" i="1"/>
  <c r="E42" i="1"/>
  <c r="E43" i="1"/>
  <c r="E44" i="1"/>
  <c r="E45" i="1"/>
  <c r="E46" i="1"/>
  <c r="E47" i="1"/>
  <c r="E48" i="1"/>
  <c r="E49" i="1"/>
  <c r="E50" i="1"/>
  <c r="E51" i="1"/>
  <c r="E52" i="1"/>
  <c r="E53" i="1"/>
  <c r="E54" i="1"/>
  <c r="E55" i="1"/>
  <c r="E56" i="1"/>
  <c r="E57" i="1"/>
  <c r="E58" i="1"/>
  <c r="E59" i="1"/>
  <c r="E60" i="1"/>
  <c r="E61" i="1"/>
  <c r="E62"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9" i="1"/>
  <c r="E130" i="1"/>
  <c r="E131" i="1"/>
  <c r="E132" i="1"/>
  <c r="E133" i="1"/>
  <c r="E598" i="1"/>
  <c r="E599" i="1"/>
  <c r="E600" i="1"/>
  <c r="E601" i="1"/>
  <c r="E602" i="1"/>
  <c r="E603" i="1"/>
  <c r="E604" i="1"/>
  <c r="E605" i="1"/>
  <c r="E606" i="1"/>
  <c r="E607" i="1"/>
  <c r="E608" i="1"/>
  <c r="E609" i="1"/>
  <c r="E610" i="1"/>
  <c r="E611" i="1"/>
  <c r="E612" i="1"/>
  <c r="E613" i="1"/>
  <c r="E614" i="1"/>
  <c r="E615" i="1"/>
  <c r="E616" i="1"/>
  <c r="E617" i="1"/>
  <c r="E618" i="1"/>
  <c r="E619" i="1"/>
  <c r="E620" i="1"/>
  <c r="E621" i="1"/>
  <c r="E622" i="1"/>
  <c r="E623" i="1"/>
  <c r="E624" i="1"/>
  <c r="E625" i="1"/>
  <c r="E626" i="1"/>
  <c r="E627" i="1"/>
  <c r="E628" i="1"/>
  <c r="E629" i="1"/>
  <c r="E630" i="1"/>
  <c r="E631" i="1"/>
  <c r="E632" i="1"/>
  <c r="E633" i="1"/>
  <c r="E634" i="1"/>
  <c r="E635" i="1"/>
  <c r="E636" i="1"/>
  <c r="E637" i="1"/>
  <c r="E638" i="1"/>
  <c r="E639" i="1"/>
  <c r="E640" i="1"/>
  <c r="E641" i="1"/>
  <c r="E642" i="1"/>
  <c r="E643" i="1"/>
  <c r="E644" i="1"/>
  <c r="E645" i="1"/>
  <c r="E646" i="1"/>
  <c r="E647" i="1"/>
  <c r="E648" i="1"/>
  <c r="E649" i="1"/>
  <c r="E650" i="1"/>
  <c r="E651" i="1"/>
  <c r="E652" i="1"/>
  <c r="E653" i="1"/>
  <c r="E654" i="1"/>
  <c r="E655" i="1"/>
  <c r="E656" i="1"/>
  <c r="E657" i="1"/>
  <c r="E658" i="1"/>
  <c r="E659" i="1"/>
  <c r="E660" i="1"/>
  <c r="E661" i="1"/>
  <c r="E662" i="1"/>
  <c r="E663" i="1"/>
  <c r="E664" i="1"/>
  <c r="E665" i="1"/>
  <c r="E666" i="1"/>
  <c r="E673" i="1"/>
  <c r="E674" i="1"/>
  <c r="E675" i="1"/>
  <c r="E676" i="1"/>
  <c r="E677" i="1"/>
  <c r="E678" i="1"/>
  <c r="E697" i="1"/>
  <c r="E698" i="1"/>
  <c r="E699" i="1"/>
  <c r="E700" i="1"/>
  <c r="E925" i="1"/>
  <c r="E926" i="1"/>
  <c r="E927" i="1"/>
  <c r="E928" i="1"/>
  <c r="E929" i="1"/>
  <c r="E930" i="1"/>
  <c r="E931" i="1"/>
  <c r="E932" i="1"/>
  <c r="E933" i="1"/>
  <c r="E934" i="1"/>
  <c r="E935" i="1"/>
  <c r="E936" i="1"/>
  <c r="E937" i="1"/>
  <c r="E938" i="1"/>
  <c r="E939" i="1"/>
  <c r="E940" i="1"/>
  <c r="E941" i="1"/>
  <c r="E942" i="1"/>
  <c r="E943" i="1"/>
  <c r="E950" i="1"/>
  <c r="E951" i="1"/>
  <c r="E952" i="1"/>
  <c r="E953" i="1"/>
  <c r="E954" i="1"/>
  <c r="E964" i="1"/>
  <c r="E965" i="1"/>
  <c r="E966" i="1"/>
  <c r="E967" i="1"/>
  <c r="E968" i="1"/>
  <c r="E982" i="1"/>
  <c r="E983" i="1"/>
  <c r="E984" i="1"/>
  <c r="E985" i="1"/>
  <c r="E986" i="1"/>
  <c r="E987" i="1"/>
  <c r="E988" i="1"/>
  <c r="E989" i="1"/>
  <c r="E990" i="1"/>
  <c r="E991" i="1"/>
  <c r="E992" i="1"/>
  <c r="E993" i="1"/>
  <c r="E1061" i="1"/>
  <c r="E1062" i="1"/>
  <c r="E1063" i="1"/>
  <c r="E1064" i="1"/>
  <c r="E1065" i="1"/>
  <c r="E1066" i="1"/>
  <c r="E1067" i="1"/>
  <c r="E1068" i="1"/>
  <c r="E1069" i="1"/>
  <c r="E1096" i="1"/>
  <c r="E1097" i="1"/>
  <c r="E1098" i="1"/>
  <c r="E1099" i="1"/>
  <c r="E1100" i="1"/>
  <c r="E1101" i="1"/>
  <c r="E1102" i="1"/>
  <c r="E1103" i="1"/>
  <c r="E1104" i="1"/>
  <c r="E1105" i="1"/>
  <c r="E1106" i="1"/>
  <c r="E1107" i="1"/>
  <c r="E1108" i="1"/>
  <c r="E1109" i="1"/>
  <c r="E1110" i="1"/>
  <c r="E1111" i="1"/>
  <c r="E1112" i="1"/>
  <c r="E1021" i="1"/>
  <c r="E1022" i="1"/>
  <c r="E1023" i="1"/>
  <c r="E1024" i="1"/>
  <c r="E1025" i="1"/>
  <c r="E1026" i="1"/>
  <c r="E1027" i="1"/>
  <c r="E1028" i="1"/>
  <c r="E1029" i="1"/>
  <c r="E1030" i="1"/>
  <c r="E1031" i="1"/>
  <c r="E1032" i="1"/>
  <c r="E1033" i="1"/>
  <c r="E1034" i="1"/>
  <c r="E1035" i="1"/>
  <c r="E1036" i="1"/>
  <c r="E1037" i="1"/>
  <c r="E1038" i="1"/>
  <c r="E1039" i="1"/>
  <c r="E1040" i="1"/>
  <c r="E1141" i="1"/>
  <c r="E1142" i="1"/>
  <c r="E1143" i="1"/>
  <c r="E1144" i="1"/>
  <c r="E1145" i="1"/>
  <c r="E1146" i="1"/>
  <c r="E1147" i="1"/>
  <c r="E1155" i="1"/>
  <c r="E1156" i="1"/>
  <c r="E1157" i="1"/>
  <c r="E1158" i="1"/>
  <c r="E1159" i="1"/>
  <c r="E1160" i="1"/>
  <c r="E1161" i="1"/>
  <c r="E1162" i="1"/>
  <c r="E1172" i="1"/>
  <c r="E1173" i="1"/>
  <c r="E1174" i="1"/>
  <c r="E1175" i="1"/>
  <c r="E1176" i="1"/>
  <c r="E1177" i="1"/>
  <c r="E1178" i="1"/>
  <c r="E1179" i="1"/>
  <c r="E1180" i="1"/>
  <c r="E1181" i="1"/>
  <c r="E1182" i="1"/>
  <c r="E1183" i="1"/>
  <c r="E1184" i="1"/>
  <c r="E1163" i="1"/>
  <c r="E1164" i="1"/>
  <c r="E1165" i="1"/>
  <c r="E1166" i="1"/>
  <c r="E1167" i="1"/>
  <c r="E1168" i="1"/>
  <c r="E1169" i="1"/>
  <c r="E1185" i="1"/>
  <c r="E1186" i="1"/>
  <c r="E1187" i="1"/>
  <c r="E1170" i="1"/>
  <c r="E1171" i="1"/>
  <c r="E1246" i="1"/>
  <c r="E1247" i="1"/>
  <c r="E1240" i="1"/>
  <c r="E1241" i="1"/>
  <c r="E1242" i="1"/>
  <c r="E1243" i="1"/>
  <c r="E1248" i="1"/>
  <c r="E1249" i="1"/>
  <c r="E1250" i="1"/>
  <c r="E1251" i="1"/>
  <c r="E1252" i="1"/>
  <c r="E1253" i="1"/>
  <c r="E1254" i="1"/>
  <c r="E1255" i="1"/>
  <c r="E1259" i="1"/>
  <c r="E1260" i="1"/>
  <c r="E1261" i="1"/>
  <c r="E1262" i="1"/>
  <c r="E1263" i="1"/>
  <c r="E1264" i="1"/>
  <c r="E1265" i="1"/>
  <c r="E1266" i="1"/>
  <c r="E1278" i="1"/>
  <c r="E1279" i="1"/>
  <c r="E1280" i="1"/>
  <c r="E1281" i="1"/>
  <c r="E1282" i="1"/>
  <c r="E1283" i="1"/>
  <c r="E1284" i="1"/>
  <c r="E1285" i="1"/>
  <c r="E1286" i="1"/>
  <c r="E2" i="1"/>
  <c r="D2" i="1"/>
  <c r="C889" i="1"/>
  <c r="C890" i="1"/>
  <c r="C891" i="1"/>
  <c r="C892" i="1"/>
  <c r="C893" i="1"/>
  <c r="C894" i="1"/>
  <c r="C895" i="1"/>
  <c r="C896" i="1"/>
  <c r="C897" i="1"/>
  <c r="C898" i="1"/>
  <c r="C899" i="1"/>
  <c r="C900" i="1"/>
  <c r="C901" i="1"/>
  <c r="A2" i="2"/>
  <c r="B23" i="2" l="1" a="1"/>
  <c r="B23" i="2" s="1"/>
  <c r="B30" i="2" a="1"/>
  <c r="B30" i="2" s="1"/>
  <c r="C1243" i="2" a="1"/>
  <c r="C1243" i="2" s="1"/>
  <c r="C942" i="2" a="1"/>
  <c r="C942" i="2" s="1"/>
  <c r="C61" i="2" a="1"/>
  <c r="C61" i="2" s="1"/>
  <c r="B916" i="2" a="1"/>
  <c r="B916" i="2" s="1"/>
  <c r="B1177" i="2" a="1"/>
  <c r="B1177" i="2" s="1"/>
  <c r="C1286" i="2" a="1"/>
  <c r="C1286" i="2" s="1"/>
  <c r="C928" i="2" a="1"/>
  <c r="C928" i="2" s="1"/>
  <c r="C47" i="2" a="1"/>
  <c r="C47" i="2" s="1"/>
  <c r="B674" i="2" a="1"/>
  <c r="B674" i="2" s="1"/>
  <c r="B16" i="2" a="1"/>
  <c r="B16" i="2" s="1"/>
  <c r="C940" i="2" a="1"/>
  <c r="C940" i="2" s="1"/>
  <c r="B1266" i="2" a="1"/>
  <c r="B1266" i="2" s="1"/>
  <c r="C1240" i="2" a="1"/>
  <c r="C1240" i="2" s="1"/>
  <c r="C638" i="2" a="1"/>
  <c r="C638" i="2" s="1"/>
  <c r="B1156" i="2" a="1"/>
  <c r="B1156" i="2" s="1"/>
  <c r="B626" i="2" a="1"/>
  <c r="B626" i="2" s="1"/>
  <c r="C1259" i="2" a="1"/>
  <c r="C1259" i="2" s="1"/>
  <c r="C650" i="2" a="1"/>
  <c r="C650" i="2" s="1"/>
  <c r="B1169" i="2" a="1"/>
  <c r="B1169" i="2" s="1"/>
  <c r="C1105" i="2" a="1"/>
  <c r="C1105" i="2" s="1"/>
  <c r="C132" i="2" a="1"/>
  <c r="C132" i="2" s="1"/>
  <c r="B992" i="2" a="1"/>
  <c r="B992" i="2" s="1"/>
  <c r="B98" i="2" a="1"/>
  <c r="B98" i="2" s="1"/>
  <c r="C1160" i="2" a="1"/>
  <c r="C1160" i="2" s="1"/>
  <c r="C664" i="2" a="1"/>
  <c r="C664" i="2" s="1"/>
  <c r="B1147" i="2" a="1"/>
  <c r="B1147" i="2" s="1"/>
  <c r="C1162" i="2" a="1"/>
  <c r="C1162" i="2" s="1"/>
  <c r="C110" i="2" a="1"/>
  <c r="C110" i="2" s="1"/>
  <c r="B1099" i="2" a="1"/>
  <c r="B1099" i="2" s="1"/>
  <c r="B112" i="2" a="1"/>
  <c r="B112" i="2" s="1"/>
  <c r="C1183" i="2" a="1"/>
  <c r="C1183" i="2" s="1"/>
  <c r="C926" i="2" a="1"/>
  <c r="C926" i="2" s="1"/>
  <c r="B1111" i="2" a="1"/>
  <c r="B1111" i="2" s="1"/>
  <c r="C984" i="2" a="1"/>
  <c r="C984" i="2" s="1"/>
  <c r="B1186" i="2" a="1"/>
  <c r="B1186" i="2" s="1"/>
  <c r="B654" i="2" a="1"/>
  <c r="B654" i="2" s="1"/>
  <c r="C3" i="2" a="1"/>
  <c r="C3" i="2" s="1"/>
  <c r="C1063" i="2" a="1"/>
  <c r="C1063" i="2" s="1"/>
  <c r="B1033" i="2" a="1"/>
  <c r="B1033" i="2" s="1"/>
  <c r="C1141" i="2" a="1"/>
  <c r="C1141" i="2" s="1"/>
  <c r="C666" i="2" a="1"/>
  <c r="C666" i="2" s="1"/>
  <c r="B1279" i="2" a="1"/>
  <c r="B1279" i="2" s="1"/>
  <c r="B936" i="2" a="1"/>
  <c r="B936" i="2" s="1"/>
  <c r="B84" i="2" a="1"/>
  <c r="B84" i="2" s="1"/>
  <c r="C1025" i="2" a="1"/>
  <c r="C1025" i="2" s="1"/>
  <c r="C982" i="2" a="1"/>
  <c r="C982" i="2" s="1"/>
  <c r="C94" i="2" a="1"/>
  <c r="C94" i="2" s="1"/>
  <c r="C1065" i="2" a="1"/>
  <c r="C1065" i="2" s="1"/>
  <c r="C96" i="2" a="1"/>
  <c r="C96" i="2" s="1"/>
  <c r="B965" i="2" a="1"/>
  <c r="B965" i="2" s="1"/>
  <c r="B49" i="2" a="1"/>
  <c r="B49" i="2" s="1"/>
  <c r="C1103" i="2" a="1"/>
  <c r="C1103" i="2" s="1"/>
  <c r="C130" i="2" a="1"/>
  <c r="C130" i="2" s="1"/>
  <c r="C45" i="2" a="1"/>
  <c r="C45" i="2" s="1"/>
  <c r="C1027" i="2" a="1"/>
  <c r="C1027" i="2" s="1"/>
  <c r="C610" i="2" a="1"/>
  <c r="C610" i="2" s="1"/>
  <c r="B1021" i="2" a="1"/>
  <c r="B1021" i="2" s="1"/>
  <c r="B598" i="2" a="1"/>
  <c r="B598" i="2" s="1"/>
  <c r="C1246" i="2" a="1"/>
  <c r="C1246" i="2" s="1"/>
  <c r="C636" i="2" a="1"/>
  <c r="C636" i="2" s="1"/>
  <c r="C59" i="2" a="1"/>
  <c r="C59" i="2" s="1"/>
  <c r="C1261" i="2" a="1"/>
  <c r="C1261" i="2" s="1"/>
  <c r="C652" i="2" a="1"/>
  <c r="C652" i="2" s="1"/>
  <c r="B1179" i="2" a="1"/>
  <c r="B1179" i="2" s="1"/>
  <c r="B640" i="2" a="1"/>
  <c r="B640" i="2" s="1"/>
  <c r="C1284" i="2" a="1"/>
  <c r="C1284" i="2" s="1"/>
  <c r="C622" i="2" a="1"/>
  <c r="C622" i="2" s="1"/>
  <c r="C1264" i="2" a="1"/>
  <c r="C1264" i="2" s="1"/>
  <c r="C1163" i="2" a="1"/>
  <c r="C1163" i="2" s="1"/>
  <c r="C624" i="2" a="1"/>
  <c r="C624" i="2" s="1"/>
  <c r="B1035" i="2" a="1"/>
  <c r="B1035" i="2" s="1"/>
  <c r="B612" i="2" a="1"/>
  <c r="B612" i="2" s="1"/>
  <c r="C1039" i="2" a="1"/>
  <c r="C1039" i="2" s="1"/>
  <c r="C608" i="2" a="1"/>
  <c r="C608" i="2" s="1"/>
  <c r="C108" i="2" a="1"/>
  <c r="C108" i="2" s="1"/>
  <c r="C910" i="2" a="1"/>
  <c r="C910" i="2" s="1"/>
  <c r="C914" i="2" a="1"/>
  <c r="C914" i="2" s="1"/>
  <c r="C912" i="2" a="1"/>
  <c r="C912" i="2" s="1"/>
  <c r="C911" i="2" a="1"/>
  <c r="C911" i="2" s="1"/>
  <c r="C913" i="2" a="1"/>
  <c r="C913" i="2" s="1"/>
  <c r="C915" i="2" a="1"/>
  <c r="C915" i="2" s="1"/>
  <c r="C917" i="2" a="1"/>
  <c r="C917" i="2" s="1"/>
  <c r="C918" i="2" a="1"/>
  <c r="C918" i="2" s="1"/>
  <c r="C916" i="2" a="1"/>
  <c r="C916" i="2" s="1"/>
  <c r="B67" i="2" a="1"/>
  <c r="B67" i="2" s="1"/>
  <c r="B923" i="2" a="1"/>
  <c r="B923" i="2" s="1"/>
  <c r="C38" i="2" a="1"/>
  <c r="C38" i="2" s="1"/>
  <c r="B1295" i="2" a="1"/>
  <c r="B1295" i="2" s="1"/>
  <c r="C908" i="2" a="1"/>
  <c r="C908" i="2" s="1"/>
  <c r="B668" i="2" a="1"/>
  <c r="B668" i="2" s="1"/>
  <c r="B1050" i="2" a="1"/>
  <c r="B1050" i="2" s="1"/>
  <c r="C127" i="2" a="1"/>
  <c r="C127" i="2" s="1"/>
  <c r="C73" i="2" a="1"/>
  <c r="C73" i="2" s="1"/>
  <c r="B978" i="2" a="1"/>
  <c r="B978" i="2" s="1"/>
  <c r="C65" i="2" a="1"/>
  <c r="C65" i="2" s="1"/>
  <c r="B922" i="2" a="1"/>
  <c r="B922" i="2" s="1"/>
  <c r="B977" i="2" a="1"/>
  <c r="B977" i="2" s="1"/>
  <c r="C79" i="2" a="1"/>
  <c r="C79" i="2" s="1"/>
  <c r="C1048" i="2" a="1"/>
  <c r="C1048" i="2" s="1"/>
  <c r="C122" i="2" a="1"/>
  <c r="C122" i="2" s="1"/>
  <c r="C972" i="2" a="1"/>
  <c r="C972" i="2" s="1"/>
  <c r="B1292" i="2" a="1"/>
  <c r="B1292" i="2" s="1"/>
  <c r="C1076" i="2" a="1"/>
  <c r="C1076" i="2" s="1"/>
  <c r="B1046" i="2" a="1"/>
  <c r="B1046" i="2" s="1"/>
  <c r="C945" i="2" a="1"/>
  <c r="C945" i="2" s="1"/>
  <c r="C70" i="2" a="1"/>
  <c r="C70" i="2" s="1"/>
  <c r="B975" i="2" a="1"/>
  <c r="B975" i="2" s="1"/>
  <c r="B903" i="2" a="1"/>
  <c r="B903" i="2" s="1"/>
  <c r="C1296" i="2" a="1"/>
  <c r="C1296" i="2" s="1"/>
  <c r="B1081" i="2" a="1"/>
  <c r="B1081" i="2" s="1"/>
  <c r="B667" i="2" a="1"/>
  <c r="B667" i="2" s="1"/>
  <c r="C1053" i="2" a="1"/>
  <c r="C1053" i="2" s="1"/>
  <c r="B971" i="2" a="1"/>
  <c r="B971" i="2" s="1"/>
  <c r="B72" i="2" a="1"/>
  <c r="B72" i="2" s="1"/>
  <c r="B80" i="2" a="1"/>
  <c r="B80" i="2" s="1"/>
  <c r="B970" i="2" a="1"/>
  <c r="B970" i="2" s="1"/>
  <c r="C78" i="2" a="1"/>
  <c r="C78" i="2" s="1"/>
  <c r="C1079" i="2" a="1"/>
  <c r="C1079" i="2" s="1"/>
  <c r="C668" i="2" a="1"/>
  <c r="C668" i="2" s="1"/>
  <c r="C1051" i="2" a="1"/>
  <c r="C1051" i="2" s="1"/>
  <c r="C947" i="2" a="1"/>
  <c r="C947" i="2" s="1"/>
  <c r="B969" i="2" a="1"/>
  <c r="B969" i="2" s="1"/>
  <c r="B907" i="2" a="1"/>
  <c r="B907" i="2" s="1"/>
  <c r="C976" i="2" a="1"/>
  <c r="C976" i="2" s="1"/>
  <c r="B77" i="2" a="1"/>
  <c r="B77" i="2" s="1"/>
  <c r="B670" i="2" a="1"/>
  <c r="B670" i="2" s="1"/>
  <c r="C949" i="2" a="1"/>
  <c r="C949" i="2" s="1"/>
  <c r="C36" i="2" a="1"/>
  <c r="C36" i="2" s="1"/>
  <c r="B1074" i="2" a="1"/>
  <c r="B1074" i="2" s="1"/>
  <c r="C906" i="2" a="1"/>
  <c r="C906" i="2" s="1"/>
  <c r="B669" i="2" a="1"/>
  <c r="B669" i="2" s="1"/>
  <c r="B1056" i="2" a="1"/>
  <c r="B1056" i="2" s="1"/>
  <c r="C125" i="2" a="1"/>
  <c r="C125" i="2" s="1"/>
  <c r="B35" i="2" a="1"/>
  <c r="B35" i="2" s="1"/>
  <c r="B1055" i="2" a="1"/>
  <c r="B1055" i="2" s="1"/>
  <c r="B40" i="2" a="1"/>
  <c r="B40" i="2" s="1"/>
  <c r="C1072" i="2" a="1"/>
  <c r="C1072" i="2" s="1"/>
  <c r="B910" i="2" a="1"/>
  <c r="B910" i="2" s="1"/>
  <c r="B921" i="2" a="1"/>
  <c r="B921" i="2" s="1"/>
  <c r="C123" i="2" a="1"/>
  <c r="C123" i="2" s="1"/>
  <c r="C40" i="2" a="1"/>
  <c r="C40" i="2" s="1"/>
  <c r="C969" i="2" a="1"/>
  <c r="C969" i="2" s="1"/>
  <c r="C121" i="2" a="1"/>
  <c r="C121" i="2" s="1"/>
  <c r="C1297" i="2" a="1"/>
  <c r="C1297" i="2" s="1"/>
  <c r="C980" i="2" a="1"/>
  <c r="C980" i="2" s="1"/>
  <c r="C82" i="2" a="1"/>
  <c r="C82" i="2" s="1"/>
  <c r="B1294" i="2" a="1"/>
  <c r="B1294" i="2" s="1"/>
  <c r="C923" i="2" a="1"/>
  <c r="C923" i="2" s="1"/>
  <c r="B34" i="2" a="1"/>
  <c r="B34" i="2" s="1"/>
  <c r="B1049" i="2" a="1"/>
  <c r="B1049" i="2" s="1"/>
  <c r="C671" i="2" a="1"/>
  <c r="C671" i="2" s="1"/>
  <c r="B1059" i="2" a="1"/>
  <c r="B1059" i="2" s="1"/>
  <c r="B1048" i="2" a="1"/>
  <c r="B1048" i="2" s="1"/>
  <c r="C77" i="2" a="1"/>
  <c r="C77" i="2" s="1"/>
  <c r="C1292" i="2" a="1"/>
  <c r="C1292" i="2" s="1"/>
  <c r="B924" i="2" a="1"/>
  <c r="B924" i="2" s="1"/>
  <c r="C1078" i="2" a="1"/>
  <c r="C1078" i="2" s="1"/>
  <c r="C1052" i="2" a="1"/>
  <c r="C1052" i="2" s="1"/>
  <c r="B1293" i="2" a="1"/>
  <c r="B1293" i="2" s="1"/>
  <c r="B974" i="2" a="1"/>
  <c r="B974" i="2" s="1"/>
  <c r="C1054" i="2" a="1"/>
  <c r="C1054" i="2" s="1"/>
  <c r="B123" i="2" a="1"/>
  <c r="B123" i="2" s="1"/>
  <c r="B981" i="2" a="1"/>
  <c r="B981" i="2" s="1"/>
  <c r="C973" i="2" a="1"/>
  <c r="C973" i="2" s="1"/>
  <c r="C68" i="2" a="1"/>
  <c r="C68" i="2" s="1"/>
  <c r="B81" i="2" a="1"/>
  <c r="B81" i="2" s="1"/>
  <c r="C948" i="2" a="1"/>
  <c r="C948" i="2" s="1"/>
  <c r="C974" i="2" a="1"/>
  <c r="C974" i="2" s="1"/>
  <c r="B1080" i="2" a="1"/>
  <c r="B1080" i="2" s="1"/>
  <c r="C904" i="2" a="1"/>
  <c r="C904" i="2" s="1"/>
  <c r="C71" i="2" a="1"/>
  <c r="C71" i="2" s="1"/>
  <c r="B1079" i="2" a="1"/>
  <c r="B1079" i="2" s="1"/>
  <c r="B63" i="2" a="1"/>
  <c r="B63" i="2" s="1"/>
  <c r="B37" i="2" a="1"/>
  <c r="B37" i="2" s="1"/>
  <c r="B945" i="2" a="1"/>
  <c r="B945" i="2" s="1"/>
  <c r="B904" i="2" a="1"/>
  <c r="B904" i="2" s="1"/>
  <c r="C80" i="2" a="1"/>
  <c r="C80" i="2" s="1"/>
  <c r="B126" i="2" a="1"/>
  <c r="B126" i="2" s="1"/>
  <c r="B69" i="2" a="1"/>
  <c r="B69" i="2" s="1"/>
  <c r="B64" i="2" a="1"/>
  <c r="B64" i="2" s="1"/>
  <c r="C1047" i="2" a="1"/>
  <c r="C1047" i="2" s="1"/>
  <c r="C909" i="2" a="1"/>
  <c r="C909" i="2" s="1"/>
  <c r="B78" i="2" a="1"/>
  <c r="B78" i="2" s="1"/>
  <c r="C1058" i="2" a="1"/>
  <c r="C1058" i="2" s="1"/>
  <c r="B75" i="2" a="1"/>
  <c r="B75" i="2" s="1"/>
  <c r="B1077" i="2" a="1"/>
  <c r="B1077" i="2" s="1"/>
  <c r="C979" i="2" a="1"/>
  <c r="C979" i="2" s="1"/>
  <c r="C34" i="2" a="1"/>
  <c r="C34" i="2" s="1"/>
  <c r="B1073" i="2" a="1"/>
  <c r="B1073" i="2" s="1"/>
  <c r="C921" i="2" a="1"/>
  <c r="C921" i="2" s="1"/>
  <c r="C1045" i="2" a="1"/>
  <c r="C1045" i="2" s="1"/>
  <c r="B1072" i="2" a="1"/>
  <c r="B1072" i="2" s="1"/>
  <c r="B70" i="2" a="1"/>
  <c r="B70" i="2" s="1"/>
  <c r="B1060" i="2" a="1"/>
  <c r="B1060" i="2" s="1"/>
  <c r="B976" i="2" a="1"/>
  <c r="B976" i="2" s="1"/>
  <c r="C128" i="2" a="1"/>
  <c r="C128" i="2" s="1"/>
  <c r="B41" i="2" a="1"/>
  <c r="B41" i="2" s="1"/>
  <c r="B1078" i="2" a="1"/>
  <c r="B1078" i="2" s="1"/>
  <c r="B39" i="2" a="1"/>
  <c r="B39" i="2" s="1"/>
  <c r="B38" i="2" a="1"/>
  <c r="B38" i="2" s="1"/>
  <c r="C1071" i="2" a="1"/>
  <c r="C1071" i="2" s="1"/>
  <c r="B949" i="2" a="1"/>
  <c r="B949" i="2" s="1"/>
  <c r="C63" i="2" a="1"/>
  <c r="C63" i="2" s="1"/>
  <c r="C1044" i="2" a="1"/>
  <c r="C1044" i="2" s="1"/>
  <c r="C667" i="2" a="1"/>
  <c r="C667" i="2" s="1"/>
  <c r="B79" i="2" a="1"/>
  <c r="B79" i="2" s="1"/>
  <c r="C1057" i="2" a="1"/>
  <c r="C1057" i="2" s="1"/>
  <c r="C66" i="2" a="1"/>
  <c r="C66" i="2" s="1"/>
  <c r="B671" i="2" a="1"/>
  <c r="B671" i="2" s="1"/>
  <c r="C978" i="2" a="1"/>
  <c r="C978" i="2" s="1"/>
  <c r="C64" i="2" a="1"/>
  <c r="C64" i="2" s="1"/>
  <c r="B908" i="2" a="1"/>
  <c r="B908" i="2" s="1"/>
  <c r="C669" i="2" a="1"/>
  <c r="C669" i="2" s="1"/>
  <c r="C1077" i="2" a="1"/>
  <c r="C1077" i="2" s="1"/>
  <c r="B1054" i="2" a="1"/>
  <c r="B1054" i="2" s="1"/>
  <c r="B902" i="2" a="1"/>
  <c r="B902" i="2" s="1"/>
  <c r="C1081" i="2" a="1"/>
  <c r="C1081" i="2" s="1"/>
  <c r="C1056" i="2" a="1"/>
  <c r="C1056" i="2" s="1"/>
  <c r="C1060" i="2" a="1"/>
  <c r="C1060" i="2" s="1"/>
  <c r="C39" i="2" a="1"/>
  <c r="C39" i="2" s="1"/>
  <c r="C75" i="2" a="1"/>
  <c r="C75" i="2" s="1"/>
  <c r="B127" i="2" a="1"/>
  <c r="B127" i="2" s="1"/>
  <c r="B980" i="2" a="1"/>
  <c r="B980" i="2" s="1"/>
  <c r="C37" i="2" a="1"/>
  <c r="C37" i="2" s="1"/>
  <c r="C1075" i="2" a="1"/>
  <c r="C1075" i="2" s="1"/>
  <c r="C907" i="2" a="1"/>
  <c r="C907" i="2" s="1"/>
  <c r="B1045" i="2" a="1"/>
  <c r="B1045" i="2" s="1"/>
  <c r="C1050" i="2" a="1"/>
  <c r="C1050" i="2" s="1"/>
  <c r="B73" i="2" a="1"/>
  <c r="B73" i="2" s="1"/>
  <c r="C33" i="2" a="1"/>
  <c r="C33" i="2" s="1"/>
  <c r="C971" i="2" a="1"/>
  <c r="C971" i="2" s="1"/>
  <c r="B71" i="2" a="1"/>
  <c r="B71" i="2" s="1"/>
  <c r="B36" i="2" a="1"/>
  <c r="B36" i="2" s="1"/>
  <c r="C902" i="2" a="1"/>
  <c r="C902" i="2" s="1"/>
  <c r="B920" i="2" a="1"/>
  <c r="B920" i="2" s="1"/>
  <c r="B1047" i="2" a="1"/>
  <c r="B1047" i="2" s="1"/>
  <c r="B82" i="2" a="1"/>
  <c r="B82" i="2" s="1"/>
  <c r="B1297" i="2" a="1"/>
  <c r="B1297" i="2" s="1"/>
  <c r="B973" i="2" a="1"/>
  <c r="B973" i="2" s="1"/>
  <c r="C83" i="2" a="1"/>
  <c r="C83" i="2" s="1"/>
  <c r="C1295" i="2" a="1"/>
  <c r="C1295" i="2" s="1"/>
  <c r="B919" i="2" a="1"/>
  <c r="B919" i="2" s="1"/>
  <c r="C126" i="2" a="1"/>
  <c r="C126" i="2" s="1"/>
  <c r="C975" i="2" a="1"/>
  <c r="C975" i="2" s="1"/>
  <c r="C124" i="2" a="1"/>
  <c r="C124" i="2" s="1"/>
  <c r="C919" i="2" a="1"/>
  <c r="C919" i="2" s="1"/>
  <c r="C1055" i="2" a="1"/>
  <c r="C1055" i="2" s="1"/>
  <c r="B68" i="2" a="1"/>
  <c r="B68" i="2" s="1"/>
  <c r="C944" i="2" a="1"/>
  <c r="C944" i="2" s="1"/>
  <c r="B1058" i="2" a="1"/>
  <c r="B1058" i="2" s="1"/>
  <c r="C69" i="2" a="1"/>
  <c r="C69" i="2" s="1"/>
  <c r="B944" i="2" a="1"/>
  <c r="B944" i="2" s="1"/>
  <c r="B948" i="2" a="1"/>
  <c r="B948" i="2" s="1"/>
  <c r="C35" i="2" a="1"/>
  <c r="C35" i="2" s="1"/>
  <c r="C1074" i="2" a="1"/>
  <c r="C1074" i="2" s="1"/>
  <c r="C672" i="2" a="1"/>
  <c r="C672" i="2" s="1"/>
  <c r="B125" i="2" a="1"/>
  <c r="B125" i="2" s="1"/>
  <c r="C1049" i="2" a="1"/>
  <c r="C1049" i="2" s="1"/>
  <c r="C670" i="2" a="1"/>
  <c r="C670" i="2" s="1"/>
  <c r="C72" i="2" a="1"/>
  <c r="C72" i="2" s="1"/>
  <c r="C946" i="2" a="1"/>
  <c r="C946" i="2" s="1"/>
  <c r="C1059" i="2" a="1"/>
  <c r="C1059" i="2" s="1"/>
  <c r="B1071" i="2" a="1"/>
  <c r="B1071" i="2" s="1"/>
  <c r="B909" i="2" a="1"/>
  <c r="B909" i="2" s="1"/>
  <c r="B122" i="2" a="1"/>
  <c r="B122" i="2" s="1"/>
  <c r="B74" i="2" a="1"/>
  <c r="B74" i="2" s="1"/>
  <c r="B33" i="2" a="1"/>
  <c r="B33" i="2" s="1"/>
  <c r="B128" i="2" a="1"/>
  <c r="B128" i="2" s="1"/>
  <c r="B65" i="2" a="1"/>
  <c r="B65" i="2" s="1"/>
  <c r="B1051" i="2" a="1"/>
  <c r="B1051" i="2" s="1"/>
  <c r="B76" i="2" a="1"/>
  <c r="B76" i="2" s="1"/>
  <c r="B66" i="2" a="1"/>
  <c r="B66" i="2" s="1"/>
  <c r="B979" i="2" a="1"/>
  <c r="B979" i="2" s="1"/>
  <c r="C81" i="2" a="1"/>
  <c r="C81" i="2" s="1"/>
  <c r="C1294" i="2" a="1"/>
  <c r="C1294" i="2" s="1"/>
  <c r="C905" i="2" a="1"/>
  <c r="C905" i="2" s="1"/>
  <c r="B1296" i="2" a="1"/>
  <c r="B1296" i="2" s="1"/>
  <c r="C1080" i="2" a="1"/>
  <c r="C1080" i="2" s="1"/>
  <c r="C903" i="2" a="1"/>
  <c r="C903" i="2" s="1"/>
  <c r="B1052" i="2" a="1"/>
  <c r="B1052" i="2" s="1"/>
  <c r="C977" i="2" a="1"/>
  <c r="C977" i="2" s="1"/>
  <c r="C76" i="2" a="1"/>
  <c r="C76" i="2" s="1"/>
  <c r="C924" i="2" a="1"/>
  <c r="C924" i="2" s="1"/>
  <c r="B1075" i="2" a="1"/>
  <c r="B1075" i="2" s="1"/>
  <c r="B1057" i="2" a="1"/>
  <c r="B1057" i="2" s="1"/>
  <c r="B947" i="2" a="1"/>
  <c r="B947" i="2" s="1"/>
  <c r="B946" i="2" a="1"/>
  <c r="B946" i="2" s="1"/>
  <c r="B672" i="2" a="1"/>
  <c r="B672" i="2" s="1"/>
  <c r="B1076" i="2" a="1"/>
  <c r="B1076" i="2" s="1"/>
  <c r="B1044" i="2" a="1"/>
  <c r="B1044" i="2" s="1"/>
  <c r="B121" i="2" a="1"/>
  <c r="B121" i="2" s="1"/>
  <c r="C1046" i="2" a="1"/>
  <c r="C1046" i="2" s="1"/>
  <c r="B972" i="2" a="1"/>
  <c r="B972" i="2" s="1"/>
  <c r="C67" i="2" a="1"/>
  <c r="C67" i="2" s="1"/>
  <c r="C74" i="2" a="1"/>
  <c r="C74" i="2" s="1"/>
  <c r="C922" i="2" a="1"/>
  <c r="C922" i="2" s="1"/>
  <c r="C981" i="2" a="1"/>
  <c r="C981" i="2" s="1"/>
  <c r="C1073" i="2" a="1"/>
  <c r="C1073" i="2" s="1"/>
  <c r="C920" i="2" a="1"/>
  <c r="C920" i="2" s="1"/>
  <c r="B124" i="2" a="1"/>
  <c r="B124" i="2" s="1"/>
  <c r="C970" i="2" a="1"/>
  <c r="C970" i="2" s="1"/>
  <c r="B83" i="2" a="1"/>
  <c r="B83" i="2" s="1"/>
  <c r="B905" i="2" a="1"/>
  <c r="B905" i="2" s="1"/>
  <c r="B906" i="2" a="1"/>
  <c r="B906" i="2" s="1"/>
  <c r="B1053" i="2" a="1"/>
  <c r="B1053" i="2" s="1"/>
  <c r="C1293" i="2" a="1"/>
  <c r="C1293" i="2" s="1"/>
  <c r="B1256" i="2" a="1"/>
  <c r="B1256" i="2" s="1"/>
  <c r="C1234" i="2" a="1"/>
  <c r="C1234" i="2" s="1"/>
  <c r="C1236" i="2" a="1"/>
  <c r="C1236" i="2" s="1"/>
  <c r="C1256" i="2" a="1"/>
  <c r="C1256" i="2" s="1"/>
  <c r="B1238" i="2" a="1"/>
  <c r="B1238" i="2" s="1"/>
  <c r="B1235" i="2" a="1"/>
  <c r="B1235" i="2" s="1"/>
  <c r="B1236" i="2" a="1"/>
  <c r="B1236" i="2" s="1"/>
  <c r="C1257" i="2" a="1"/>
  <c r="C1257" i="2" s="1"/>
  <c r="C1238" i="2" a="1"/>
  <c r="C1238" i="2" s="1"/>
  <c r="B1258" i="2" a="1"/>
  <c r="B1258" i="2" s="1"/>
  <c r="B1239" i="2" a="1"/>
  <c r="B1239" i="2" s="1"/>
  <c r="C1235" i="2" a="1"/>
  <c r="C1235" i="2" s="1"/>
  <c r="B1232" i="2" a="1"/>
  <c r="B1232" i="2" s="1"/>
  <c r="C1233" i="2" a="1"/>
  <c r="C1233" i="2" s="1"/>
  <c r="B1233" i="2" a="1"/>
  <c r="B1233" i="2" s="1"/>
  <c r="B1257" i="2" a="1"/>
  <c r="B1257" i="2" s="1"/>
  <c r="C1232" i="2" a="1"/>
  <c r="C1232" i="2" s="1"/>
  <c r="C1258" i="2" a="1"/>
  <c r="C1258" i="2" s="1"/>
  <c r="B1234" i="2" a="1"/>
  <c r="B1234" i="2" s="1"/>
  <c r="C1239" i="2" a="1"/>
  <c r="C1239" i="2" s="1"/>
  <c r="C1144" i="2" a="1"/>
  <c r="C1144" i="2" s="1"/>
  <c r="C1068" i="2" a="1"/>
  <c r="C1068" i="2" s="1"/>
  <c r="C931" i="2" a="1"/>
  <c r="C931" i="2" s="1"/>
  <c r="C641" i="2" a="1"/>
  <c r="C641" i="2" s="1"/>
  <c r="C599" i="2" a="1"/>
  <c r="C599" i="2" s="1"/>
  <c r="C85" i="2" a="1"/>
  <c r="C85" i="2" s="1"/>
  <c r="B1171" i="2" a="1"/>
  <c r="B1171" i="2" s="1"/>
  <c r="B1038" i="2" a="1"/>
  <c r="B1038" i="2" s="1"/>
  <c r="B1062" i="2" a="1"/>
  <c r="B1062" i="2" s="1"/>
  <c r="B925" i="2" a="1"/>
  <c r="B925" i="2" s="1"/>
  <c r="C1263" i="2" a="1"/>
  <c r="C1263" i="2" s="1"/>
  <c r="C1165" i="2" a="1"/>
  <c r="C1165" i="2" s="1"/>
  <c r="C1143" i="2" a="1"/>
  <c r="C1143" i="2" s="1"/>
  <c r="C1107" i="2" a="1"/>
  <c r="C1107" i="2" s="1"/>
  <c r="C986" i="2" a="1"/>
  <c r="C986" i="2" s="1"/>
  <c r="C930" i="2" a="1"/>
  <c r="C930" i="2" s="1"/>
  <c r="C1262" i="2" a="1"/>
  <c r="C1262" i="2" s="1"/>
  <c r="C1241" i="2" a="1"/>
  <c r="C1241" i="2" s="1"/>
  <c r="C1164" i="2" a="1"/>
  <c r="C1164" i="2" s="1"/>
  <c r="C1172" i="2" a="1"/>
  <c r="C1172" i="2" s="1"/>
  <c r="C1142" i="2" a="1"/>
  <c r="C1142" i="2" s="1"/>
  <c r="C1028" i="2" a="1"/>
  <c r="C1028" i="2" s="1"/>
  <c r="C1106" i="2" a="1"/>
  <c r="C1106" i="2" s="1"/>
  <c r="C1066" i="2" a="1"/>
  <c r="C1066" i="2" s="1"/>
  <c r="C985" i="2" a="1"/>
  <c r="C985" i="2" s="1"/>
  <c r="C943" i="2" a="1"/>
  <c r="C943" i="2" s="1"/>
  <c r="C929" i="2" a="1"/>
  <c r="C929" i="2" s="1"/>
  <c r="C673" i="2" a="1"/>
  <c r="C673" i="2" s="1"/>
  <c r="C653" i="2" a="1"/>
  <c r="C653" i="2" s="1"/>
  <c r="C639" i="2" a="1"/>
  <c r="C639" i="2" s="1"/>
  <c r="C625" i="2" a="1"/>
  <c r="C625" i="2" s="1"/>
  <c r="C611" i="2" a="1"/>
  <c r="C611" i="2" s="1"/>
  <c r="C133" i="2" a="1"/>
  <c r="C133" i="2" s="1"/>
  <c r="C111" i="2" a="1"/>
  <c r="C111" i="2" s="1"/>
  <c r="C97" i="2" a="1"/>
  <c r="C97" i="2" s="1"/>
  <c r="C62" i="2" a="1"/>
  <c r="C62" i="2" s="1"/>
  <c r="C48" i="2" a="1"/>
  <c r="C48" i="2" s="1"/>
  <c r="B1280" i="2" a="1"/>
  <c r="B1280" i="2" s="1"/>
  <c r="B1187" i="2" a="1"/>
  <c r="B1187" i="2" s="1"/>
  <c r="B1180" i="2" a="1"/>
  <c r="B1180" i="2" s="1"/>
  <c r="B1157" i="2" a="1"/>
  <c r="B1157" i="2" s="1"/>
  <c r="B1036" i="2" a="1"/>
  <c r="B1036" i="2" s="1"/>
  <c r="B1022" i="2" a="1"/>
  <c r="B1022" i="2" s="1"/>
  <c r="B1100" i="2" a="1"/>
  <c r="B1100" i="2" s="1"/>
  <c r="B993" i="2" a="1"/>
  <c r="B993" i="2" s="1"/>
  <c r="B966" i="2" a="1"/>
  <c r="B966" i="2" s="1"/>
  <c r="B937" i="2" a="1"/>
  <c r="B937" i="2" s="1"/>
  <c r="B917" i="2" a="1"/>
  <c r="B917" i="2" s="1"/>
  <c r="B675" i="2" a="1"/>
  <c r="B675" i="2" s="1"/>
  <c r="B655" i="2" a="1"/>
  <c r="B655" i="2" s="1"/>
  <c r="B641" i="2" a="1"/>
  <c r="B641" i="2" s="1"/>
  <c r="B627" i="2" a="1"/>
  <c r="B627" i="2" s="1"/>
  <c r="B613" i="2" a="1"/>
  <c r="B613" i="2" s="1"/>
  <c r="B599" i="2" a="1"/>
  <c r="B599" i="2" s="1"/>
  <c r="B113" i="2" a="1"/>
  <c r="B113" i="2" s="1"/>
  <c r="B99" i="2" a="1"/>
  <c r="B99" i="2" s="1"/>
  <c r="B85" i="2" a="1"/>
  <c r="B85" i="2" s="1"/>
  <c r="B50" i="2" a="1"/>
  <c r="B50" i="2" s="1"/>
  <c r="C4" i="2" a="1"/>
  <c r="C4" i="2" s="1"/>
  <c r="C16" i="2" a="1"/>
  <c r="C16" i="2" s="1"/>
  <c r="C23" i="2" a="1"/>
  <c r="C23" i="2" s="1"/>
  <c r="B31" i="2" a="1"/>
  <c r="B31" i="2" s="1"/>
  <c r="B685" i="2" a="1"/>
  <c r="B685" i="2" s="1"/>
  <c r="C705" i="2" a="1"/>
  <c r="C705" i="2" s="1"/>
  <c r="C956" i="2" a="1"/>
  <c r="C956" i="2" s="1"/>
  <c r="C963" i="2" a="1"/>
  <c r="C963" i="2" s="1"/>
  <c r="C998" i="2" a="1"/>
  <c r="C998" i="2" s="1"/>
  <c r="C1002" i="2" a="1"/>
  <c r="C1002" i="2" s="1"/>
  <c r="C1009" i="2" a="1"/>
  <c r="C1009" i="2" s="1"/>
  <c r="C1014" i="2" a="1"/>
  <c r="C1014" i="2" s="1"/>
  <c r="C1042" i="2" a="1"/>
  <c r="C1042" i="2" s="1"/>
  <c r="C1085" i="2" a="1"/>
  <c r="C1085" i="2" s="1"/>
  <c r="B1085" i="2" a="1"/>
  <c r="B1085" i="2" s="1"/>
  <c r="C1192" i="2" a="1"/>
  <c r="C1192" i="2" s="1"/>
  <c r="B1192" i="2" a="1"/>
  <c r="B1192" i="2" s="1"/>
  <c r="C1118" i="2" a="1"/>
  <c r="C1118" i="2" s="1"/>
  <c r="C1125" i="2" a="1"/>
  <c r="C1125" i="2" s="1"/>
  <c r="C1132" i="2" a="1"/>
  <c r="C1132" i="2" s="1"/>
  <c r="C1139" i="2" a="1"/>
  <c r="C1139" i="2" s="1"/>
  <c r="C1153" i="2" a="1"/>
  <c r="C1153" i="2" s="1"/>
  <c r="C1231" i="2" a="1"/>
  <c r="C1231" i="2" s="1"/>
  <c r="C1217" i="2" a="1"/>
  <c r="C1217" i="2" s="1"/>
  <c r="C1203" i="2" a="1"/>
  <c r="C1203" i="2" s="1"/>
  <c r="B1247" i="2" a="1"/>
  <c r="B1247" i="2" s="1"/>
  <c r="B1219" i="2" a="1"/>
  <c r="B1219" i="2" s="1"/>
  <c r="B684" i="2" a="1"/>
  <c r="B684" i="2" s="1"/>
  <c r="C704" i="2" a="1"/>
  <c r="C704" i="2" s="1"/>
  <c r="B956" i="2" a="1"/>
  <c r="B956" i="2" s="1"/>
  <c r="B963" i="2" a="1"/>
  <c r="B963" i="2" s="1"/>
  <c r="B998" i="2" a="1"/>
  <c r="B998" i="2" s="1"/>
  <c r="B1002" i="2" a="1"/>
  <c r="B1002" i="2" s="1"/>
  <c r="B1009" i="2" a="1"/>
  <c r="B1009" i="2" s="1"/>
  <c r="C1013" i="2" a="1"/>
  <c r="C1013" i="2" s="1"/>
  <c r="B1042" i="2" a="1"/>
  <c r="B1042" i="2" s="1"/>
  <c r="C1084" i="2" a="1"/>
  <c r="C1084" i="2" s="1"/>
  <c r="B1084" i="2" a="1"/>
  <c r="B1084" i="2" s="1"/>
  <c r="C1191" i="2" a="1"/>
  <c r="C1191" i="2" s="1"/>
  <c r="B1191" i="2" a="1"/>
  <c r="B1191" i="2" s="1"/>
  <c r="B1118" i="2" a="1"/>
  <c r="B1118" i="2" s="1"/>
  <c r="B1125" i="2" a="1"/>
  <c r="B1125" i="2" s="1"/>
  <c r="B1132" i="2" a="1"/>
  <c r="B1132" i="2" s="1"/>
  <c r="B1139" i="2" a="1"/>
  <c r="B1139" i="2" s="1"/>
  <c r="B1153" i="2" a="1"/>
  <c r="B1153" i="2" s="1"/>
  <c r="C1230" i="2" a="1"/>
  <c r="C1230" i="2" s="1"/>
  <c r="C1216" i="2" a="1"/>
  <c r="C1216" i="2" s="1"/>
  <c r="C694" i="2" a="1"/>
  <c r="C694" i="2" s="1"/>
  <c r="B1246" i="2" a="1"/>
  <c r="B1246" i="2" s="1"/>
  <c r="B1218" i="2" a="1"/>
  <c r="B1218" i="2" s="1"/>
  <c r="B1204" i="2" a="1"/>
  <c r="B1204" i="2" s="1"/>
  <c r="C723" i="2" a="1"/>
  <c r="C723" i="2" s="1"/>
  <c r="C1285" i="2" a="1"/>
  <c r="C1285" i="2" s="1"/>
  <c r="C1260" i="2" a="1"/>
  <c r="C1260" i="2" s="1"/>
  <c r="C1247" i="2" a="1"/>
  <c r="C1247" i="2" s="1"/>
  <c r="C1184" i="2" a="1"/>
  <c r="C1184" i="2" s="1"/>
  <c r="C1161" i="2" a="1"/>
  <c r="C1161" i="2" s="1"/>
  <c r="C1040" i="2" a="1"/>
  <c r="C1040" i="2" s="1"/>
  <c r="C1026" i="2" a="1"/>
  <c r="C1026" i="2" s="1"/>
  <c r="C1104" i="2" a="1"/>
  <c r="C1104" i="2" s="1"/>
  <c r="C1064" i="2" a="1"/>
  <c r="C1064" i="2" s="1"/>
  <c r="C983" i="2" a="1"/>
  <c r="C983" i="2" s="1"/>
  <c r="C941" i="2" a="1"/>
  <c r="C941" i="2" s="1"/>
  <c r="C927" i="2" a="1"/>
  <c r="C927" i="2" s="1"/>
  <c r="C665" i="2" a="1"/>
  <c r="C665" i="2" s="1"/>
  <c r="C651" i="2" a="1"/>
  <c r="C651" i="2" s="1"/>
  <c r="C637" i="2" a="1"/>
  <c r="C637" i="2" s="1"/>
  <c r="C623" i="2" a="1"/>
  <c r="C623" i="2" s="1"/>
  <c r="C609" i="2" a="1"/>
  <c r="C609" i="2" s="1"/>
  <c r="C131" i="2" a="1"/>
  <c r="C131" i="2" s="1"/>
  <c r="C109" i="2" a="1"/>
  <c r="C109" i="2" s="1"/>
  <c r="C95" i="2" a="1"/>
  <c r="C95" i="2" s="1"/>
  <c r="C60" i="2" a="1"/>
  <c r="C60" i="2" s="1"/>
  <c r="C46" i="2" a="1"/>
  <c r="C46" i="2" s="1"/>
  <c r="B1278" i="2" a="1"/>
  <c r="B1278" i="2" s="1"/>
  <c r="B1185" i="2" a="1"/>
  <c r="B1185" i="2" s="1"/>
  <c r="B1178" i="2" a="1"/>
  <c r="B1178" i="2" s="1"/>
  <c r="B1155" i="2" a="1"/>
  <c r="B1155" i="2" s="1"/>
  <c r="B1034" i="2" a="1"/>
  <c r="B1034" i="2" s="1"/>
  <c r="B1112" i="2" a="1"/>
  <c r="B1112" i="2" s="1"/>
  <c r="B1098" i="2" a="1"/>
  <c r="B1098" i="2" s="1"/>
  <c r="B991" i="2" a="1"/>
  <c r="B991" i="2" s="1"/>
  <c r="B964" i="2" a="1"/>
  <c r="B964" i="2" s="1"/>
  <c r="B935" i="2" a="1"/>
  <c r="B935" i="2" s="1"/>
  <c r="B915" i="2" a="1"/>
  <c r="B915" i="2" s="1"/>
  <c r="B673" i="2" a="1"/>
  <c r="B673" i="2" s="1"/>
  <c r="B653" i="2" a="1"/>
  <c r="B653" i="2" s="1"/>
  <c r="B639" i="2" a="1"/>
  <c r="B639" i="2" s="1"/>
  <c r="B625" i="2" a="1"/>
  <c r="B625" i="2" s="1"/>
  <c r="B611" i="2" a="1"/>
  <c r="B611" i="2" s="1"/>
  <c r="B133" i="2" a="1"/>
  <c r="B133" i="2" s="1"/>
  <c r="B111" i="2" a="1"/>
  <c r="B111" i="2" s="1"/>
  <c r="B97" i="2" a="1"/>
  <c r="B97" i="2" s="1"/>
  <c r="B62" i="2" a="1"/>
  <c r="B62" i="2" s="1"/>
  <c r="B48" i="2" a="1"/>
  <c r="B48" i="2" s="1"/>
  <c r="B9" i="2" a="1"/>
  <c r="B9" i="2" s="1"/>
  <c r="C10" i="2" a="1"/>
  <c r="C10" i="2" s="1"/>
  <c r="C17" i="2" a="1"/>
  <c r="C17" i="2" s="1"/>
  <c r="C24" i="2" a="1"/>
  <c r="C24" i="2" s="1"/>
  <c r="B29" i="2" a="1"/>
  <c r="B29" i="2" s="1"/>
  <c r="B683" i="2" a="1"/>
  <c r="B683" i="2" s="1"/>
  <c r="C703" i="2" a="1"/>
  <c r="C703" i="2" s="1"/>
  <c r="C957" i="2" a="1"/>
  <c r="C957" i="2" s="1"/>
  <c r="B1287" i="2" a="1"/>
  <c r="B1287" i="2" s="1"/>
  <c r="C999" i="2" a="1"/>
  <c r="C999" i="2" s="1"/>
  <c r="C1003" i="2" a="1"/>
  <c r="C1003" i="2" s="1"/>
  <c r="C1010" i="2" a="1"/>
  <c r="C1010" i="2" s="1"/>
  <c r="B1020" i="2" a="1"/>
  <c r="B1020" i="2" s="1"/>
  <c r="B934" i="2" a="1"/>
  <c r="B934" i="2" s="1"/>
  <c r="B110" i="2" a="1"/>
  <c r="B110" i="2" s="1"/>
  <c r="B96" i="2" a="1"/>
  <c r="B96" i="2" s="1"/>
  <c r="B61" i="2" a="1"/>
  <c r="B61" i="2" s="1"/>
  <c r="B47" i="2" a="1"/>
  <c r="B47" i="2" s="1"/>
  <c r="B8" i="2" a="1"/>
  <c r="B8" i="2" s="1"/>
  <c r="B10" i="2" a="1"/>
  <c r="B10" i="2" s="1"/>
  <c r="B17" i="2" a="1"/>
  <c r="B17" i="2" s="1"/>
  <c r="B24" i="2" a="1"/>
  <c r="B24" i="2" s="1"/>
  <c r="B28" i="2" a="1"/>
  <c r="B28" i="2" s="1"/>
  <c r="B682" i="2" a="1"/>
  <c r="B682" i="2" s="1"/>
  <c r="C702" i="2" a="1"/>
  <c r="C702" i="2" s="1"/>
  <c r="B957" i="2" a="1"/>
  <c r="B957" i="2" s="1"/>
  <c r="C1287" i="2" a="1"/>
  <c r="C1287" i="2" s="1"/>
  <c r="B999" i="2" a="1"/>
  <c r="B999" i="2" s="1"/>
  <c r="B1003" i="2" a="1"/>
  <c r="B1003" i="2" s="1"/>
  <c r="B1010" i="2" a="1"/>
  <c r="B1010" i="2" s="1"/>
  <c r="B1019" i="2" a="1"/>
  <c r="B1019" i="2" s="1"/>
  <c r="B1043" i="2" a="1"/>
  <c r="B1043" i="2" s="1"/>
  <c r="C1082" i="2" a="1"/>
  <c r="C1082" i="2" s="1"/>
  <c r="C1283" i="2" a="1"/>
  <c r="C1283" i="2" s="1"/>
  <c r="C1255" i="2" a="1"/>
  <c r="C1255" i="2" s="1"/>
  <c r="C1171" i="2" a="1"/>
  <c r="C1171" i="2" s="1"/>
  <c r="C1182" i="2" a="1"/>
  <c r="C1182" i="2" s="1"/>
  <c r="C1159" i="2" a="1"/>
  <c r="C1159" i="2" s="1"/>
  <c r="C1038" i="2" a="1"/>
  <c r="C1038" i="2" s="1"/>
  <c r="C1024" i="2" a="1"/>
  <c r="C1024" i="2" s="1"/>
  <c r="C1102" i="2" a="1"/>
  <c r="C1102" i="2" s="1"/>
  <c r="C1062" i="2" a="1"/>
  <c r="C1062" i="2" s="1"/>
  <c r="C968" i="2" a="1"/>
  <c r="C968" i="2" s="1"/>
  <c r="C939" i="2" a="1"/>
  <c r="C939" i="2" s="1"/>
  <c r="C925" i="2" a="1"/>
  <c r="C925" i="2" s="1"/>
  <c r="C663" i="2" a="1"/>
  <c r="C663" i="2" s="1"/>
  <c r="C649" i="2" a="1"/>
  <c r="C649" i="2" s="1"/>
  <c r="C635" i="2" a="1"/>
  <c r="C635" i="2" s="1"/>
  <c r="C621" i="2" a="1"/>
  <c r="C621" i="2" s="1"/>
  <c r="C607" i="2" a="1"/>
  <c r="C607" i="2" s="1"/>
  <c r="C129" i="2" a="1"/>
  <c r="C129" i="2" s="1"/>
  <c r="C107" i="2" a="1"/>
  <c r="C107" i="2" s="1"/>
  <c r="C93" i="2" a="1"/>
  <c r="C93" i="2" s="1"/>
  <c r="C58" i="2" a="1"/>
  <c r="C58" i="2" s="1"/>
  <c r="C44" i="2" a="1"/>
  <c r="C44" i="2" s="1"/>
  <c r="B1265" i="2" a="1"/>
  <c r="B1265" i="2" s="1"/>
  <c r="B1168" i="2" a="1"/>
  <c r="B1168" i="2" s="1"/>
  <c r="B1176" i="2" a="1"/>
  <c r="B1176" i="2" s="1"/>
  <c r="B1146" i="2" a="1"/>
  <c r="B1146" i="2" s="1"/>
  <c r="B1032" i="2" a="1"/>
  <c r="B1032" i="2" s="1"/>
  <c r="B1110" i="2" a="1"/>
  <c r="B1110" i="2" s="1"/>
  <c r="B1096" i="2" a="1"/>
  <c r="B1096" i="2" s="1"/>
  <c r="B989" i="2" a="1"/>
  <c r="B989" i="2" s="1"/>
  <c r="B953" i="2" a="1"/>
  <c r="B953" i="2" s="1"/>
  <c r="B933" i="2" a="1"/>
  <c r="B933" i="2" s="1"/>
  <c r="B913" i="2" a="1"/>
  <c r="B913" i="2" s="1"/>
  <c r="B665" i="2" a="1"/>
  <c r="B665" i="2" s="1"/>
  <c r="B651" i="2" a="1"/>
  <c r="B651" i="2" s="1"/>
  <c r="B637" i="2" a="1"/>
  <c r="B637" i="2" s="1"/>
  <c r="B623" i="2" a="1"/>
  <c r="B623" i="2" s="1"/>
  <c r="B609" i="2" a="1"/>
  <c r="B609" i="2" s="1"/>
  <c r="B131" i="2" a="1"/>
  <c r="B131" i="2" s="1"/>
  <c r="B109" i="2" a="1"/>
  <c r="B109" i="2" s="1"/>
  <c r="B95" i="2" a="1"/>
  <c r="B95" i="2" s="1"/>
  <c r="B60" i="2" a="1"/>
  <c r="B60" i="2" s="1"/>
  <c r="B46" i="2" a="1"/>
  <c r="B46" i="2" s="1"/>
  <c r="B7" i="2" a="1"/>
  <c r="B7" i="2" s="1"/>
  <c r="C11" i="2" a="1"/>
  <c r="C11" i="2" s="1"/>
  <c r="C18" i="2" a="1"/>
  <c r="C18" i="2" s="1"/>
  <c r="C25" i="2" a="1"/>
  <c r="C25" i="2" s="1"/>
  <c r="B27" i="2" a="1"/>
  <c r="B27" i="2" s="1"/>
  <c r="B681" i="2" a="1"/>
  <c r="B681" i="2" s="1"/>
  <c r="C701" i="2" a="1"/>
  <c r="C701" i="2" s="1"/>
  <c r="C958" i="2" a="1"/>
  <c r="C958" i="2" s="1"/>
  <c r="B1288" i="2" a="1"/>
  <c r="B1288" i="2" s="1"/>
  <c r="C1000" i="2" a="1"/>
  <c r="C1000" i="2" s="1"/>
  <c r="C1004" i="2" a="1"/>
  <c r="C1004" i="2" s="1"/>
  <c r="C1011" i="2" a="1"/>
  <c r="C1011" i="2" s="1"/>
  <c r="B1018" i="2" a="1"/>
  <c r="B1018" i="2" s="1"/>
  <c r="B914" i="2" a="1"/>
  <c r="B914" i="2" s="1"/>
  <c r="C1282" i="2" a="1"/>
  <c r="C1282" i="2" s="1"/>
  <c r="C1101" i="2" a="1"/>
  <c r="C1101" i="2" s="1"/>
  <c r="C648" i="2" a="1"/>
  <c r="C648" i="2" s="1"/>
  <c r="C92" i="2" a="1"/>
  <c r="C92" i="2" s="1"/>
  <c r="B1145" i="2" a="1"/>
  <c r="B1145" i="2" s="1"/>
  <c r="B932" i="2" a="1"/>
  <c r="B932" i="2" s="1"/>
  <c r="B636" i="2" a="1"/>
  <c r="B636" i="2" s="1"/>
  <c r="B608" i="2" a="1"/>
  <c r="B608" i="2" s="1"/>
  <c r="B108" i="2" a="1"/>
  <c r="B108" i="2" s="1"/>
  <c r="B59" i="2" a="1"/>
  <c r="B59" i="2" s="1"/>
  <c r="B6" i="2" a="1"/>
  <c r="B6" i="2" s="1"/>
  <c r="B18" i="2" a="1"/>
  <c r="B18" i="2" s="1"/>
  <c r="B26" i="2" a="1"/>
  <c r="B26" i="2" s="1"/>
  <c r="B707" i="2" a="1"/>
  <c r="B707" i="2" s="1"/>
  <c r="C1288" i="2" a="1"/>
  <c r="C1288" i="2" s="1"/>
  <c r="B1004" i="2" a="1"/>
  <c r="B1004" i="2" s="1"/>
  <c r="B1017" i="2" a="1"/>
  <c r="B1017" i="2" s="1"/>
  <c r="C1094" i="2" a="1"/>
  <c r="C1094" i="2" s="1"/>
  <c r="B1201" i="2" a="1"/>
  <c r="B1201" i="2" s="1"/>
  <c r="B1113" i="2" a="1"/>
  <c r="B1113" i="2" s="1"/>
  <c r="B1120" i="2" a="1"/>
  <c r="B1120" i="2" s="1"/>
  <c r="B1127" i="2" a="1"/>
  <c r="B1127" i="2" s="1"/>
  <c r="B1134" i="2" a="1"/>
  <c r="B1134" i="2" s="1"/>
  <c r="B1148" i="2" a="1"/>
  <c r="B1148" i="2" s="1"/>
  <c r="B689" i="2" a="1"/>
  <c r="B689" i="2" s="1"/>
  <c r="C1226" i="2" a="1"/>
  <c r="C1226" i="2" s="1"/>
  <c r="C1212" i="2" a="1"/>
  <c r="C1212" i="2" s="1"/>
  <c r="B1252" i="2" a="1"/>
  <c r="B1252" i="2" s="1"/>
  <c r="B1228" i="2" a="1"/>
  <c r="B1228" i="2" s="1"/>
  <c r="B1214" i="2" a="1"/>
  <c r="B1214" i="2" s="1"/>
  <c r="C696" i="2" a="1"/>
  <c r="C696" i="2" s="1"/>
  <c r="B765" i="2" a="1"/>
  <c r="B765" i="2" s="1"/>
  <c r="B138" i="2" a="1"/>
  <c r="B138" i="2" s="1"/>
  <c r="C143" i="2" a="1"/>
  <c r="C143" i="2" s="1"/>
  <c r="C166" i="2" a="1"/>
  <c r="C166" i="2" s="1"/>
  <c r="C152" i="2" a="1"/>
  <c r="C152" i="2" s="1"/>
  <c r="B157" i="2" a="1"/>
  <c r="B157" i="2" s="1"/>
  <c r="B173" i="2" a="1"/>
  <c r="B173" i="2" s="1"/>
  <c r="C188" i="2" a="1"/>
  <c r="C188" i="2" s="1"/>
  <c r="B184" i="2" a="1"/>
  <c r="B184" i="2" s="1"/>
  <c r="C304" i="2" a="1"/>
  <c r="C304" i="2" s="1"/>
  <c r="C290" i="2" a="1"/>
  <c r="C290" i="2" s="1"/>
  <c r="C276" i="2" a="1"/>
  <c r="C276" i="2" s="1"/>
  <c r="C262" i="2" a="1"/>
  <c r="C262" i="2" s="1"/>
  <c r="C248" i="2" a="1"/>
  <c r="C248" i="2" s="1"/>
  <c r="C234" i="2" a="1"/>
  <c r="C234" i="2" s="1"/>
  <c r="C220" i="2" a="1"/>
  <c r="C220" i="2" s="1"/>
  <c r="C206" i="2" a="1"/>
  <c r="C206" i="2" s="1"/>
  <c r="C192" i="2" a="1"/>
  <c r="C192" i="2" s="1"/>
  <c r="B302" i="2" a="1"/>
  <c r="B302" i="2" s="1"/>
  <c r="B288" i="2" a="1"/>
  <c r="B288" i="2" s="1"/>
  <c r="B274" i="2" a="1"/>
  <c r="B274" i="2" s="1"/>
  <c r="B260" i="2" a="1"/>
  <c r="B260" i="2" s="1"/>
  <c r="B246" i="2" a="1"/>
  <c r="B246" i="2" s="1"/>
  <c r="B232" i="2" a="1"/>
  <c r="B232" i="2" s="1"/>
  <c r="B218" i="2" a="1"/>
  <c r="B218" i="2" s="1"/>
  <c r="B204" i="2" a="1"/>
  <c r="B204" i="2" s="1"/>
  <c r="B190" i="2" a="1"/>
  <c r="B190" i="2" s="1"/>
  <c r="C357" i="2" a="1"/>
  <c r="C357" i="2" s="1"/>
  <c r="C343" i="2" a="1"/>
  <c r="C343" i="2" s="1"/>
  <c r="C329" i="2" a="1"/>
  <c r="C329" i="2" s="1"/>
  <c r="C315" i="2" a="1"/>
  <c r="C315" i="2" s="1"/>
  <c r="B358" i="2" a="1"/>
  <c r="B358" i="2" s="1"/>
  <c r="B344" i="2" a="1"/>
  <c r="B344" i="2" s="1"/>
  <c r="B330" i="2" a="1"/>
  <c r="B330" i="2" s="1"/>
  <c r="B316" i="2" a="1"/>
  <c r="B316" i="2" s="1"/>
  <c r="C415" i="2" a="1"/>
  <c r="C415" i="2" s="1"/>
  <c r="C401" i="2" a="1"/>
  <c r="C401" i="2" s="1"/>
  <c r="C387" i="2" a="1"/>
  <c r="C387" i="2" s="1"/>
  <c r="C373" i="2" a="1"/>
  <c r="C373" i="2" s="1"/>
  <c r="B415" i="2" a="1"/>
  <c r="B415" i="2" s="1"/>
  <c r="B401" i="2" a="1"/>
  <c r="B401" i="2" s="1"/>
  <c r="B387" i="2" a="1"/>
  <c r="B387" i="2" s="1"/>
  <c r="B373" i="2" a="1"/>
  <c r="B373" i="2" s="1"/>
  <c r="C586" i="2" a="1"/>
  <c r="C586" i="2" s="1"/>
  <c r="C572" i="2" a="1"/>
  <c r="C572" i="2" s="1"/>
  <c r="C558" i="2" a="1"/>
  <c r="C558" i="2" s="1"/>
  <c r="C544" i="2" a="1"/>
  <c r="C544" i="2" s="1"/>
  <c r="B666" i="2" a="1"/>
  <c r="B666" i="2" s="1"/>
  <c r="C1254" i="2" a="1"/>
  <c r="C1254" i="2" s="1"/>
  <c r="C1023" i="2" a="1"/>
  <c r="C1023" i="2" s="1"/>
  <c r="C662" i="2" a="1"/>
  <c r="C662" i="2" s="1"/>
  <c r="C120" i="2" a="1"/>
  <c r="C120" i="2" s="1"/>
  <c r="B1167" i="2" a="1"/>
  <c r="B1167" i="2" s="1"/>
  <c r="B1069" i="2" a="1"/>
  <c r="B1069" i="2" s="1"/>
  <c r="B650" i="2" a="1"/>
  <c r="B650" i="2" s="1"/>
  <c r="B622" i="2" a="1"/>
  <c r="B622" i="2" s="1"/>
  <c r="B130" i="2" a="1"/>
  <c r="B130" i="2" s="1"/>
  <c r="B94" i="2" a="1"/>
  <c r="B94" i="2" s="1"/>
  <c r="B45" i="2" a="1"/>
  <c r="B45" i="2" s="1"/>
  <c r="B11" i="2" a="1"/>
  <c r="B11" i="2" s="1"/>
  <c r="B25" i="2" a="1"/>
  <c r="B25" i="2" s="1"/>
  <c r="B680" i="2" a="1"/>
  <c r="B680" i="2" s="1"/>
  <c r="B958" i="2" a="1"/>
  <c r="B958" i="2" s="1"/>
  <c r="B1000" i="2" a="1"/>
  <c r="B1000" i="2" s="1"/>
  <c r="B1011" i="2" a="1"/>
  <c r="B1011" i="2" s="1"/>
  <c r="B1094" i="2" a="1"/>
  <c r="B1094" i="2" s="1"/>
  <c r="C1201" i="2" a="1"/>
  <c r="C1201" i="2" s="1"/>
  <c r="C1281" i="2" a="1"/>
  <c r="C1281" i="2" s="1"/>
  <c r="C1253" i="2" a="1"/>
  <c r="C1253" i="2" s="1"/>
  <c r="C1187" i="2" a="1"/>
  <c r="C1187" i="2" s="1"/>
  <c r="C1180" i="2" a="1"/>
  <c r="C1180" i="2" s="1"/>
  <c r="C1157" i="2" a="1"/>
  <c r="C1157" i="2" s="1"/>
  <c r="C1036" i="2" a="1"/>
  <c r="C1036" i="2" s="1"/>
  <c r="C1022" i="2" a="1"/>
  <c r="C1022" i="2" s="1"/>
  <c r="C1100" i="2" a="1"/>
  <c r="C1100" i="2" s="1"/>
  <c r="C993" i="2" a="1"/>
  <c r="C993" i="2" s="1"/>
  <c r="C966" i="2" a="1"/>
  <c r="C966" i="2" s="1"/>
  <c r="C937" i="2" a="1"/>
  <c r="C937" i="2" s="1"/>
  <c r="C699" i="2" a="1"/>
  <c r="C699" i="2" s="1"/>
  <c r="C661" i="2" a="1"/>
  <c r="C661" i="2" s="1"/>
  <c r="C647" i="2" a="1"/>
  <c r="C647" i="2" s="1"/>
  <c r="C633" i="2" a="1"/>
  <c r="C633" i="2" s="1"/>
  <c r="C619" i="2" a="1"/>
  <c r="C619" i="2" s="1"/>
  <c r="C605" i="2" a="1"/>
  <c r="C605" i="2" s="1"/>
  <c r="C119" i="2" a="1"/>
  <c r="C119" i="2" s="1"/>
  <c r="C105" i="2" a="1"/>
  <c r="C105" i="2" s="1"/>
  <c r="C91" i="2" a="1"/>
  <c r="C91" i="2" s="1"/>
  <c r="C56" i="2" a="1"/>
  <c r="C56" i="2" s="1"/>
  <c r="C42" i="2" a="1"/>
  <c r="C42" i="2" s="1"/>
  <c r="B1263" i="2" a="1"/>
  <c r="B1263" i="2" s="1"/>
  <c r="B1166" i="2" a="1"/>
  <c r="B1166" i="2" s="1"/>
  <c r="B1174" i="2" a="1"/>
  <c r="B1174" i="2" s="1"/>
  <c r="B1144" i="2" a="1"/>
  <c r="B1144" i="2" s="1"/>
  <c r="B1030" i="2" a="1"/>
  <c r="B1030" i="2" s="1"/>
  <c r="B1108" i="2" a="1"/>
  <c r="B1108" i="2" s="1"/>
  <c r="B1068" i="2" a="1"/>
  <c r="B1068" i="2" s="1"/>
  <c r="B987" i="2" a="1"/>
  <c r="B987" i="2" s="1"/>
  <c r="B951" i="2" a="1"/>
  <c r="B951" i="2" s="1"/>
  <c r="B931" i="2" a="1"/>
  <c r="B931" i="2" s="1"/>
  <c r="B911" i="2" a="1"/>
  <c r="B911" i="2" s="1"/>
  <c r="B663" i="2" a="1"/>
  <c r="B663" i="2" s="1"/>
  <c r="B649" i="2" a="1"/>
  <c r="B649" i="2" s="1"/>
  <c r="B635" i="2" a="1"/>
  <c r="B635" i="2" s="1"/>
  <c r="B621" i="2" a="1"/>
  <c r="B621" i="2" s="1"/>
  <c r="B607" i="2" a="1"/>
  <c r="B607" i="2" s="1"/>
  <c r="B129" i="2" a="1"/>
  <c r="B129" i="2" s="1"/>
  <c r="B107" i="2" a="1"/>
  <c r="B107" i="2" s="1"/>
  <c r="B93" i="2" a="1"/>
  <c r="B93" i="2" s="1"/>
  <c r="B58" i="2" a="1"/>
  <c r="B58" i="2" s="1"/>
  <c r="B44" i="2" a="1"/>
  <c r="B44" i="2" s="1"/>
  <c r="B5" i="2" a="1"/>
  <c r="B5" i="2" s="1"/>
  <c r="C12" i="2" a="1"/>
  <c r="C12" i="2" s="1"/>
  <c r="C19" i="2" a="1"/>
  <c r="C19" i="2" s="1"/>
  <c r="C32" i="2" a="1"/>
  <c r="C32" i="2" s="1"/>
  <c r="C679" i="2" a="1"/>
  <c r="C679" i="2" s="1"/>
  <c r="C686" i="2" a="1"/>
  <c r="C686" i="2" s="1"/>
  <c r="B706" i="2" a="1"/>
  <c r="B706" i="2" s="1"/>
  <c r="C959" i="2" a="1"/>
  <c r="C959" i="2" s="1"/>
  <c r="B1289" i="2" a="1"/>
  <c r="B1289" i="2" s="1"/>
  <c r="C994" i="2" a="1"/>
  <c r="C994" i="2" s="1"/>
  <c r="C1005" i="2" a="1"/>
  <c r="C1005" i="2" s="1"/>
  <c r="C1012" i="2" a="1"/>
  <c r="C1012" i="2" s="1"/>
  <c r="B1016" i="2" a="1"/>
  <c r="B1016" i="2" s="1"/>
  <c r="C1093" i="2" a="1"/>
  <c r="C1093" i="2" s="1"/>
  <c r="B1093" i="2" a="1"/>
  <c r="B1093" i="2" s="1"/>
  <c r="C1200" i="2" a="1"/>
  <c r="C1200" i="2" s="1"/>
  <c r="B1200" i="2" a="1"/>
  <c r="B1200" i="2" s="1"/>
  <c r="C1114" i="2" a="1"/>
  <c r="C1114" i="2" s="1"/>
  <c r="B638" i="2" a="1"/>
  <c r="B638" i="2" s="1"/>
  <c r="C1181" i="2" a="1"/>
  <c r="C1181" i="2" s="1"/>
  <c r="C967" i="2" a="1"/>
  <c r="C967" i="2" s="1"/>
  <c r="C620" i="2" a="1"/>
  <c r="C620" i="2" s="1"/>
  <c r="C43" i="2" a="1"/>
  <c r="C43" i="2" s="1"/>
  <c r="B1109" i="2" a="1"/>
  <c r="B1109" i="2" s="1"/>
  <c r="B664" i="2" a="1"/>
  <c r="B664" i="2" s="1"/>
  <c r="C1179" i="2" a="1"/>
  <c r="C1179" i="2" s="1"/>
  <c r="C992" i="2" a="1"/>
  <c r="C992" i="2" s="1"/>
  <c r="C646" i="2" a="1"/>
  <c r="C646" i="2" s="1"/>
  <c r="C604" i="2" a="1"/>
  <c r="C604" i="2" s="1"/>
  <c r="C118" i="2" a="1"/>
  <c r="C118" i="2" s="1"/>
  <c r="C104" i="2" a="1"/>
  <c r="C104" i="2" s="1"/>
  <c r="C90" i="2" a="1"/>
  <c r="C90" i="2" s="1"/>
  <c r="C55" i="2" a="1"/>
  <c r="C55" i="2" s="1"/>
  <c r="C41" i="2" a="1"/>
  <c r="C41" i="2" s="1"/>
  <c r="B1262" i="2" a="1"/>
  <c r="B1262" i="2" s="1"/>
  <c r="B1165" i="2" a="1"/>
  <c r="B1165" i="2" s="1"/>
  <c r="B1173" i="2" a="1"/>
  <c r="B1173" i="2" s="1"/>
  <c r="B1143" i="2" a="1"/>
  <c r="B1143" i="2" s="1"/>
  <c r="B1029" i="2" a="1"/>
  <c r="B1029" i="2" s="1"/>
  <c r="B1107" i="2" a="1"/>
  <c r="B1107" i="2" s="1"/>
  <c r="B1067" i="2" a="1"/>
  <c r="B1067" i="2" s="1"/>
  <c r="B986" i="2" a="1"/>
  <c r="B986" i="2" s="1"/>
  <c r="B950" i="2" a="1"/>
  <c r="B950" i="2" s="1"/>
  <c r="B930" i="2" a="1"/>
  <c r="B930" i="2" s="1"/>
  <c r="B700" i="2" a="1"/>
  <c r="B700" i="2" s="1"/>
  <c r="B662" i="2" a="1"/>
  <c r="B662" i="2" s="1"/>
  <c r="B648" i="2" a="1"/>
  <c r="B648" i="2" s="1"/>
  <c r="B634" i="2" a="1"/>
  <c r="B634" i="2" s="1"/>
  <c r="B620" i="2" a="1"/>
  <c r="B620" i="2" s="1"/>
  <c r="B606" i="2" a="1"/>
  <c r="B606" i="2" s="1"/>
  <c r="B120" i="2" a="1"/>
  <c r="B120" i="2" s="1"/>
  <c r="B106" i="2" a="1"/>
  <c r="B106" i="2" s="1"/>
  <c r="B92" i="2" a="1"/>
  <c r="B92" i="2" s="1"/>
  <c r="B57" i="2" a="1"/>
  <c r="B57" i="2" s="1"/>
  <c r="B43" i="2" a="1"/>
  <c r="B43" i="2" s="1"/>
  <c r="B4" i="2" a="1"/>
  <c r="B4" i="2" s="1"/>
  <c r="B12" i="2" a="1"/>
  <c r="B12" i="2" s="1"/>
  <c r="B19" i="2" a="1"/>
  <c r="B19" i="2" s="1"/>
  <c r="C31" i="2" a="1"/>
  <c r="C31" i="2" s="1"/>
  <c r="B679" i="2" a="1"/>
  <c r="B679" i="2" s="1"/>
  <c r="B686" i="2" a="1"/>
  <c r="B686" i="2" s="1"/>
  <c r="B705" i="2" a="1"/>
  <c r="B705" i="2" s="1"/>
  <c r="B959" i="2" a="1"/>
  <c r="B959" i="2" s="1"/>
  <c r="C1289" i="2" a="1"/>
  <c r="C1289" i="2" s="1"/>
  <c r="B994" i="2" a="1"/>
  <c r="B994" i="2" s="1"/>
  <c r="B1005" i="2" a="1"/>
  <c r="B1005" i="2" s="1"/>
  <c r="B1012" i="2" a="1"/>
  <c r="B1012" i="2" s="1"/>
  <c r="B1015" i="2" a="1"/>
  <c r="B1015" i="2" s="1"/>
  <c r="C1092" i="2" a="1"/>
  <c r="C1092" i="2" s="1"/>
  <c r="B1092" i="2" a="1"/>
  <c r="B1092" i="2" s="1"/>
  <c r="C1199" i="2" a="1"/>
  <c r="C1199" i="2" s="1"/>
  <c r="B1199" i="2" a="1"/>
  <c r="B1199" i="2" s="1"/>
  <c r="B1114" i="2" a="1"/>
  <c r="B1114" i="2" s="1"/>
  <c r="B1121" i="2" a="1"/>
  <c r="B1121" i="2" s="1"/>
  <c r="B1128" i="2" a="1"/>
  <c r="B1128" i="2" s="1"/>
  <c r="B1135" i="2" a="1"/>
  <c r="B1135" i="2" s="1"/>
  <c r="B1149" i="2" a="1"/>
  <c r="B1149" i="2" s="1"/>
  <c r="B690" i="2" a="1"/>
  <c r="B690" i="2" s="1"/>
  <c r="C1224" i="2" a="1"/>
  <c r="C1224" i="2" s="1"/>
  <c r="C1210" i="2" a="1"/>
  <c r="C1210" i="2" s="1"/>
  <c r="B1250" i="2" a="1"/>
  <c r="B1250" i="2" s="1"/>
  <c r="B1226" i="2" a="1"/>
  <c r="B1226" i="2" s="1"/>
  <c r="B1212" i="2" a="1"/>
  <c r="B1212" i="2" s="1"/>
  <c r="C709" i="2" a="1"/>
  <c r="C709" i="2" s="1"/>
  <c r="C785" i="2" a="1"/>
  <c r="C785" i="2" s="1"/>
  <c r="B139" i="2" a="1"/>
  <c r="B139" i="2" s="1"/>
  <c r="B142" i="2" a="1"/>
  <c r="B142" i="2" s="1"/>
  <c r="C164" i="2" a="1"/>
  <c r="C164" i="2" s="1"/>
  <c r="B169" i="2" a="1"/>
  <c r="B169" i="2" s="1"/>
  <c r="B155" i="2" a="1"/>
  <c r="B155" i="2" s="1"/>
  <c r="B174" i="2" a="1"/>
  <c r="B174" i="2" s="1"/>
  <c r="B652" i="2" a="1"/>
  <c r="B652" i="2" s="1"/>
  <c r="C1170" i="2" a="1"/>
  <c r="C1170" i="2" s="1"/>
  <c r="C1061" i="2" a="1"/>
  <c r="C1061" i="2" s="1"/>
  <c r="C634" i="2" a="1"/>
  <c r="C634" i="2" s="1"/>
  <c r="C57" i="2" a="1"/>
  <c r="C57" i="2" s="1"/>
  <c r="B1031" i="2" a="1"/>
  <c r="B1031" i="2" s="1"/>
  <c r="B912" i="2" a="1"/>
  <c r="B912" i="2" s="1"/>
  <c r="C1186" i="2" a="1"/>
  <c r="C1186" i="2" s="1"/>
  <c r="C1021" i="2" a="1"/>
  <c r="C1021" i="2" s="1"/>
  <c r="C936" i="2" a="1"/>
  <c r="C936" i="2" s="1"/>
  <c r="C632" i="2" a="1"/>
  <c r="C632" i="2" s="1"/>
  <c r="C1251" i="2" a="1"/>
  <c r="C1251" i="2" s="1"/>
  <c r="C1155" i="2" a="1"/>
  <c r="C1155" i="2" s="1"/>
  <c r="C1098" i="2" a="1"/>
  <c r="C1098" i="2" s="1"/>
  <c r="C935" i="2" a="1"/>
  <c r="C935" i="2" s="1"/>
  <c r="C645" i="2" a="1"/>
  <c r="C645" i="2" s="1"/>
  <c r="C603" i="2" a="1"/>
  <c r="C603" i="2" s="1"/>
  <c r="C89" i="2" a="1"/>
  <c r="C89" i="2" s="1"/>
  <c r="B1261" i="2" a="1"/>
  <c r="B1261" i="2" s="1"/>
  <c r="B1172" i="2" a="1"/>
  <c r="B1172" i="2" s="1"/>
  <c r="B1028" i="2" a="1"/>
  <c r="B1028" i="2" s="1"/>
  <c r="B1066" i="2" a="1"/>
  <c r="B1066" i="2" s="1"/>
  <c r="B943" i="2" a="1"/>
  <c r="B943" i="2" s="1"/>
  <c r="B929" i="2" a="1"/>
  <c r="B929" i="2" s="1"/>
  <c r="B699" i="2" a="1"/>
  <c r="B699" i="2" s="1"/>
  <c r="B661" i="2" a="1"/>
  <c r="B661" i="2" s="1"/>
  <c r="B647" i="2" a="1"/>
  <c r="B647" i="2" s="1"/>
  <c r="B633" i="2" a="1"/>
  <c r="B633" i="2" s="1"/>
  <c r="B619" i="2" a="1"/>
  <c r="B619" i="2" s="1"/>
  <c r="B605" i="2" a="1"/>
  <c r="B605" i="2" s="1"/>
  <c r="B119" i="2" a="1"/>
  <c r="B119" i="2" s="1"/>
  <c r="B105" i="2" a="1"/>
  <c r="B105" i="2" s="1"/>
  <c r="B91" i="2" a="1"/>
  <c r="B91" i="2" s="1"/>
  <c r="B56" i="2" a="1"/>
  <c r="B56" i="2" s="1"/>
  <c r="B42" i="2" a="1"/>
  <c r="B42" i="2" s="1"/>
  <c r="B3" i="2" a="1"/>
  <c r="B3" i="2" s="1"/>
  <c r="C13" i="2" a="1"/>
  <c r="C13" i="2" s="1"/>
  <c r="C20" i="2" a="1"/>
  <c r="C20" i="2" s="1"/>
  <c r="C30" i="2" a="1"/>
  <c r="C30" i="2" s="1"/>
  <c r="C685" i="2" a="1"/>
  <c r="C685" i="2" s="1"/>
  <c r="C687" i="2" a="1"/>
  <c r="C687" i="2" s="1"/>
  <c r="B704" i="2" a="1"/>
  <c r="B704" i="2" s="1"/>
  <c r="C960" i="2" a="1"/>
  <c r="C960" i="2" s="1"/>
  <c r="B1290" i="2" a="1"/>
  <c r="B1290" i="2" s="1"/>
  <c r="C995" i="2" a="1"/>
  <c r="C995" i="2" s="1"/>
  <c r="C1006" i="2" a="1"/>
  <c r="C1006" i="2" s="1"/>
  <c r="C1020" i="2" a="1"/>
  <c r="C1020" i="2" s="1"/>
  <c r="B1014" i="2" a="1"/>
  <c r="B1014" i="2" s="1"/>
  <c r="C1091" i="2" a="1"/>
  <c r="C1091" i="2" s="1"/>
  <c r="B1091" i="2" a="1"/>
  <c r="B1091" i="2" s="1"/>
  <c r="C1198" i="2" a="1"/>
  <c r="C1198" i="2" s="1"/>
  <c r="B1198" i="2" a="1"/>
  <c r="B1198" i="2" s="1"/>
  <c r="C1115" i="2" a="1"/>
  <c r="C1115" i="2" s="1"/>
  <c r="C1122" i="2" a="1"/>
  <c r="C1122" i="2" s="1"/>
  <c r="C1129" i="2" a="1"/>
  <c r="C1129" i="2" s="1"/>
  <c r="C1136" i="2" a="1"/>
  <c r="C1136" i="2" s="1"/>
  <c r="C1150" i="2" a="1"/>
  <c r="C1150" i="2" s="1"/>
  <c r="C691" i="2" a="1"/>
  <c r="C691" i="2" s="1"/>
  <c r="C1223" i="2" a="1"/>
  <c r="C1223" i="2" s="1"/>
  <c r="C1209" i="2" a="1"/>
  <c r="C1209" i="2" s="1"/>
  <c r="B1249" i="2" a="1"/>
  <c r="B1249" i="2" s="1"/>
  <c r="B1225" i="2" a="1"/>
  <c r="B1225" i="2" s="1"/>
  <c r="B1211" i="2" a="1"/>
  <c r="B1211" i="2" s="1"/>
  <c r="B709" i="2" a="1"/>
  <c r="B709" i="2" s="1"/>
  <c r="C783" i="2" a="1"/>
  <c r="C783" i="2" s="1"/>
  <c r="C140" i="2" a="1"/>
  <c r="C140" i="2" s="1"/>
  <c r="B143" i="2" a="1"/>
  <c r="B143" i="2" s="1"/>
  <c r="C163" i="2" a="1"/>
  <c r="C163" i="2" s="1"/>
  <c r="B168" i="2" a="1"/>
  <c r="B168" i="2" s="1"/>
  <c r="B154" i="2" a="1"/>
  <c r="B154" i="2" s="1"/>
  <c r="C175" i="2" a="1"/>
  <c r="C175" i="2" s="1"/>
  <c r="C185" i="2" a="1"/>
  <c r="C185" i="2" s="1"/>
  <c r="B181" i="2" a="1"/>
  <c r="B181" i="2" s="1"/>
  <c r="C301" i="2" a="1"/>
  <c r="C301" i="2" s="1"/>
  <c r="C287" i="2" a="1"/>
  <c r="C287" i="2" s="1"/>
  <c r="C273" i="2" a="1"/>
  <c r="C273" i="2" s="1"/>
  <c r="C259" i="2" a="1"/>
  <c r="C259" i="2" s="1"/>
  <c r="C245" i="2" a="1"/>
  <c r="C245" i="2" s="1"/>
  <c r="C231" i="2" a="1"/>
  <c r="C231" i="2" s="1"/>
  <c r="C217" i="2" a="1"/>
  <c r="C217" i="2" s="1"/>
  <c r="C203" i="2" a="1"/>
  <c r="C203" i="2" s="1"/>
  <c r="B313" i="2" a="1"/>
  <c r="B313" i="2" s="1"/>
  <c r="B299" i="2" a="1"/>
  <c r="B299" i="2" s="1"/>
  <c r="B990" i="2" a="1"/>
  <c r="B990" i="2" s="1"/>
  <c r="B610" i="2" a="1"/>
  <c r="B610" i="2" s="1"/>
  <c r="C1158" i="2" a="1"/>
  <c r="C1158" i="2" s="1"/>
  <c r="C938" i="2" a="1"/>
  <c r="C938" i="2" s="1"/>
  <c r="C606" i="2" a="1"/>
  <c r="C606" i="2" s="1"/>
  <c r="B1264" i="2" a="1"/>
  <c r="B1264" i="2" s="1"/>
  <c r="B988" i="2" a="1"/>
  <c r="B988" i="2" s="1"/>
  <c r="C1280" i="2" a="1"/>
  <c r="C1280" i="2" s="1"/>
  <c r="C1156" i="2" a="1"/>
  <c r="C1156" i="2" s="1"/>
  <c r="C965" i="2" a="1"/>
  <c r="C965" i="2" s="1"/>
  <c r="C660" i="2" a="1"/>
  <c r="C660" i="2" s="1"/>
  <c r="C1279" i="2" a="1"/>
  <c r="C1279" i="2" s="1"/>
  <c r="C1178" i="2" a="1"/>
  <c r="C1178" i="2" s="1"/>
  <c r="C1034" i="2" a="1"/>
  <c r="C1034" i="2" s="1"/>
  <c r="C991" i="2" a="1"/>
  <c r="C991" i="2" s="1"/>
  <c r="C697" i="2" a="1"/>
  <c r="C697" i="2" s="1"/>
  <c r="C631" i="2" a="1"/>
  <c r="C631" i="2" s="1"/>
  <c r="C117" i="2" a="1"/>
  <c r="C117" i="2" s="1"/>
  <c r="C54" i="2" a="1"/>
  <c r="C54" i="2" s="1"/>
  <c r="B1164" i="2" a="1"/>
  <c r="B1164" i="2" s="1"/>
  <c r="B1142" i="2" a="1"/>
  <c r="B1142" i="2" s="1"/>
  <c r="B1106" i="2" a="1"/>
  <c r="B1106" i="2" s="1"/>
  <c r="B985" i="2" a="1"/>
  <c r="B985" i="2" s="1"/>
  <c r="C1278" i="2" a="1"/>
  <c r="C1278" i="2" s="1"/>
  <c r="C1250" i="2" a="1"/>
  <c r="C1250" i="2" s="1"/>
  <c r="C1169" i="2" a="1"/>
  <c r="C1169" i="2" s="1"/>
  <c r="C1177" i="2" a="1"/>
  <c r="C1177" i="2" s="1"/>
  <c r="C1147" i="2" a="1"/>
  <c r="C1147" i="2" s="1"/>
  <c r="C1033" i="2" a="1"/>
  <c r="C1033" i="2" s="1"/>
  <c r="C1111" i="2" a="1"/>
  <c r="C1111" i="2" s="1"/>
  <c r="C1097" i="2" a="1"/>
  <c r="C1097" i="2" s="1"/>
  <c r="C990" i="2" a="1"/>
  <c r="C990" i="2" s="1"/>
  <c r="C954" i="2" a="1"/>
  <c r="C954" i="2" s="1"/>
  <c r="C934" i="2" a="1"/>
  <c r="C934" i="2" s="1"/>
  <c r="C678" i="2" a="1"/>
  <c r="C678" i="2" s="1"/>
  <c r="C658" i="2" a="1"/>
  <c r="C658" i="2" s="1"/>
  <c r="C644" i="2" a="1"/>
  <c r="C644" i="2" s="1"/>
  <c r="C630" i="2" a="1"/>
  <c r="C630" i="2" s="1"/>
  <c r="C616" i="2" a="1"/>
  <c r="C616" i="2" s="1"/>
  <c r="C602" i="2" a="1"/>
  <c r="C602" i="2" s="1"/>
  <c r="C116" i="2" a="1"/>
  <c r="C116" i="2" s="1"/>
  <c r="C102" i="2" a="1"/>
  <c r="C102" i="2" s="1"/>
  <c r="C88" i="2" a="1"/>
  <c r="C88" i="2" s="1"/>
  <c r="C53" i="2" a="1"/>
  <c r="C53" i="2" s="1"/>
  <c r="B1285" i="2" a="1"/>
  <c r="B1285" i="2" s="1"/>
  <c r="B1260" i="2" a="1"/>
  <c r="B1260" i="2" s="1"/>
  <c r="B1163" i="2" a="1"/>
  <c r="B1163" i="2" s="1"/>
  <c r="B1162" i="2" a="1"/>
  <c r="B1162" i="2" s="1"/>
  <c r="B1141" i="2" a="1"/>
  <c r="B1141" i="2" s="1"/>
  <c r="B1027" i="2" a="1"/>
  <c r="B1027" i="2" s="1"/>
  <c r="B1105" i="2" a="1"/>
  <c r="B1105" i="2" s="1"/>
  <c r="B1065" i="2" a="1"/>
  <c r="B1065" i="2" s="1"/>
  <c r="B984" i="2" a="1"/>
  <c r="B984" i="2" s="1"/>
  <c r="B942" i="2" a="1"/>
  <c r="B942" i="2" s="1"/>
  <c r="B928" i="2" a="1"/>
  <c r="B928" i="2" s="1"/>
  <c r="B698" i="2" a="1"/>
  <c r="B698" i="2" s="1"/>
  <c r="B660" i="2" a="1"/>
  <c r="B660" i="2" s="1"/>
  <c r="B646" i="2" a="1"/>
  <c r="B646" i="2" s="1"/>
  <c r="B632" i="2" a="1"/>
  <c r="B632" i="2" s="1"/>
  <c r="B618" i="2" a="1"/>
  <c r="B618" i="2" s="1"/>
  <c r="B604" i="2" a="1"/>
  <c r="B604" i="2" s="1"/>
  <c r="B118" i="2" a="1"/>
  <c r="B118" i="2" s="1"/>
  <c r="B104" i="2" a="1"/>
  <c r="B104" i="2" s="1"/>
  <c r="B90" i="2" a="1"/>
  <c r="B90" i="2" s="1"/>
  <c r="B55" i="2" a="1"/>
  <c r="B55" i="2" s="1"/>
  <c r="C9" i="2" a="1"/>
  <c r="C9" i="2" s="1"/>
  <c r="C1070" i="2" a="1"/>
  <c r="C1070" i="2" s="1"/>
  <c r="B13" i="2" a="1"/>
  <c r="B13" i="2" s="1"/>
  <c r="B20" i="2" a="1"/>
  <c r="B20" i="2" s="1"/>
  <c r="C29" i="2" a="1"/>
  <c r="C29" i="2" s="1"/>
  <c r="C684" i="2" a="1"/>
  <c r="C684" i="2" s="1"/>
  <c r="B687" i="2" a="1"/>
  <c r="B687" i="2" s="1"/>
  <c r="B703" i="2" a="1"/>
  <c r="B703" i="2" s="1"/>
  <c r="B960" i="2" a="1"/>
  <c r="B960" i="2" s="1"/>
  <c r="C1290" i="2" a="1"/>
  <c r="C1290" i="2" s="1"/>
  <c r="B995" i="2" a="1"/>
  <c r="B995" i="2" s="1"/>
  <c r="B1006" i="2" a="1"/>
  <c r="B1006" i="2" s="1"/>
  <c r="C1019" i="2" a="1"/>
  <c r="C1019" i="2" s="1"/>
  <c r="B1013" i="2" a="1"/>
  <c r="B1013" i="2" s="1"/>
  <c r="C1090" i="2" a="1"/>
  <c r="C1090" i="2" s="1"/>
  <c r="B954" i="2" a="1"/>
  <c r="B954" i="2" s="1"/>
  <c r="B132" i="2" a="1"/>
  <c r="B132" i="2" s="1"/>
  <c r="C1037" i="2" a="1"/>
  <c r="C1037" i="2" s="1"/>
  <c r="C700" i="2" a="1"/>
  <c r="C700" i="2" s="1"/>
  <c r="C106" i="2" a="1"/>
  <c r="C106" i="2" s="1"/>
  <c r="B1175" i="2" a="1"/>
  <c r="B1175" i="2" s="1"/>
  <c r="B952" i="2" a="1"/>
  <c r="B952" i="2" s="1"/>
  <c r="C1252" i="2" a="1"/>
  <c r="C1252" i="2" s="1"/>
  <c r="C1035" i="2" a="1"/>
  <c r="C1035" i="2" s="1"/>
  <c r="C1099" i="2" a="1"/>
  <c r="C1099" i="2" s="1"/>
  <c r="C698" i="2" a="1"/>
  <c r="C698" i="2" s="1"/>
  <c r="C618" i="2" a="1"/>
  <c r="C618" i="2" s="1"/>
  <c r="C1185" i="2" a="1"/>
  <c r="C1185" i="2" s="1"/>
  <c r="C1112" i="2" a="1"/>
  <c r="C1112" i="2" s="1"/>
  <c r="C964" i="2" a="1"/>
  <c r="C964" i="2" s="1"/>
  <c r="C659" i="2" a="1"/>
  <c r="C659" i="2" s="1"/>
  <c r="C617" i="2" a="1"/>
  <c r="C617" i="2" s="1"/>
  <c r="C103" i="2" a="1"/>
  <c r="C103" i="2" s="1"/>
  <c r="B1286" i="2" a="1"/>
  <c r="B1286" i="2" s="1"/>
  <c r="C1266" i="2" a="1"/>
  <c r="C1266" i="2" s="1"/>
  <c r="C1249" i="2" a="1"/>
  <c r="C1249" i="2" s="1"/>
  <c r="C1168" i="2" a="1"/>
  <c r="C1168" i="2" s="1"/>
  <c r="C1176" i="2" a="1"/>
  <c r="C1176" i="2" s="1"/>
  <c r="C1146" i="2" a="1"/>
  <c r="C1146" i="2" s="1"/>
  <c r="C1032" i="2" a="1"/>
  <c r="C1032" i="2" s="1"/>
  <c r="C1110" i="2" a="1"/>
  <c r="C1110" i="2" s="1"/>
  <c r="C1096" i="2" a="1"/>
  <c r="C1096" i="2" s="1"/>
  <c r="C989" i="2" a="1"/>
  <c r="C989" i="2" s="1"/>
  <c r="C953" i="2" a="1"/>
  <c r="C953" i="2" s="1"/>
  <c r="C933" i="2" a="1"/>
  <c r="C933" i="2" s="1"/>
  <c r="C677" i="2" a="1"/>
  <c r="C677" i="2" s="1"/>
  <c r="C657" i="2" a="1"/>
  <c r="C657" i="2" s="1"/>
  <c r="C643" i="2" a="1"/>
  <c r="C643" i="2" s="1"/>
  <c r="C629" i="2" a="1"/>
  <c r="C629" i="2" s="1"/>
  <c r="C615" i="2" a="1"/>
  <c r="C615" i="2" s="1"/>
  <c r="C601" i="2" a="1"/>
  <c r="C601" i="2" s="1"/>
  <c r="C115" i="2" a="1"/>
  <c r="C115" i="2" s="1"/>
  <c r="C101" i="2" a="1"/>
  <c r="C101" i="2" s="1"/>
  <c r="C87" i="2" a="1"/>
  <c r="C87" i="2" s="1"/>
  <c r="C52" i="2" a="1"/>
  <c r="C52" i="2" s="1"/>
  <c r="B1284" i="2" a="1"/>
  <c r="B1284" i="2" s="1"/>
  <c r="B1259" i="2" a="1"/>
  <c r="B1259" i="2" s="1"/>
  <c r="B1184" i="2" a="1"/>
  <c r="B1184" i="2" s="1"/>
  <c r="B1161" i="2" a="1"/>
  <c r="B1161" i="2" s="1"/>
  <c r="B1040" i="2" a="1"/>
  <c r="B1040" i="2" s="1"/>
  <c r="B1026" i="2" a="1"/>
  <c r="B1026" i="2" s="1"/>
  <c r="B1104" i="2" a="1"/>
  <c r="B1104" i="2" s="1"/>
  <c r="B1064" i="2" a="1"/>
  <c r="B1064" i="2" s="1"/>
  <c r="B983" i="2" a="1"/>
  <c r="B983" i="2" s="1"/>
  <c r="B941" i="2" a="1"/>
  <c r="B941" i="2" s="1"/>
  <c r="B927" i="2" a="1"/>
  <c r="B927" i="2" s="1"/>
  <c r="B697" i="2" a="1"/>
  <c r="B697" i="2" s="1"/>
  <c r="B659" i="2" a="1"/>
  <c r="B659" i="2" s="1"/>
  <c r="B645" i="2" a="1"/>
  <c r="B645" i="2" s="1"/>
  <c r="B631" i="2" a="1"/>
  <c r="B631" i="2" s="1"/>
  <c r="B617" i="2" a="1"/>
  <c r="B617" i="2" s="1"/>
  <c r="B603" i="2" a="1"/>
  <c r="B603" i="2" s="1"/>
  <c r="B117" i="2" a="1"/>
  <c r="B117" i="2" s="1"/>
  <c r="B103" i="2" a="1"/>
  <c r="B103" i="2" s="1"/>
  <c r="B89" i="2" a="1"/>
  <c r="B89" i="2" s="1"/>
  <c r="B54" i="2" a="1"/>
  <c r="B54" i="2" s="1"/>
  <c r="C8" i="2" a="1"/>
  <c r="C8" i="2" s="1"/>
  <c r="B1070" i="2" a="1"/>
  <c r="B1070" i="2" s="1"/>
  <c r="C14" i="2" a="1"/>
  <c r="C14" i="2" s="1"/>
  <c r="C21" i="2" a="1"/>
  <c r="C21" i="2" s="1"/>
  <c r="C28" i="2" a="1"/>
  <c r="C28" i="2" s="1"/>
  <c r="C683" i="2" a="1"/>
  <c r="C683" i="2" s="1"/>
  <c r="C688" i="2" a="1"/>
  <c r="C688" i="2" s="1"/>
  <c r="B702" i="2" a="1"/>
  <c r="B702" i="2" s="1"/>
  <c r="C961" i="2" a="1"/>
  <c r="C961" i="2" s="1"/>
  <c r="B1291" i="2" a="1"/>
  <c r="B1291" i="2" s="1"/>
  <c r="C996" i="2" a="1"/>
  <c r="C996" i="2" s="1"/>
  <c r="C1007" i="2" a="1"/>
  <c r="C1007" i="2" s="1"/>
  <c r="C1018" i="2" a="1"/>
  <c r="C1018" i="2" s="1"/>
  <c r="B1188" i="2" a="1"/>
  <c r="B1188" i="2" s="1"/>
  <c r="C1089" i="2" a="1"/>
  <c r="C1089" i="2" s="1"/>
  <c r="B1089" i="2" a="1"/>
  <c r="B1089" i="2" s="1"/>
  <c r="C1196" i="2" a="1"/>
  <c r="C1196" i="2" s="1"/>
  <c r="B1196" i="2" a="1"/>
  <c r="B1196" i="2" s="1"/>
  <c r="C1116" i="2" a="1"/>
  <c r="C1116" i="2" s="1"/>
  <c r="C1123" i="2" a="1"/>
  <c r="C1123" i="2" s="1"/>
  <c r="C1130" i="2" a="1"/>
  <c r="C1130" i="2" s="1"/>
  <c r="C1137" i="2" a="1"/>
  <c r="C1137" i="2" s="1"/>
  <c r="C1151" i="2" a="1"/>
  <c r="C1151" i="2" s="1"/>
  <c r="C692" i="2" a="1"/>
  <c r="C692" i="2" s="1"/>
  <c r="B1097" i="2" a="1"/>
  <c r="B1097" i="2" s="1"/>
  <c r="B624" i="2" a="1"/>
  <c r="B624" i="2" s="1"/>
  <c r="C1265" i="2" a="1"/>
  <c r="C1265" i="2" s="1"/>
  <c r="C1248" i="2" a="1"/>
  <c r="C1248" i="2" s="1"/>
  <c r="C1167" i="2" a="1"/>
  <c r="C1167" i="2" s="1"/>
  <c r="C1175" i="2" a="1"/>
  <c r="C1175" i="2" s="1"/>
  <c r="C1145" i="2" a="1"/>
  <c r="C1145" i="2" s="1"/>
  <c r="C1031" i="2" a="1"/>
  <c r="C1031" i="2" s="1"/>
  <c r="C1109" i="2" a="1"/>
  <c r="C1109" i="2" s="1"/>
  <c r="C1069" i="2" a="1"/>
  <c r="C1069" i="2" s="1"/>
  <c r="C988" i="2" a="1"/>
  <c r="C988" i="2" s="1"/>
  <c r="C952" i="2" a="1"/>
  <c r="C952" i="2" s="1"/>
  <c r="C932" i="2" a="1"/>
  <c r="C932" i="2" s="1"/>
  <c r="C676" i="2" a="1"/>
  <c r="C676" i="2" s="1"/>
  <c r="C656" i="2" a="1"/>
  <c r="C656" i="2" s="1"/>
  <c r="C642" i="2" a="1"/>
  <c r="C642" i="2" s="1"/>
  <c r="C628" i="2" a="1"/>
  <c r="C628" i="2" s="1"/>
  <c r="C614" i="2" a="1"/>
  <c r="C614" i="2" s="1"/>
  <c r="C600" i="2" a="1"/>
  <c r="C600" i="2" s="1"/>
  <c r="C114" i="2" a="1"/>
  <c r="C114" i="2" s="1"/>
  <c r="C100" i="2" a="1"/>
  <c r="C100" i="2" s="1"/>
  <c r="C86" i="2" a="1"/>
  <c r="C86" i="2" s="1"/>
  <c r="C51" i="2" a="1"/>
  <c r="C51" i="2" s="1"/>
  <c r="B1283" i="2" a="1"/>
  <c r="B1283" i="2" s="1"/>
  <c r="B1255" i="2" a="1"/>
  <c r="B1255" i="2" s="1"/>
  <c r="B1183" i="2" a="1"/>
  <c r="B1183" i="2" s="1"/>
  <c r="B1160" i="2" a="1"/>
  <c r="B1160" i="2" s="1"/>
  <c r="B1039" i="2" a="1"/>
  <c r="B1039" i="2" s="1"/>
  <c r="B1025" i="2" a="1"/>
  <c r="B1025" i="2" s="1"/>
  <c r="B1103" i="2" a="1"/>
  <c r="B1103" i="2" s="1"/>
  <c r="B1063" i="2" a="1"/>
  <c r="B1063" i="2" s="1"/>
  <c r="B982" i="2" a="1"/>
  <c r="B982" i="2" s="1"/>
  <c r="B940" i="2" a="1"/>
  <c r="B940" i="2" s="1"/>
  <c r="B926" i="2" a="1"/>
  <c r="B926" i="2" s="1"/>
  <c r="B678" i="2" a="1"/>
  <c r="B678" i="2" s="1"/>
  <c r="B658" i="2" a="1"/>
  <c r="B658" i="2" s="1"/>
  <c r="B644" i="2" a="1"/>
  <c r="B644" i="2" s="1"/>
  <c r="B630" i="2" a="1"/>
  <c r="B630" i="2" s="1"/>
  <c r="B616" i="2" a="1"/>
  <c r="B616" i="2" s="1"/>
  <c r="B602" i="2" a="1"/>
  <c r="B602" i="2" s="1"/>
  <c r="B116" i="2" a="1"/>
  <c r="B116" i="2" s="1"/>
  <c r="B102" i="2" a="1"/>
  <c r="B102" i="2" s="1"/>
  <c r="B88" i="2" a="1"/>
  <c r="B88" i="2" s="1"/>
  <c r="B53" i="2" a="1"/>
  <c r="B53" i="2" s="1"/>
  <c r="C7" i="2" a="1"/>
  <c r="C7" i="2" s="1"/>
  <c r="B14" i="2" a="1"/>
  <c r="B14" i="2" s="1"/>
  <c r="B21" i="2" a="1"/>
  <c r="B21" i="2" s="1"/>
  <c r="C27" i="2" a="1"/>
  <c r="C27" i="2" s="1"/>
  <c r="C682" i="2" a="1"/>
  <c r="C682" i="2" s="1"/>
  <c r="B688" i="2" a="1"/>
  <c r="B688" i="2" s="1"/>
  <c r="B701" i="2" a="1"/>
  <c r="B701" i="2" s="1"/>
  <c r="B961" i="2" a="1"/>
  <c r="B961" i="2" s="1"/>
  <c r="C1291" i="2" a="1"/>
  <c r="C1291" i="2" s="1"/>
  <c r="B996" i="2" a="1"/>
  <c r="B996" i="2" s="1"/>
  <c r="B1007" i="2" a="1"/>
  <c r="B1007" i="2" s="1"/>
  <c r="C1017" i="2" a="1"/>
  <c r="C1017" i="2" s="1"/>
  <c r="C1188" i="2" a="1"/>
  <c r="C1188" i="2" s="1"/>
  <c r="C1088" i="2" a="1"/>
  <c r="C1088" i="2" s="1"/>
  <c r="C1174" i="2" a="1"/>
  <c r="C1174" i="2" s="1"/>
  <c r="C1108" i="2" a="1"/>
  <c r="C1108" i="2" s="1"/>
  <c r="C951" i="2" a="1"/>
  <c r="C951" i="2" s="1"/>
  <c r="C655" i="2" a="1"/>
  <c r="C655" i="2" s="1"/>
  <c r="C613" i="2" a="1"/>
  <c r="C613" i="2" s="1"/>
  <c r="C99" i="2" a="1"/>
  <c r="C99" i="2" s="1"/>
  <c r="B1282" i="2" a="1"/>
  <c r="B1282" i="2" s="1"/>
  <c r="B1159" i="2" a="1"/>
  <c r="B1159" i="2" s="1"/>
  <c r="B1102" i="2" a="1"/>
  <c r="B1102" i="2" s="1"/>
  <c r="B939" i="2" a="1"/>
  <c r="B939" i="2" s="1"/>
  <c r="B657" i="2" a="1"/>
  <c r="B657" i="2" s="1"/>
  <c r="B643" i="2" a="1"/>
  <c r="B643" i="2" s="1"/>
  <c r="B629" i="2" a="1"/>
  <c r="B629" i="2" s="1"/>
  <c r="B615" i="2" a="1"/>
  <c r="B615" i="2" s="1"/>
  <c r="B601" i="2" a="1"/>
  <c r="B601" i="2" s="1"/>
  <c r="B115" i="2" a="1"/>
  <c r="B115" i="2" s="1"/>
  <c r="B101" i="2" a="1"/>
  <c r="B101" i="2" s="1"/>
  <c r="B87" i="2" a="1"/>
  <c r="B87" i="2" s="1"/>
  <c r="B52" i="2" a="1"/>
  <c r="B52" i="2" s="1"/>
  <c r="C6" i="2" a="1"/>
  <c r="C6" i="2" s="1"/>
  <c r="C15" i="2" a="1"/>
  <c r="C15" i="2" s="1"/>
  <c r="C22" i="2" a="1"/>
  <c r="C22" i="2" s="1"/>
  <c r="C26" i="2" a="1"/>
  <c r="C26" i="2" s="1"/>
  <c r="C681" i="2" a="1"/>
  <c r="C681" i="2" s="1"/>
  <c r="C707" i="2" a="1"/>
  <c r="C707" i="2" s="1"/>
  <c r="C955" i="2" a="1"/>
  <c r="C955" i="2" s="1"/>
  <c r="C962" i="2" a="1"/>
  <c r="C962" i="2" s="1"/>
  <c r="C997" i="2" a="1"/>
  <c r="C997" i="2" s="1"/>
  <c r="C1001" i="2" a="1"/>
  <c r="C1001" i="2" s="1"/>
  <c r="C1008" i="2" a="1"/>
  <c r="C1008" i="2" s="1"/>
  <c r="C1016" i="2" a="1"/>
  <c r="C1016" i="2" s="1"/>
  <c r="C1041" i="2" a="1"/>
  <c r="C1041" i="2" s="1"/>
  <c r="C1087" i="2" a="1"/>
  <c r="C1087" i="2" s="1"/>
  <c r="B1087" i="2" a="1"/>
  <c r="B1087" i="2" s="1"/>
  <c r="C1194" i="2" a="1"/>
  <c r="C1194" i="2" s="1"/>
  <c r="B1194" i="2" a="1"/>
  <c r="B1194" i="2" s="1"/>
  <c r="C1117" i="2" a="1"/>
  <c r="C1117" i="2" s="1"/>
  <c r="C1124" i="2" a="1"/>
  <c r="C1124" i="2" s="1"/>
  <c r="C1131" i="2" a="1"/>
  <c r="C1131" i="2" s="1"/>
  <c r="C1138" i="2" a="1"/>
  <c r="C1138" i="2" s="1"/>
  <c r="C1152" i="2" a="1"/>
  <c r="C1152" i="2" s="1"/>
  <c r="C693" i="2" a="1"/>
  <c r="C693" i="2" s="1"/>
  <c r="C1219" i="2" a="1"/>
  <c r="C1219" i="2" s="1"/>
  <c r="C1205" i="2" a="1"/>
  <c r="C1205" i="2" s="1"/>
  <c r="B1241" i="2" a="1"/>
  <c r="B1241" i="2" s="1"/>
  <c r="B1221" i="2" a="1"/>
  <c r="B1221" i="2" s="1"/>
  <c r="B1207" i="2" a="1"/>
  <c r="B1207" i="2" s="1"/>
  <c r="B710" i="2" a="1"/>
  <c r="B710" i="2" s="1"/>
  <c r="C135" i="2" a="1"/>
  <c r="C135" i="2" s="1"/>
  <c r="C150" i="2" a="1"/>
  <c r="C150" i="2" s="1"/>
  <c r="B147" i="2" a="1"/>
  <c r="B147" i="2" s="1"/>
  <c r="C159" i="2" a="1"/>
  <c r="C159" i="2" s="1"/>
  <c r="B164" i="2" a="1"/>
  <c r="B164" i="2" s="1"/>
  <c r="C170" i="2" a="1"/>
  <c r="C170" i="2" s="1"/>
  <c r="C177" i="2" a="1"/>
  <c r="C177" i="2" s="1"/>
  <c r="C181" i="2" a="1"/>
  <c r="C181" i="2" s="1"/>
  <c r="C311" i="2" a="1"/>
  <c r="C311" i="2" s="1"/>
  <c r="C297" i="2" a="1"/>
  <c r="C297" i="2" s="1"/>
  <c r="C283" i="2" a="1"/>
  <c r="C283" i="2" s="1"/>
  <c r="C269" i="2" a="1"/>
  <c r="C269" i="2" s="1"/>
  <c r="C255" i="2" a="1"/>
  <c r="C255" i="2" s="1"/>
  <c r="C241" i="2" a="1"/>
  <c r="C241" i="2" s="1"/>
  <c r="C227" i="2" a="1"/>
  <c r="C227" i="2" s="1"/>
  <c r="C213" i="2" a="1"/>
  <c r="C213" i="2" s="1"/>
  <c r="C199" i="2" a="1"/>
  <c r="C199" i="2" s="1"/>
  <c r="B309" i="2" a="1"/>
  <c r="B309" i="2" s="1"/>
  <c r="B295" i="2" a="1"/>
  <c r="B295" i="2" s="1"/>
  <c r="B281" i="2" a="1"/>
  <c r="B281" i="2" s="1"/>
  <c r="B267" i="2" a="1"/>
  <c r="B267" i="2" s="1"/>
  <c r="B253" i="2" a="1"/>
  <c r="B253" i="2" s="1"/>
  <c r="B239" i="2" a="1"/>
  <c r="B239" i="2" s="1"/>
  <c r="B225" i="2" a="1"/>
  <c r="B225" i="2" s="1"/>
  <c r="B211" i="2" a="1"/>
  <c r="B211" i="2" s="1"/>
  <c r="B197" i="2" a="1"/>
  <c r="B197" i="2" s="1"/>
  <c r="C364" i="2" a="1"/>
  <c r="C364" i="2" s="1"/>
  <c r="C350" i="2" a="1"/>
  <c r="C350" i="2" s="1"/>
  <c r="C336" i="2" a="1"/>
  <c r="C336" i="2" s="1"/>
  <c r="C322" i="2" a="1"/>
  <c r="C322" i="2" s="1"/>
  <c r="B365" i="2" a="1"/>
  <c r="B365" i="2" s="1"/>
  <c r="B351" i="2" a="1"/>
  <c r="B351" i="2" s="1"/>
  <c r="B337" i="2" a="1"/>
  <c r="B337" i="2" s="1"/>
  <c r="B323" i="2" a="1"/>
  <c r="B323" i="2" s="1"/>
  <c r="C422" i="2" a="1"/>
  <c r="C422" i="2" s="1"/>
  <c r="C1166" i="2" a="1"/>
  <c r="C1166" i="2" s="1"/>
  <c r="C1030" i="2" a="1"/>
  <c r="C1030" i="2" s="1"/>
  <c r="C987" i="2" a="1"/>
  <c r="C987" i="2" s="1"/>
  <c r="C675" i="2" a="1"/>
  <c r="C675" i="2" s="1"/>
  <c r="C627" i="2" a="1"/>
  <c r="C627" i="2" s="1"/>
  <c r="C113" i="2" a="1"/>
  <c r="C113" i="2" s="1"/>
  <c r="C50" i="2" a="1"/>
  <c r="C50" i="2" s="1"/>
  <c r="B1182" i="2" a="1"/>
  <c r="B1182" i="2" s="1"/>
  <c r="B1024" i="2" a="1"/>
  <c r="B1024" i="2" s="1"/>
  <c r="B968" i="2" a="1"/>
  <c r="B968" i="2" s="1"/>
  <c r="B677" i="2" a="1"/>
  <c r="B677" i="2" s="1"/>
  <c r="C1242" i="2" a="1"/>
  <c r="C1242" i="2" s="1"/>
  <c r="C1173" i="2" a="1"/>
  <c r="C1173" i="2" s="1"/>
  <c r="C1029" i="2" a="1"/>
  <c r="C1029" i="2" s="1"/>
  <c r="C1067" i="2" a="1"/>
  <c r="C1067" i="2" s="1"/>
  <c r="C950" i="2" a="1"/>
  <c r="C950" i="2" s="1"/>
  <c r="C674" i="2" a="1"/>
  <c r="C674" i="2" s="1"/>
  <c r="C654" i="2" a="1"/>
  <c r="C654" i="2" s="1"/>
  <c r="C640" i="2" a="1"/>
  <c r="C640" i="2" s="1"/>
  <c r="C626" i="2" a="1"/>
  <c r="C626" i="2" s="1"/>
  <c r="C612" i="2" a="1"/>
  <c r="C612" i="2" s="1"/>
  <c r="C598" i="2" a="1"/>
  <c r="C598" i="2" s="1"/>
  <c r="C112" i="2" a="1"/>
  <c r="C112" i="2" s="1"/>
  <c r="C98" i="2" a="1"/>
  <c r="C98" i="2" s="1"/>
  <c r="C84" i="2" a="1"/>
  <c r="C84" i="2" s="1"/>
  <c r="C49" i="2" a="1"/>
  <c r="C49" i="2" s="1"/>
  <c r="B1281" i="2" a="1"/>
  <c r="B1281" i="2" s="1"/>
  <c r="B1170" i="2" a="1"/>
  <c r="B1170" i="2" s="1"/>
  <c r="B1181" i="2" a="1"/>
  <c r="B1181" i="2" s="1"/>
  <c r="B1158" i="2" a="1"/>
  <c r="B1158" i="2" s="1"/>
  <c r="B1037" i="2" a="1"/>
  <c r="B1037" i="2" s="1"/>
  <c r="B1023" i="2" a="1"/>
  <c r="B1023" i="2" s="1"/>
  <c r="B1101" i="2" a="1"/>
  <c r="B1101" i="2" s="1"/>
  <c r="B1061" i="2" a="1"/>
  <c r="B1061" i="2" s="1"/>
  <c r="B967" i="2" a="1"/>
  <c r="B967" i="2" s="1"/>
  <c r="B938" i="2" a="1"/>
  <c r="B938" i="2" s="1"/>
  <c r="B918" i="2" a="1"/>
  <c r="B918" i="2" s="1"/>
  <c r="B676" i="2" a="1"/>
  <c r="B676" i="2" s="1"/>
  <c r="B656" i="2" a="1"/>
  <c r="B656" i="2" s="1"/>
  <c r="B642" i="2" a="1"/>
  <c r="B642" i="2" s="1"/>
  <c r="B628" i="2" a="1"/>
  <c r="B628" i="2" s="1"/>
  <c r="B614" i="2" a="1"/>
  <c r="B614" i="2" s="1"/>
  <c r="B600" i="2" a="1"/>
  <c r="B600" i="2" s="1"/>
  <c r="B114" i="2" a="1"/>
  <c r="B114" i="2" s="1"/>
  <c r="B100" i="2" a="1"/>
  <c r="B100" i="2" s="1"/>
  <c r="B86" i="2" a="1"/>
  <c r="B86" i="2" s="1"/>
  <c r="B51" i="2" a="1"/>
  <c r="B51" i="2" s="1"/>
  <c r="C5" i="2" a="1"/>
  <c r="C5" i="2" s="1"/>
  <c r="B15" i="2" a="1"/>
  <c r="B15" i="2" s="1"/>
  <c r="B22" i="2" a="1"/>
  <c r="B22" i="2" s="1"/>
  <c r="B32" i="2" a="1"/>
  <c r="B32" i="2" s="1"/>
  <c r="C680" i="2" a="1"/>
  <c r="C680" i="2" s="1"/>
  <c r="C706" i="2" a="1"/>
  <c r="C706" i="2" s="1"/>
  <c r="B955" i="2" a="1"/>
  <c r="B955" i="2" s="1"/>
  <c r="B962" i="2" a="1"/>
  <c r="B962" i="2" s="1"/>
  <c r="B997" i="2" a="1"/>
  <c r="B997" i="2" s="1"/>
  <c r="B1001" i="2" a="1"/>
  <c r="B1001" i="2" s="1"/>
  <c r="B1008" i="2" a="1"/>
  <c r="B1008" i="2" s="1"/>
  <c r="C1015" i="2" a="1"/>
  <c r="C1015" i="2" s="1"/>
  <c r="B1041" i="2" a="1"/>
  <c r="B1041" i="2" s="1"/>
  <c r="C1086" i="2" a="1"/>
  <c r="C1086" i="2" s="1"/>
  <c r="B1086" i="2" a="1"/>
  <c r="B1086" i="2" s="1"/>
  <c r="C1193" i="2" a="1"/>
  <c r="C1193" i="2" s="1"/>
  <c r="B1193" i="2" a="1"/>
  <c r="B1193" i="2" s="1"/>
  <c r="B1117" i="2" a="1"/>
  <c r="B1117" i="2" s="1"/>
  <c r="B1124" i="2" a="1"/>
  <c r="B1124" i="2" s="1"/>
  <c r="B1131" i="2" a="1"/>
  <c r="B1131" i="2" s="1"/>
  <c r="B1138" i="2" a="1"/>
  <c r="B1138" i="2" s="1"/>
  <c r="B1152" i="2" a="1"/>
  <c r="B1152" i="2" s="1"/>
  <c r="B693" i="2" a="1"/>
  <c r="B693" i="2" s="1"/>
  <c r="C1218" i="2" a="1"/>
  <c r="C1218" i="2" s="1"/>
  <c r="C1204" i="2" a="1"/>
  <c r="C1204" i="2" s="1"/>
  <c r="B1240" i="2" a="1"/>
  <c r="B1240" i="2" s="1"/>
  <c r="B1220" i="2" a="1"/>
  <c r="B1220" i="2" s="1"/>
  <c r="B1206" i="2" a="1"/>
  <c r="B1206" i="2" s="1"/>
  <c r="C711" i="2" a="1"/>
  <c r="C711" i="2" s="1"/>
  <c r="B135" i="2" a="1"/>
  <c r="B135" i="2" s="1"/>
  <c r="C149" i="2" a="1"/>
  <c r="C149" i="2" s="1"/>
  <c r="B148" i="2" a="1"/>
  <c r="B148" i="2" s="1"/>
  <c r="C158" i="2" a="1"/>
  <c r="C158" i="2" s="1"/>
  <c r="C1121" i="2" a="1"/>
  <c r="C1121" i="2" s="1"/>
  <c r="C1128" i="2" a="1"/>
  <c r="C1128" i="2" s="1"/>
  <c r="C1135" i="2" a="1"/>
  <c r="C1135" i="2" s="1"/>
  <c r="C1149" i="2" a="1"/>
  <c r="C1149" i="2" s="1"/>
  <c r="C690" i="2" a="1"/>
  <c r="C690" i="2" s="1"/>
  <c r="C1225" i="2" a="1"/>
  <c r="C1225" i="2" s="1"/>
  <c r="C1211" i="2" a="1"/>
  <c r="C1211" i="2" s="1"/>
  <c r="B1251" i="2" a="1"/>
  <c r="B1251" i="2" s="1"/>
  <c r="B1227" i="2" a="1"/>
  <c r="B1227" i="2" s="1"/>
  <c r="B1213" i="2" a="1"/>
  <c r="B1213" i="2" s="1"/>
  <c r="B696" i="2" a="1"/>
  <c r="B696" i="2" s="1"/>
  <c r="B766" i="2" a="1"/>
  <c r="B766" i="2" s="1"/>
  <c r="C139" i="2" a="1"/>
  <c r="C139" i="2" s="1"/>
  <c r="C142" i="2" a="1"/>
  <c r="C142" i="2" s="1"/>
  <c r="C165" i="2" a="1"/>
  <c r="C165" i="2" s="1"/>
  <c r="C151" i="2" a="1"/>
  <c r="C151" i="2" s="1"/>
  <c r="B156" i="2" a="1"/>
  <c r="B156" i="2" s="1"/>
  <c r="C174" i="2" a="1"/>
  <c r="C174" i="2" s="1"/>
  <c r="C187" i="2" a="1"/>
  <c r="C187" i="2" s="1"/>
  <c r="B183" i="2" a="1"/>
  <c r="B183" i="2" s="1"/>
  <c r="C303" i="2" a="1"/>
  <c r="C303" i="2" s="1"/>
  <c r="C289" i="2" a="1"/>
  <c r="C289" i="2" s="1"/>
  <c r="C275" i="2" a="1"/>
  <c r="C275" i="2" s="1"/>
  <c r="C261" i="2" a="1"/>
  <c r="C261" i="2" s="1"/>
  <c r="C247" i="2" a="1"/>
  <c r="C247" i="2" s="1"/>
  <c r="C233" i="2" a="1"/>
  <c r="C233" i="2" s="1"/>
  <c r="C219" i="2" a="1"/>
  <c r="C219" i="2" s="1"/>
  <c r="C205" i="2" a="1"/>
  <c r="C205" i="2" s="1"/>
  <c r="C191" i="2" a="1"/>
  <c r="C191" i="2" s="1"/>
  <c r="B301" i="2" a="1"/>
  <c r="B301" i="2" s="1"/>
  <c r="B287" i="2" a="1"/>
  <c r="B287" i="2" s="1"/>
  <c r="B273" i="2" a="1"/>
  <c r="B273" i="2" s="1"/>
  <c r="B259" i="2" a="1"/>
  <c r="B259" i="2" s="1"/>
  <c r="B245" i="2" a="1"/>
  <c r="B245" i="2" s="1"/>
  <c r="B231" i="2" a="1"/>
  <c r="B231" i="2" s="1"/>
  <c r="B217" i="2" a="1"/>
  <c r="B217" i="2" s="1"/>
  <c r="B203" i="2" a="1"/>
  <c r="B203" i="2" s="1"/>
  <c r="C370" i="2" a="1"/>
  <c r="C370" i="2" s="1"/>
  <c r="C356" i="2" a="1"/>
  <c r="C356" i="2" s="1"/>
  <c r="C342" i="2" a="1"/>
  <c r="C342" i="2" s="1"/>
  <c r="C328" i="2" a="1"/>
  <c r="C328" i="2" s="1"/>
  <c r="C314" i="2" a="1"/>
  <c r="C314" i="2" s="1"/>
  <c r="B357" i="2" a="1"/>
  <c r="B357" i="2" s="1"/>
  <c r="B343" i="2" a="1"/>
  <c r="B343" i="2" s="1"/>
  <c r="B329" i="2" a="1"/>
  <c r="B329" i="2" s="1"/>
  <c r="B315" i="2" a="1"/>
  <c r="B315" i="2" s="1"/>
  <c r="C414" i="2" a="1"/>
  <c r="C414" i="2" s="1"/>
  <c r="C400" i="2" a="1"/>
  <c r="C400" i="2" s="1"/>
  <c r="C386" i="2" a="1"/>
  <c r="C386" i="2" s="1"/>
  <c r="C372" i="2" a="1"/>
  <c r="C372" i="2" s="1"/>
  <c r="B414" i="2" a="1"/>
  <c r="B414" i="2" s="1"/>
  <c r="B400" i="2" a="1"/>
  <c r="B400" i="2" s="1"/>
  <c r="B386" i="2" a="1"/>
  <c r="B386" i="2" s="1"/>
  <c r="B372" i="2" a="1"/>
  <c r="B372" i="2" s="1"/>
  <c r="C585" i="2" a="1"/>
  <c r="C585" i="2" s="1"/>
  <c r="C571" i="2" a="1"/>
  <c r="C571" i="2" s="1"/>
  <c r="C557" i="2" a="1"/>
  <c r="C557" i="2" s="1"/>
  <c r="C543" i="2" a="1"/>
  <c r="C543" i="2" s="1"/>
  <c r="C529" i="2" a="1"/>
  <c r="C529" i="2" s="1"/>
  <c r="C515" i="2" a="1"/>
  <c r="C515" i="2" s="1"/>
  <c r="C501" i="2" a="1"/>
  <c r="C501" i="2" s="1"/>
  <c r="C487" i="2" a="1"/>
  <c r="C487" i="2" s="1"/>
  <c r="C473" i="2" a="1"/>
  <c r="C473" i="2" s="1"/>
  <c r="C459" i="2" a="1"/>
  <c r="C459" i="2" s="1"/>
  <c r="C445" i="2" a="1"/>
  <c r="C445" i="2" s="1"/>
  <c r="C431" i="2" a="1"/>
  <c r="C431" i="2" s="1"/>
  <c r="B588" i="2" a="1"/>
  <c r="B588" i="2" s="1"/>
  <c r="B574" i="2" a="1"/>
  <c r="B574" i="2" s="1"/>
  <c r="B560" i="2" a="1"/>
  <c r="B560" i="2" s="1"/>
  <c r="B546" i="2" a="1"/>
  <c r="B546" i="2" s="1"/>
  <c r="B532" i="2" a="1"/>
  <c r="B532" i="2" s="1"/>
  <c r="B518" i="2" a="1"/>
  <c r="B518" i="2" s="1"/>
  <c r="B504" i="2" a="1"/>
  <c r="B504" i="2" s="1"/>
  <c r="B490" i="2" a="1"/>
  <c r="B490" i="2" s="1"/>
  <c r="B476" i="2" a="1"/>
  <c r="B476" i="2" s="1"/>
  <c r="B462" i="2" a="1"/>
  <c r="B462" i="2" s="1"/>
  <c r="B448" i="2" a="1"/>
  <c r="B448" i="2" s="1"/>
  <c r="B434" i="2" a="1"/>
  <c r="B434" i="2" s="1"/>
  <c r="C1267" i="2" a="1"/>
  <c r="C1267" i="2" s="1"/>
  <c r="B1274" i="2" a="1"/>
  <c r="B1274" i="2" s="1"/>
  <c r="C186" i="2" a="1"/>
  <c r="C186" i="2" s="1"/>
  <c r="B182" i="2" a="1"/>
  <c r="B182" i="2" s="1"/>
  <c r="C302" i="2" a="1"/>
  <c r="C302" i="2" s="1"/>
  <c r="C288" i="2" a="1"/>
  <c r="C288" i="2" s="1"/>
  <c r="C274" i="2" a="1"/>
  <c r="C274" i="2" s="1"/>
  <c r="C260" i="2" a="1"/>
  <c r="C260" i="2" s="1"/>
  <c r="C246" i="2" a="1"/>
  <c r="C246" i="2" s="1"/>
  <c r="C232" i="2" a="1"/>
  <c r="C232" i="2" s="1"/>
  <c r="C218" i="2" a="1"/>
  <c r="C218" i="2" s="1"/>
  <c r="C204" i="2" a="1"/>
  <c r="C204" i="2" s="1"/>
  <c r="C190" i="2" a="1"/>
  <c r="C190" i="2" s="1"/>
  <c r="B300" i="2" a="1"/>
  <c r="B300" i="2" s="1"/>
  <c r="B286" i="2" a="1"/>
  <c r="B286" i="2" s="1"/>
  <c r="B272" i="2" a="1"/>
  <c r="B272" i="2" s="1"/>
  <c r="B258" i="2" a="1"/>
  <c r="B258" i="2" s="1"/>
  <c r="B244" i="2" a="1"/>
  <c r="B244" i="2" s="1"/>
  <c r="B230" i="2" a="1"/>
  <c r="B230" i="2" s="1"/>
  <c r="B216" i="2" a="1"/>
  <c r="B216" i="2" s="1"/>
  <c r="B202" i="2" a="1"/>
  <c r="B202" i="2" s="1"/>
  <c r="C369" i="2" a="1"/>
  <c r="C369" i="2" s="1"/>
  <c r="C355" i="2" a="1"/>
  <c r="C355" i="2" s="1"/>
  <c r="C341" i="2" a="1"/>
  <c r="C341" i="2" s="1"/>
  <c r="C327" i="2" a="1"/>
  <c r="C327" i="2" s="1"/>
  <c r="B370" i="2" a="1"/>
  <c r="B370" i="2" s="1"/>
  <c r="B356" i="2" a="1"/>
  <c r="B356" i="2" s="1"/>
  <c r="B342" i="2" a="1"/>
  <c r="B342" i="2" s="1"/>
  <c r="B328" i="2" a="1"/>
  <c r="B328" i="2" s="1"/>
  <c r="B314" i="2" a="1"/>
  <c r="B314" i="2" s="1"/>
  <c r="C413" i="2" a="1"/>
  <c r="C413" i="2" s="1"/>
  <c r="C399" i="2" a="1"/>
  <c r="C399" i="2" s="1"/>
  <c r="C385" i="2" a="1"/>
  <c r="C385" i="2" s="1"/>
  <c r="C371" i="2" a="1"/>
  <c r="C371" i="2" s="1"/>
  <c r="B413" i="2" a="1"/>
  <c r="B413" i="2" s="1"/>
  <c r="B399" i="2" a="1"/>
  <c r="B399" i="2" s="1"/>
  <c r="B385" i="2" a="1"/>
  <c r="B385" i="2" s="1"/>
  <c r="B371" i="2" a="1"/>
  <c r="B371" i="2" s="1"/>
  <c r="C584" i="2" a="1"/>
  <c r="C584" i="2" s="1"/>
  <c r="C570" i="2" a="1"/>
  <c r="C570" i="2" s="1"/>
  <c r="C556" i="2" a="1"/>
  <c r="C556" i="2" s="1"/>
  <c r="C542" i="2" a="1"/>
  <c r="C542" i="2" s="1"/>
  <c r="C528" i="2" a="1"/>
  <c r="C528" i="2" s="1"/>
  <c r="C514" i="2" a="1"/>
  <c r="C514" i="2" s="1"/>
  <c r="C500" i="2" a="1"/>
  <c r="C500" i="2" s="1"/>
  <c r="C486" i="2" a="1"/>
  <c r="C486" i="2" s="1"/>
  <c r="C472" i="2" a="1"/>
  <c r="C472" i="2" s="1"/>
  <c r="C458" i="2" a="1"/>
  <c r="C458" i="2" s="1"/>
  <c r="C444" i="2" a="1"/>
  <c r="C444" i="2" s="1"/>
  <c r="C430" i="2" a="1"/>
  <c r="C430" i="2" s="1"/>
  <c r="B587" i="2" a="1"/>
  <c r="B587" i="2" s="1"/>
  <c r="B573" i="2" a="1"/>
  <c r="B573" i="2" s="1"/>
  <c r="B559" i="2" a="1"/>
  <c r="B559" i="2" s="1"/>
  <c r="B545" i="2" a="1"/>
  <c r="B545" i="2" s="1"/>
  <c r="B531" i="2" a="1"/>
  <c r="B531" i="2" s="1"/>
  <c r="B517" i="2" a="1"/>
  <c r="B517" i="2" s="1"/>
  <c r="B503" i="2" a="1"/>
  <c r="B503" i="2" s="1"/>
  <c r="B489" i="2" a="1"/>
  <c r="B489" i="2" s="1"/>
  <c r="B475" i="2" a="1"/>
  <c r="B475" i="2" s="1"/>
  <c r="B461" i="2" a="1"/>
  <c r="B461" i="2" s="1"/>
  <c r="B447" i="2" a="1"/>
  <c r="B447" i="2" s="1"/>
  <c r="B433" i="2" a="1"/>
  <c r="B433" i="2" s="1"/>
  <c r="C1277" i="2" a="1"/>
  <c r="C1277" i="2" s="1"/>
  <c r="B1273" i="2" a="1"/>
  <c r="B1273" i="2" s="1"/>
  <c r="B285" i="2" a="1"/>
  <c r="B285" i="2" s="1"/>
  <c r="B271" i="2" a="1"/>
  <c r="B271" i="2" s="1"/>
  <c r="B257" i="2" a="1"/>
  <c r="B257" i="2" s="1"/>
  <c r="B243" i="2" a="1"/>
  <c r="B243" i="2" s="1"/>
  <c r="B229" i="2" a="1"/>
  <c r="B229" i="2" s="1"/>
  <c r="B215" i="2" a="1"/>
  <c r="B215" i="2" s="1"/>
  <c r="B201" i="2" a="1"/>
  <c r="B201" i="2" s="1"/>
  <c r="C368" i="2" a="1"/>
  <c r="C368" i="2" s="1"/>
  <c r="C354" i="2" a="1"/>
  <c r="C354" i="2" s="1"/>
  <c r="C340" i="2" a="1"/>
  <c r="C340" i="2" s="1"/>
  <c r="C326" i="2" a="1"/>
  <c r="C326" i="2" s="1"/>
  <c r="B369" i="2" a="1"/>
  <c r="B369" i="2" s="1"/>
  <c r="B355" i="2" a="1"/>
  <c r="B355" i="2" s="1"/>
  <c r="B341" i="2" a="1"/>
  <c r="B341" i="2" s="1"/>
  <c r="B327" i="2" a="1"/>
  <c r="B327" i="2" s="1"/>
  <c r="C426" i="2" a="1"/>
  <c r="C426" i="2" s="1"/>
  <c r="C412" i="2" a="1"/>
  <c r="C412" i="2" s="1"/>
  <c r="C398" i="2" a="1"/>
  <c r="C398" i="2" s="1"/>
  <c r="C384" i="2" a="1"/>
  <c r="C384" i="2" s="1"/>
  <c r="B426" i="2" a="1"/>
  <c r="B426" i="2" s="1"/>
  <c r="B412" i="2" a="1"/>
  <c r="B412" i="2" s="1"/>
  <c r="B398" i="2" a="1"/>
  <c r="B398" i="2" s="1"/>
  <c r="B384" i="2" a="1"/>
  <c r="B384" i="2" s="1"/>
  <c r="C597" i="2" a="1"/>
  <c r="C597" i="2" s="1"/>
  <c r="C583" i="2" a="1"/>
  <c r="C583" i="2" s="1"/>
  <c r="C569" i="2" a="1"/>
  <c r="C569" i="2" s="1"/>
  <c r="C555" i="2" a="1"/>
  <c r="C555" i="2" s="1"/>
  <c r="C541" i="2" a="1"/>
  <c r="C541" i="2" s="1"/>
  <c r="C527" i="2" a="1"/>
  <c r="C527" i="2" s="1"/>
  <c r="C513" i="2" a="1"/>
  <c r="C513" i="2" s="1"/>
  <c r="C499" i="2" a="1"/>
  <c r="C499" i="2" s="1"/>
  <c r="C485" i="2" a="1"/>
  <c r="C485" i="2" s="1"/>
  <c r="C471" i="2" a="1"/>
  <c r="C471" i="2" s="1"/>
  <c r="C457" i="2" a="1"/>
  <c r="C457" i="2" s="1"/>
  <c r="C443" i="2" a="1"/>
  <c r="C443" i="2" s="1"/>
  <c r="C429" i="2" a="1"/>
  <c r="C429" i="2" s="1"/>
  <c r="B586" i="2" a="1"/>
  <c r="B586" i="2" s="1"/>
  <c r="B572" i="2" a="1"/>
  <c r="B572" i="2" s="1"/>
  <c r="B558" i="2" a="1"/>
  <c r="B558" i="2" s="1"/>
  <c r="B544" i="2" a="1"/>
  <c r="B544" i="2" s="1"/>
  <c r="B530" i="2" a="1"/>
  <c r="B530" i="2" s="1"/>
  <c r="B516" i="2" a="1"/>
  <c r="B516" i="2" s="1"/>
  <c r="B502" i="2" a="1"/>
  <c r="B502" i="2" s="1"/>
  <c r="B488" i="2" a="1"/>
  <c r="B488" i="2" s="1"/>
  <c r="B474" i="2" a="1"/>
  <c r="B474" i="2" s="1"/>
  <c r="B460" i="2" a="1"/>
  <c r="B460" i="2" s="1"/>
  <c r="B446" i="2" a="1"/>
  <c r="B446" i="2" s="1"/>
  <c r="B432" i="2" a="1"/>
  <c r="B432" i="2" s="1"/>
  <c r="C1276" i="2" a="1"/>
  <c r="C1276" i="2" s="1"/>
  <c r="B1272" i="2" a="1"/>
  <c r="B1272" i="2" s="1"/>
  <c r="B1090" i="2" a="1"/>
  <c r="B1090" i="2" s="1"/>
  <c r="C1197" i="2" a="1"/>
  <c r="C1197" i="2" s="1"/>
  <c r="B1197" i="2" a="1"/>
  <c r="B1197" i="2" s="1"/>
  <c r="B1115" i="2" a="1"/>
  <c r="B1115" i="2" s="1"/>
  <c r="B1122" i="2" a="1"/>
  <c r="B1122" i="2" s="1"/>
  <c r="B1129" i="2" a="1"/>
  <c r="B1129" i="2" s="1"/>
  <c r="B1136" i="2" a="1"/>
  <c r="B1136" i="2" s="1"/>
  <c r="B1150" i="2" a="1"/>
  <c r="B1150" i="2" s="1"/>
  <c r="B691" i="2" a="1"/>
  <c r="B691" i="2" s="1"/>
  <c r="C1222" i="2" a="1"/>
  <c r="C1222" i="2" s="1"/>
  <c r="C1208" i="2" a="1"/>
  <c r="C1208" i="2" s="1"/>
  <c r="B1248" i="2" a="1"/>
  <c r="B1248" i="2" s="1"/>
  <c r="B1224" i="2" a="1"/>
  <c r="B1224" i="2" s="1"/>
  <c r="B1210" i="2" a="1"/>
  <c r="B1210" i="2" s="1"/>
  <c r="C708" i="2" a="1"/>
  <c r="C708" i="2" s="1"/>
  <c r="C779" i="2" a="1"/>
  <c r="C779" i="2" s="1"/>
  <c r="B140" i="2" a="1"/>
  <c r="B140" i="2" s="1"/>
  <c r="B144" i="2" a="1"/>
  <c r="B144" i="2" s="1"/>
  <c r="C162" i="2" a="1"/>
  <c r="C162" i="2" s="1"/>
  <c r="B167" i="2" a="1"/>
  <c r="B167" i="2" s="1"/>
  <c r="B153" i="2" a="1"/>
  <c r="B153" i="2" s="1"/>
  <c r="B175" i="2" a="1"/>
  <c r="B175" i="2" s="1"/>
  <c r="C184" i="2" a="1"/>
  <c r="C184" i="2" s="1"/>
  <c r="B180" i="2" a="1"/>
  <c r="B180" i="2" s="1"/>
  <c r="C300" i="2" a="1"/>
  <c r="C300" i="2" s="1"/>
  <c r="C286" i="2" a="1"/>
  <c r="C286" i="2" s="1"/>
  <c r="C272" i="2" a="1"/>
  <c r="C272" i="2" s="1"/>
  <c r="C258" i="2" a="1"/>
  <c r="C258" i="2" s="1"/>
  <c r="C244" i="2" a="1"/>
  <c r="C244" i="2" s="1"/>
  <c r="C230" i="2" a="1"/>
  <c r="C230" i="2" s="1"/>
  <c r="C216" i="2" a="1"/>
  <c r="C216" i="2" s="1"/>
  <c r="C202" i="2" a="1"/>
  <c r="C202" i="2" s="1"/>
  <c r="B312" i="2" a="1"/>
  <c r="B312" i="2" s="1"/>
  <c r="B298" i="2" a="1"/>
  <c r="B298" i="2" s="1"/>
  <c r="B284" i="2" a="1"/>
  <c r="B284" i="2" s="1"/>
  <c r="B270" i="2" a="1"/>
  <c r="B270" i="2" s="1"/>
  <c r="B256" i="2" a="1"/>
  <c r="B256" i="2" s="1"/>
  <c r="B242" i="2" a="1"/>
  <c r="B242" i="2" s="1"/>
  <c r="B228" i="2" a="1"/>
  <c r="B228" i="2" s="1"/>
  <c r="B214" i="2" a="1"/>
  <c r="B214" i="2" s="1"/>
  <c r="B200" i="2" a="1"/>
  <c r="B200" i="2" s="1"/>
  <c r="C367" i="2" a="1"/>
  <c r="C367" i="2" s="1"/>
  <c r="C353" i="2" a="1"/>
  <c r="C353" i="2" s="1"/>
  <c r="C339" i="2" a="1"/>
  <c r="C339" i="2" s="1"/>
  <c r="C325" i="2" a="1"/>
  <c r="C325" i="2" s="1"/>
  <c r="B368" i="2" a="1"/>
  <c r="B368" i="2" s="1"/>
  <c r="B354" i="2" a="1"/>
  <c r="B354" i="2" s="1"/>
  <c r="B340" i="2" a="1"/>
  <c r="B340" i="2" s="1"/>
  <c r="B326" i="2" a="1"/>
  <c r="B326" i="2" s="1"/>
  <c r="C425" i="2" a="1"/>
  <c r="C425" i="2" s="1"/>
  <c r="C411" i="2" a="1"/>
  <c r="C411" i="2" s="1"/>
  <c r="C397" i="2" a="1"/>
  <c r="C397" i="2" s="1"/>
  <c r="C383" i="2" a="1"/>
  <c r="C383" i="2" s="1"/>
  <c r="B425" i="2" a="1"/>
  <c r="B425" i="2" s="1"/>
  <c r="B411" i="2" a="1"/>
  <c r="B411" i="2" s="1"/>
  <c r="B397" i="2" a="1"/>
  <c r="B397" i="2" s="1"/>
  <c r="B383" i="2" a="1"/>
  <c r="B383" i="2" s="1"/>
  <c r="C596" i="2" a="1"/>
  <c r="C596" i="2" s="1"/>
  <c r="C582" i="2" a="1"/>
  <c r="C582" i="2" s="1"/>
  <c r="C568" i="2" a="1"/>
  <c r="C568" i="2" s="1"/>
  <c r="C554" i="2" a="1"/>
  <c r="C554" i="2" s="1"/>
  <c r="C540" i="2" a="1"/>
  <c r="C540" i="2" s="1"/>
  <c r="C526" i="2" a="1"/>
  <c r="C526" i="2" s="1"/>
  <c r="C512" i="2" a="1"/>
  <c r="C512" i="2" s="1"/>
  <c r="C498" i="2" a="1"/>
  <c r="C498" i="2" s="1"/>
  <c r="C484" i="2" a="1"/>
  <c r="C484" i="2" s="1"/>
  <c r="C470" i="2" a="1"/>
  <c r="C470" i="2" s="1"/>
  <c r="C456" i="2" a="1"/>
  <c r="C456" i="2" s="1"/>
  <c r="C442" i="2" a="1"/>
  <c r="C442" i="2" s="1"/>
  <c r="C428" i="2" a="1"/>
  <c r="C428" i="2" s="1"/>
  <c r="B585" i="2" a="1"/>
  <c r="B585" i="2" s="1"/>
  <c r="B571" i="2" a="1"/>
  <c r="B571" i="2" s="1"/>
  <c r="B557" i="2" a="1"/>
  <c r="B557" i="2" s="1"/>
  <c r="B543" i="2" a="1"/>
  <c r="B543" i="2" s="1"/>
  <c r="B529" i="2" a="1"/>
  <c r="B529" i="2" s="1"/>
  <c r="B515" i="2" a="1"/>
  <c r="B515" i="2" s="1"/>
  <c r="B501" i="2" a="1"/>
  <c r="B501" i="2" s="1"/>
  <c r="B487" i="2" a="1"/>
  <c r="B487" i="2" s="1"/>
  <c r="B473" i="2" a="1"/>
  <c r="B473" i="2" s="1"/>
  <c r="B459" i="2" a="1"/>
  <c r="B459" i="2" s="1"/>
  <c r="B445" i="2" a="1"/>
  <c r="B445" i="2" s="1"/>
  <c r="B431" i="2" a="1"/>
  <c r="B431" i="2" s="1"/>
  <c r="C1275" i="2" a="1"/>
  <c r="C1275" i="2" s="1"/>
  <c r="B1271" i="2" a="1"/>
  <c r="B1271" i="2" s="1"/>
  <c r="C1221" i="2" a="1"/>
  <c r="C1221" i="2" s="1"/>
  <c r="C1207" i="2" a="1"/>
  <c r="C1207" i="2" s="1"/>
  <c r="B1243" i="2" a="1"/>
  <c r="B1243" i="2" s="1"/>
  <c r="B1223" i="2" a="1"/>
  <c r="B1223" i="2" s="1"/>
  <c r="B1209" i="2" a="1"/>
  <c r="B1209" i="2" s="1"/>
  <c r="B708" i="2" a="1"/>
  <c r="B708" i="2" s="1"/>
  <c r="C134" i="2" a="1"/>
  <c r="C134" i="2" s="1"/>
  <c r="C141" i="2" a="1"/>
  <c r="C141" i="2" s="1"/>
  <c r="B145" i="2" a="1"/>
  <c r="B145" i="2" s="1"/>
  <c r="C161" i="2" a="1"/>
  <c r="C161" i="2" s="1"/>
  <c r="B166" i="2" a="1"/>
  <c r="B166" i="2" s="1"/>
  <c r="B152" i="2" a="1"/>
  <c r="B152" i="2" s="1"/>
  <c r="C176" i="2" a="1"/>
  <c r="C176" i="2" s="1"/>
  <c r="C183" i="2" a="1"/>
  <c r="C183" i="2" s="1"/>
  <c r="C313" i="2" a="1"/>
  <c r="C313" i="2" s="1"/>
  <c r="C299" i="2" a="1"/>
  <c r="C299" i="2" s="1"/>
  <c r="C285" i="2" a="1"/>
  <c r="C285" i="2" s="1"/>
  <c r="C271" i="2" a="1"/>
  <c r="C271" i="2" s="1"/>
  <c r="C257" i="2" a="1"/>
  <c r="C257" i="2" s="1"/>
  <c r="C243" i="2" a="1"/>
  <c r="C243" i="2" s="1"/>
  <c r="C229" i="2" a="1"/>
  <c r="C229" i="2" s="1"/>
  <c r="C215" i="2" a="1"/>
  <c r="C215" i="2" s="1"/>
  <c r="C201" i="2" a="1"/>
  <c r="C201" i="2" s="1"/>
  <c r="B311" i="2" a="1"/>
  <c r="B311" i="2" s="1"/>
  <c r="B297" i="2" a="1"/>
  <c r="B297" i="2" s="1"/>
  <c r="B283" i="2" a="1"/>
  <c r="B283" i="2" s="1"/>
  <c r="B269" i="2" a="1"/>
  <c r="B269" i="2" s="1"/>
  <c r="B255" i="2" a="1"/>
  <c r="B255" i="2" s="1"/>
  <c r="B241" i="2" a="1"/>
  <c r="B241" i="2" s="1"/>
  <c r="B227" i="2" a="1"/>
  <c r="B227" i="2" s="1"/>
  <c r="B213" i="2" a="1"/>
  <c r="B213" i="2" s="1"/>
  <c r="B199" i="2" a="1"/>
  <c r="B199" i="2" s="1"/>
  <c r="C366" i="2" a="1"/>
  <c r="C366" i="2" s="1"/>
  <c r="C352" i="2" a="1"/>
  <c r="C352" i="2" s="1"/>
  <c r="C338" i="2" a="1"/>
  <c r="C338" i="2" s="1"/>
  <c r="C324" i="2" a="1"/>
  <c r="C324" i="2" s="1"/>
  <c r="B367" i="2" a="1"/>
  <c r="B367" i="2" s="1"/>
  <c r="B353" i="2" a="1"/>
  <c r="B353" i="2" s="1"/>
  <c r="B339" i="2" a="1"/>
  <c r="B339" i="2" s="1"/>
  <c r="B325" i="2" a="1"/>
  <c r="B325" i="2" s="1"/>
  <c r="C424" i="2" a="1"/>
  <c r="C424" i="2" s="1"/>
  <c r="C410" i="2" a="1"/>
  <c r="C410" i="2" s="1"/>
  <c r="C396" i="2" a="1"/>
  <c r="C396" i="2" s="1"/>
  <c r="C382" i="2" a="1"/>
  <c r="C382" i="2" s="1"/>
  <c r="B424" i="2" a="1"/>
  <c r="B424" i="2" s="1"/>
  <c r="B410" i="2" a="1"/>
  <c r="B410" i="2" s="1"/>
  <c r="B396" i="2" a="1"/>
  <c r="B396" i="2" s="1"/>
  <c r="B382" i="2" a="1"/>
  <c r="B382" i="2" s="1"/>
  <c r="C595" i="2" a="1"/>
  <c r="C595" i="2" s="1"/>
  <c r="C581" i="2" a="1"/>
  <c r="C581" i="2" s="1"/>
  <c r="C567" i="2" a="1"/>
  <c r="C567" i="2" s="1"/>
  <c r="C553" i="2" a="1"/>
  <c r="C553" i="2" s="1"/>
  <c r="C539" i="2" a="1"/>
  <c r="C539" i="2" s="1"/>
  <c r="C525" i="2" a="1"/>
  <c r="C525" i="2" s="1"/>
  <c r="C511" i="2" a="1"/>
  <c r="C511" i="2" s="1"/>
  <c r="C497" i="2" a="1"/>
  <c r="C497" i="2" s="1"/>
  <c r="C483" i="2" a="1"/>
  <c r="C483" i="2" s="1"/>
  <c r="C469" i="2" a="1"/>
  <c r="C469" i="2" s="1"/>
  <c r="C455" i="2" a="1"/>
  <c r="C455" i="2" s="1"/>
  <c r="C441" i="2" a="1"/>
  <c r="C441" i="2" s="1"/>
  <c r="C427" i="2" a="1"/>
  <c r="C427" i="2" s="1"/>
  <c r="B584" i="2" a="1"/>
  <c r="B584" i="2" s="1"/>
  <c r="B570" i="2" a="1"/>
  <c r="B570" i="2" s="1"/>
  <c r="B556" i="2" a="1"/>
  <c r="B556" i="2" s="1"/>
  <c r="B542" i="2" a="1"/>
  <c r="B542" i="2" s="1"/>
  <c r="B528" i="2" a="1"/>
  <c r="B528" i="2" s="1"/>
  <c r="B514" i="2" a="1"/>
  <c r="B514" i="2" s="1"/>
  <c r="B500" i="2" a="1"/>
  <c r="B500" i="2" s="1"/>
  <c r="B486" i="2" a="1"/>
  <c r="B486" i="2" s="1"/>
  <c r="B472" i="2" a="1"/>
  <c r="B472" i="2" s="1"/>
  <c r="B458" i="2" a="1"/>
  <c r="B458" i="2" s="1"/>
  <c r="B444" i="2" a="1"/>
  <c r="B444" i="2" s="1"/>
  <c r="B430" i="2" a="1"/>
  <c r="B430" i="2" s="1"/>
  <c r="C1274" i="2" a="1"/>
  <c r="C1274" i="2" s="1"/>
  <c r="B1270" i="2" a="1"/>
  <c r="B1270" i="2" s="1"/>
  <c r="B1088" i="2" a="1"/>
  <c r="B1088" i="2" s="1"/>
  <c r="C1195" i="2" a="1"/>
  <c r="C1195" i="2" s="1"/>
  <c r="B1195" i="2" a="1"/>
  <c r="B1195" i="2" s="1"/>
  <c r="B1116" i="2" a="1"/>
  <c r="B1116" i="2" s="1"/>
  <c r="B1123" i="2" a="1"/>
  <c r="B1123" i="2" s="1"/>
  <c r="B1130" i="2" a="1"/>
  <c r="B1130" i="2" s="1"/>
  <c r="B1137" i="2" a="1"/>
  <c r="B1137" i="2" s="1"/>
  <c r="B1151" i="2" a="1"/>
  <c r="B1151" i="2" s="1"/>
  <c r="B692" i="2" a="1"/>
  <c r="B692" i="2" s="1"/>
  <c r="C1220" i="2" a="1"/>
  <c r="C1220" i="2" s="1"/>
  <c r="C1206" i="2" a="1"/>
  <c r="C1206" i="2" s="1"/>
  <c r="B1242" i="2" a="1"/>
  <c r="B1242" i="2" s="1"/>
  <c r="B1222" i="2" a="1"/>
  <c r="B1222" i="2" s="1"/>
  <c r="B1208" i="2" a="1"/>
  <c r="B1208" i="2" s="1"/>
  <c r="C710" i="2" a="1"/>
  <c r="C710" i="2" s="1"/>
  <c r="B134" i="2" a="1"/>
  <c r="B134" i="2" s="1"/>
  <c r="B141" i="2" a="1"/>
  <c r="B141" i="2" s="1"/>
  <c r="B146" i="2" a="1"/>
  <c r="B146" i="2" s="1"/>
  <c r="C160" i="2" a="1"/>
  <c r="C160" i="2" s="1"/>
  <c r="B165" i="2" a="1"/>
  <c r="B165" i="2" s="1"/>
  <c r="B151" i="2" a="1"/>
  <c r="B151" i="2" s="1"/>
  <c r="B176" i="2" a="1"/>
  <c r="B176" i="2" s="1"/>
  <c r="C182" i="2" a="1"/>
  <c r="C182" i="2" s="1"/>
  <c r="C312" i="2" a="1"/>
  <c r="C312" i="2" s="1"/>
  <c r="C298" i="2" a="1"/>
  <c r="C298" i="2" s="1"/>
  <c r="C284" i="2" a="1"/>
  <c r="C284" i="2" s="1"/>
  <c r="C270" i="2" a="1"/>
  <c r="C270" i="2" s="1"/>
  <c r="C256" i="2" a="1"/>
  <c r="C256" i="2" s="1"/>
  <c r="C242" i="2" a="1"/>
  <c r="C242" i="2" s="1"/>
  <c r="C228" i="2" a="1"/>
  <c r="C228" i="2" s="1"/>
  <c r="C214" i="2" a="1"/>
  <c r="C214" i="2" s="1"/>
  <c r="C200" i="2" a="1"/>
  <c r="C200" i="2" s="1"/>
  <c r="B310" i="2" a="1"/>
  <c r="B310" i="2" s="1"/>
  <c r="B296" i="2" a="1"/>
  <c r="B296" i="2" s="1"/>
  <c r="B282" i="2" a="1"/>
  <c r="B282" i="2" s="1"/>
  <c r="B268" i="2" a="1"/>
  <c r="B268" i="2" s="1"/>
  <c r="B254" i="2" a="1"/>
  <c r="B254" i="2" s="1"/>
  <c r="B240" i="2" a="1"/>
  <c r="B240" i="2" s="1"/>
  <c r="B226" i="2" a="1"/>
  <c r="B226" i="2" s="1"/>
  <c r="B212" i="2" a="1"/>
  <c r="B212" i="2" s="1"/>
  <c r="B198" i="2" a="1"/>
  <c r="B198" i="2" s="1"/>
  <c r="C365" i="2" a="1"/>
  <c r="C365" i="2" s="1"/>
  <c r="C351" i="2" a="1"/>
  <c r="C351" i="2" s="1"/>
  <c r="C337" i="2" a="1"/>
  <c r="C337" i="2" s="1"/>
  <c r="C323" i="2" a="1"/>
  <c r="C323" i="2" s="1"/>
  <c r="B366" i="2" a="1"/>
  <c r="B366" i="2" s="1"/>
  <c r="B352" i="2" a="1"/>
  <c r="B352" i="2" s="1"/>
  <c r="B338" i="2" a="1"/>
  <c r="B338" i="2" s="1"/>
  <c r="B324" i="2" a="1"/>
  <c r="B324" i="2" s="1"/>
  <c r="C423" i="2" a="1"/>
  <c r="C423" i="2" s="1"/>
  <c r="C409" i="2" a="1"/>
  <c r="C409" i="2" s="1"/>
  <c r="C395" i="2" a="1"/>
  <c r="C395" i="2" s="1"/>
  <c r="C381" i="2" a="1"/>
  <c r="C381" i="2" s="1"/>
  <c r="B423" i="2" a="1"/>
  <c r="B423" i="2" s="1"/>
  <c r="B409" i="2" a="1"/>
  <c r="B409" i="2" s="1"/>
  <c r="B395" i="2" a="1"/>
  <c r="B395" i="2" s="1"/>
  <c r="B381" i="2" a="1"/>
  <c r="B381" i="2" s="1"/>
  <c r="C594" i="2" a="1"/>
  <c r="C594" i="2" s="1"/>
  <c r="C580" i="2" a="1"/>
  <c r="C580" i="2" s="1"/>
  <c r="C566" i="2" a="1"/>
  <c r="C566" i="2" s="1"/>
  <c r="C552" i="2" a="1"/>
  <c r="C552" i="2" s="1"/>
  <c r="C538" i="2" a="1"/>
  <c r="C538" i="2" s="1"/>
  <c r="C524" i="2" a="1"/>
  <c r="C524" i="2" s="1"/>
  <c r="C510" i="2" a="1"/>
  <c r="C510" i="2" s="1"/>
  <c r="C496" i="2" a="1"/>
  <c r="C496" i="2" s="1"/>
  <c r="C482" i="2" a="1"/>
  <c r="C482" i="2" s="1"/>
  <c r="C468" i="2" a="1"/>
  <c r="C468" i="2" s="1"/>
  <c r="C454" i="2" a="1"/>
  <c r="C454" i="2" s="1"/>
  <c r="C440" i="2" a="1"/>
  <c r="C440" i="2" s="1"/>
  <c r="B597" i="2" a="1"/>
  <c r="B597" i="2" s="1"/>
  <c r="B583" i="2" a="1"/>
  <c r="B583" i="2" s="1"/>
  <c r="B569" i="2" a="1"/>
  <c r="B569" i="2" s="1"/>
  <c r="B555" i="2" a="1"/>
  <c r="B555" i="2" s="1"/>
  <c r="B541" i="2" a="1"/>
  <c r="B541" i="2" s="1"/>
  <c r="B527" i="2" a="1"/>
  <c r="B527" i="2" s="1"/>
  <c r="B513" i="2" a="1"/>
  <c r="B513" i="2" s="1"/>
  <c r="B499" i="2" a="1"/>
  <c r="B499" i="2" s="1"/>
  <c r="B485" i="2" a="1"/>
  <c r="B485" i="2" s="1"/>
  <c r="B471" i="2" a="1"/>
  <c r="B471" i="2" s="1"/>
  <c r="B457" i="2" a="1"/>
  <c r="B457" i="2" s="1"/>
  <c r="B443" i="2" a="1"/>
  <c r="B443" i="2" s="1"/>
  <c r="B429" i="2" a="1"/>
  <c r="B429" i="2" s="1"/>
  <c r="C1273" i="2" a="1"/>
  <c r="C1273" i="2" s="1"/>
  <c r="B1269" i="2" a="1"/>
  <c r="B1269" i="2" s="1"/>
  <c r="C408" i="2" a="1"/>
  <c r="C408" i="2" s="1"/>
  <c r="C394" i="2" a="1"/>
  <c r="C394" i="2" s="1"/>
  <c r="C380" i="2" a="1"/>
  <c r="C380" i="2" s="1"/>
  <c r="B422" i="2" a="1"/>
  <c r="B422" i="2" s="1"/>
  <c r="B408" i="2" a="1"/>
  <c r="B408" i="2" s="1"/>
  <c r="B394" i="2" a="1"/>
  <c r="B394" i="2" s="1"/>
  <c r="B380" i="2" a="1"/>
  <c r="B380" i="2" s="1"/>
  <c r="C593" i="2" a="1"/>
  <c r="C593" i="2" s="1"/>
  <c r="C579" i="2" a="1"/>
  <c r="C579" i="2" s="1"/>
  <c r="C565" i="2" a="1"/>
  <c r="C565" i="2" s="1"/>
  <c r="C551" i="2" a="1"/>
  <c r="C551" i="2" s="1"/>
  <c r="C537" i="2" a="1"/>
  <c r="C537" i="2" s="1"/>
  <c r="C523" i="2" a="1"/>
  <c r="C523" i="2" s="1"/>
  <c r="C509" i="2" a="1"/>
  <c r="C509" i="2" s="1"/>
  <c r="C495" i="2" a="1"/>
  <c r="C495" i="2" s="1"/>
  <c r="C481" i="2" a="1"/>
  <c r="C481" i="2" s="1"/>
  <c r="C467" i="2" a="1"/>
  <c r="C467" i="2" s="1"/>
  <c r="C453" i="2" a="1"/>
  <c r="C453" i="2" s="1"/>
  <c r="C439" i="2" a="1"/>
  <c r="C439" i="2" s="1"/>
  <c r="B596" i="2" a="1"/>
  <c r="B596" i="2" s="1"/>
  <c r="B582" i="2" a="1"/>
  <c r="B582" i="2" s="1"/>
  <c r="B568" i="2" a="1"/>
  <c r="B568" i="2" s="1"/>
  <c r="B554" i="2" a="1"/>
  <c r="B554" i="2" s="1"/>
  <c r="B540" i="2" a="1"/>
  <c r="B540" i="2" s="1"/>
  <c r="B526" i="2" a="1"/>
  <c r="B526" i="2" s="1"/>
  <c r="B512" i="2" a="1"/>
  <c r="B512" i="2" s="1"/>
  <c r="B498" i="2" a="1"/>
  <c r="B498" i="2" s="1"/>
  <c r="B484" i="2" a="1"/>
  <c r="B484" i="2" s="1"/>
  <c r="B470" i="2" a="1"/>
  <c r="B470" i="2" s="1"/>
  <c r="B456" i="2" a="1"/>
  <c r="B456" i="2" s="1"/>
  <c r="B442" i="2" a="1"/>
  <c r="B442" i="2" s="1"/>
  <c r="B428" i="2" a="1"/>
  <c r="B428" i="2" s="1"/>
  <c r="C1272" i="2" a="1"/>
  <c r="C1272" i="2" s="1"/>
  <c r="B1268" i="2" a="1"/>
  <c r="B1268" i="2" s="1"/>
  <c r="B163" i="2" a="1"/>
  <c r="B163" i="2" s="1"/>
  <c r="B170" i="2" a="1"/>
  <c r="B170" i="2" s="1"/>
  <c r="B177" i="2" a="1"/>
  <c r="B177" i="2" s="1"/>
  <c r="C180" i="2" a="1"/>
  <c r="C180" i="2" s="1"/>
  <c r="C310" i="2" a="1"/>
  <c r="C310" i="2" s="1"/>
  <c r="C296" i="2" a="1"/>
  <c r="C296" i="2" s="1"/>
  <c r="C282" i="2" a="1"/>
  <c r="C282" i="2" s="1"/>
  <c r="C268" i="2" a="1"/>
  <c r="C268" i="2" s="1"/>
  <c r="C254" i="2" a="1"/>
  <c r="C254" i="2" s="1"/>
  <c r="C240" i="2" a="1"/>
  <c r="C240" i="2" s="1"/>
  <c r="C226" i="2" a="1"/>
  <c r="C226" i="2" s="1"/>
  <c r="C212" i="2" a="1"/>
  <c r="C212" i="2" s="1"/>
  <c r="C198" i="2" a="1"/>
  <c r="C198" i="2" s="1"/>
  <c r="B308" i="2" a="1"/>
  <c r="B308" i="2" s="1"/>
  <c r="B294" i="2" a="1"/>
  <c r="B294" i="2" s="1"/>
  <c r="B280" i="2" a="1"/>
  <c r="B280" i="2" s="1"/>
  <c r="B266" i="2" a="1"/>
  <c r="B266" i="2" s="1"/>
  <c r="B252" i="2" a="1"/>
  <c r="B252" i="2" s="1"/>
  <c r="B238" i="2" a="1"/>
  <c r="B238" i="2" s="1"/>
  <c r="B224" i="2" a="1"/>
  <c r="B224" i="2" s="1"/>
  <c r="B210" i="2" a="1"/>
  <c r="B210" i="2" s="1"/>
  <c r="B196" i="2" a="1"/>
  <c r="B196" i="2" s="1"/>
  <c r="C363" i="2" a="1"/>
  <c r="C363" i="2" s="1"/>
  <c r="C349" i="2" a="1"/>
  <c r="C349" i="2" s="1"/>
  <c r="C335" i="2" a="1"/>
  <c r="C335" i="2" s="1"/>
  <c r="C321" i="2" a="1"/>
  <c r="C321" i="2" s="1"/>
  <c r="B364" i="2" a="1"/>
  <c r="B364" i="2" s="1"/>
  <c r="B350" i="2" a="1"/>
  <c r="B350" i="2" s="1"/>
  <c r="B336" i="2" a="1"/>
  <c r="B336" i="2" s="1"/>
  <c r="B322" i="2" a="1"/>
  <c r="B322" i="2" s="1"/>
  <c r="C421" i="2" a="1"/>
  <c r="C421" i="2" s="1"/>
  <c r="C407" i="2" a="1"/>
  <c r="C407" i="2" s="1"/>
  <c r="C393" i="2" a="1"/>
  <c r="C393" i="2" s="1"/>
  <c r="C379" i="2" a="1"/>
  <c r="C379" i="2" s="1"/>
  <c r="B421" i="2" a="1"/>
  <c r="B421" i="2" s="1"/>
  <c r="B407" i="2" a="1"/>
  <c r="B407" i="2" s="1"/>
  <c r="B393" i="2" a="1"/>
  <c r="B393" i="2" s="1"/>
  <c r="B379" i="2" a="1"/>
  <c r="B379" i="2" s="1"/>
  <c r="C592" i="2" a="1"/>
  <c r="C592" i="2" s="1"/>
  <c r="C578" i="2" a="1"/>
  <c r="C578" i="2" s="1"/>
  <c r="C564" i="2" a="1"/>
  <c r="C564" i="2" s="1"/>
  <c r="C550" i="2" a="1"/>
  <c r="C550" i="2" s="1"/>
  <c r="C536" i="2" a="1"/>
  <c r="C536" i="2" s="1"/>
  <c r="C522" i="2" a="1"/>
  <c r="C522" i="2" s="1"/>
  <c r="C508" i="2" a="1"/>
  <c r="C508" i="2" s="1"/>
  <c r="C494" i="2" a="1"/>
  <c r="C494" i="2" s="1"/>
  <c r="C480" i="2" a="1"/>
  <c r="C480" i="2" s="1"/>
  <c r="C466" i="2" a="1"/>
  <c r="C466" i="2" s="1"/>
  <c r="C452" i="2" a="1"/>
  <c r="C452" i="2" s="1"/>
  <c r="C438" i="2" a="1"/>
  <c r="C438" i="2" s="1"/>
  <c r="B595" i="2" a="1"/>
  <c r="B595" i="2" s="1"/>
  <c r="B581" i="2" a="1"/>
  <c r="B581" i="2" s="1"/>
  <c r="B567" i="2" a="1"/>
  <c r="B567" i="2" s="1"/>
  <c r="B553" i="2" a="1"/>
  <c r="B553" i="2" s="1"/>
  <c r="B539" i="2" a="1"/>
  <c r="B539" i="2" s="1"/>
  <c r="B525" i="2" a="1"/>
  <c r="B525" i="2" s="1"/>
  <c r="B511" i="2" a="1"/>
  <c r="B511" i="2" s="1"/>
  <c r="B497" i="2" a="1"/>
  <c r="B497" i="2" s="1"/>
  <c r="B483" i="2" a="1"/>
  <c r="B483" i="2" s="1"/>
  <c r="B469" i="2" a="1"/>
  <c r="B469" i="2" s="1"/>
  <c r="B455" i="2" a="1"/>
  <c r="B455" i="2" s="1"/>
  <c r="B441" i="2" a="1"/>
  <c r="B441" i="2" s="1"/>
  <c r="B427" i="2" a="1"/>
  <c r="B427" i="2" s="1"/>
  <c r="C1271" i="2" a="1"/>
  <c r="C1271" i="2" s="1"/>
  <c r="B1267" i="2" a="1"/>
  <c r="B1267" i="2" s="1"/>
  <c r="B1205" i="2" a="1"/>
  <c r="B1205" i="2" s="1"/>
  <c r="B711" i="2" a="1"/>
  <c r="B711" i="2" s="1"/>
  <c r="C136" i="2" a="1"/>
  <c r="C136" i="2" s="1"/>
  <c r="C148" i="2" a="1"/>
  <c r="C148" i="2" s="1"/>
  <c r="B149" i="2" a="1"/>
  <c r="B149" i="2" s="1"/>
  <c r="C157" i="2" a="1"/>
  <c r="C157" i="2" s="1"/>
  <c r="B162" i="2" a="1"/>
  <c r="B162" i="2" s="1"/>
  <c r="C171" i="2" a="1"/>
  <c r="C171" i="2" s="1"/>
  <c r="C178" i="2" a="1"/>
  <c r="C178" i="2" s="1"/>
  <c r="B189" i="2" a="1"/>
  <c r="B189" i="2" s="1"/>
  <c r="C309" i="2" a="1"/>
  <c r="C309" i="2" s="1"/>
  <c r="C295" i="2" a="1"/>
  <c r="C295" i="2" s="1"/>
  <c r="C281" i="2" a="1"/>
  <c r="C281" i="2" s="1"/>
  <c r="C267" i="2" a="1"/>
  <c r="C267" i="2" s="1"/>
  <c r="C253" i="2" a="1"/>
  <c r="C253" i="2" s="1"/>
  <c r="C239" i="2" a="1"/>
  <c r="C239" i="2" s="1"/>
  <c r="C225" i="2" a="1"/>
  <c r="C225" i="2" s="1"/>
  <c r="C211" i="2" a="1"/>
  <c r="C211" i="2" s="1"/>
  <c r="C197" i="2" a="1"/>
  <c r="C197" i="2" s="1"/>
  <c r="B307" i="2" a="1"/>
  <c r="B307" i="2" s="1"/>
  <c r="B293" i="2" a="1"/>
  <c r="B293" i="2" s="1"/>
  <c r="B279" i="2" a="1"/>
  <c r="B279" i="2" s="1"/>
  <c r="B265" i="2" a="1"/>
  <c r="B265" i="2" s="1"/>
  <c r="B251" i="2" a="1"/>
  <c r="B251" i="2" s="1"/>
  <c r="B237" i="2" a="1"/>
  <c r="B237" i="2" s="1"/>
  <c r="B223" i="2" a="1"/>
  <c r="B223" i="2" s="1"/>
  <c r="B209" i="2" a="1"/>
  <c r="B209" i="2" s="1"/>
  <c r="B195" i="2" a="1"/>
  <c r="B195" i="2" s="1"/>
  <c r="C362" i="2" a="1"/>
  <c r="C362" i="2" s="1"/>
  <c r="C348" i="2" a="1"/>
  <c r="C348" i="2" s="1"/>
  <c r="C334" i="2" a="1"/>
  <c r="C334" i="2" s="1"/>
  <c r="C320" i="2" a="1"/>
  <c r="C320" i="2" s="1"/>
  <c r="B363" i="2" a="1"/>
  <c r="B363" i="2" s="1"/>
  <c r="B349" i="2" a="1"/>
  <c r="B349" i="2" s="1"/>
  <c r="B335" i="2" a="1"/>
  <c r="B335" i="2" s="1"/>
  <c r="B321" i="2" a="1"/>
  <c r="B321" i="2" s="1"/>
  <c r="C420" i="2" a="1"/>
  <c r="C420" i="2" s="1"/>
  <c r="C406" i="2" a="1"/>
  <c r="C406" i="2" s="1"/>
  <c r="C392" i="2" a="1"/>
  <c r="C392" i="2" s="1"/>
  <c r="C378" i="2" a="1"/>
  <c r="C378" i="2" s="1"/>
  <c r="B420" i="2" a="1"/>
  <c r="B420" i="2" s="1"/>
  <c r="B406" i="2" a="1"/>
  <c r="B406" i="2" s="1"/>
  <c r="B392" i="2" a="1"/>
  <c r="B392" i="2" s="1"/>
  <c r="B378" i="2" a="1"/>
  <c r="B378" i="2" s="1"/>
  <c r="C591" i="2" a="1"/>
  <c r="C591" i="2" s="1"/>
  <c r="C577" i="2" a="1"/>
  <c r="C577" i="2" s="1"/>
  <c r="C563" i="2" a="1"/>
  <c r="C563" i="2" s="1"/>
  <c r="C549" i="2" a="1"/>
  <c r="C549" i="2" s="1"/>
  <c r="C535" i="2" a="1"/>
  <c r="C535" i="2" s="1"/>
  <c r="C521" i="2" a="1"/>
  <c r="C521" i="2" s="1"/>
  <c r="C507" i="2" a="1"/>
  <c r="C507" i="2" s="1"/>
  <c r="C493" i="2" a="1"/>
  <c r="C493" i="2" s="1"/>
  <c r="C479" i="2" a="1"/>
  <c r="C479" i="2" s="1"/>
  <c r="C465" i="2" a="1"/>
  <c r="C465" i="2" s="1"/>
  <c r="C451" i="2" a="1"/>
  <c r="C451" i="2" s="1"/>
  <c r="C437" i="2" a="1"/>
  <c r="C437" i="2" s="1"/>
  <c r="B594" i="2" a="1"/>
  <c r="B594" i="2" s="1"/>
  <c r="B580" i="2" a="1"/>
  <c r="B580" i="2" s="1"/>
  <c r="B566" i="2" a="1"/>
  <c r="B566" i="2" s="1"/>
  <c r="B552" i="2" a="1"/>
  <c r="B552" i="2" s="1"/>
  <c r="B538" i="2" a="1"/>
  <c r="B538" i="2" s="1"/>
  <c r="B524" i="2" a="1"/>
  <c r="B524" i="2" s="1"/>
  <c r="B510" i="2" a="1"/>
  <c r="B510" i="2" s="1"/>
  <c r="B496" i="2" a="1"/>
  <c r="B496" i="2" s="1"/>
  <c r="B482" i="2" a="1"/>
  <c r="B482" i="2" s="1"/>
  <c r="B468" i="2" a="1"/>
  <c r="B468" i="2" s="1"/>
  <c r="B454" i="2" a="1"/>
  <c r="B454" i="2" s="1"/>
  <c r="B440" i="2" a="1"/>
  <c r="B440" i="2" s="1"/>
  <c r="B1244" i="2" a="1"/>
  <c r="B1244" i="2" s="1"/>
  <c r="C1270" i="2" a="1"/>
  <c r="C1270" i="2" s="1"/>
  <c r="B136" i="2" a="1"/>
  <c r="B136" i="2" s="1"/>
  <c r="C147" i="2" a="1"/>
  <c r="C147" i="2" s="1"/>
  <c r="B150" i="2" a="1"/>
  <c r="B150" i="2" s="1"/>
  <c r="C156" i="2" a="1"/>
  <c r="C156" i="2" s="1"/>
  <c r="B161" i="2" a="1"/>
  <c r="B161" i="2" s="1"/>
  <c r="B171" i="2" a="1"/>
  <c r="B171" i="2" s="1"/>
  <c r="B178" i="2" a="1"/>
  <c r="B178" i="2" s="1"/>
  <c r="B188" i="2" a="1"/>
  <c r="B188" i="2" s="1"/>
  <c r="C308" i="2" a="1"/>
  <c r="C308" i="2" s="1"/>
  <c r="C294" i="2" a="1"/>
  <c r="C294" i="2" s="1"/>
  <c r="C280" i="2" a="1"/>
  <c r="C280" i="2" s="1"/>
  <c r="C266" i="2" a="1"/>
  <c r="C266" i="2" s="1"/>
  <c r="C252" i="2" a="1"/>
  <c r="C252" i="2" s="1"/>
  <c r="C238" i="2" a="1"/>
  <c r="C238" i="2" s="1"/>
  <c r="C224" i="2" a="1"/>
  <c r="C224" i="2" s="1"/>
  <c r="C210" i="2" a="1"/>
  <c r="C210" i="2" s="1"/>
  <c r="C196" i="2" a="1"/>
  <c r="C196" i="2" s="1"/>
  <c r="B306" i="2" a="1"/>
  <c r="B306" i="2" s="1"/>
  <c r="B292" i="2" a="1"/>
  <c r="B292" i="2" s="1"/>
  <c r="B278" i="2" a="1"/>
  <c r="B278" i="2" s="1"/>
  <c r="B264" i="2" a="1"/>
  <c r="B264" i="2" s="1"/>
  <c r="B250" i="2" a="1"/>
  <c r="B250" i="2" s="1"/>
  <c r="B236" i="2" a="1"/>
  <c r="B236" i="2" s="1"/>
  <c r="B222" i="2" a="1"/>
  <c r="B222" i="2" s="1"/>
  <c r="B208" i="2" a="1"/>
  <c r="B208" i="2" s="1"/>
  <c r="B194" i="2" a="1"/>
  <c r="B194" i="2" s="1"/>
  <c r="C361" i="2" a="1"/>
  <c r="C361" i="2" s="1"/>
  <c r="C347" i="2" a="1"/>
  <c r="C347" i="2" s="1"/>
  <c r="C333" i="2" a="1"/>
  <c r="C333" i="2" s="1"/>
  <c r="C319" i="2" a="1"/>
  <c r="C319" i="2" s="1"/>
  <c r="B362" i="2" a="1"/>
  <c r="B362" i="2" s="1"/>
  <c r="B348" i="2" a="1"/>
  <c r="B348" i="2" s="1"/>
  <c r="B334" i="2" a="1"/>
  <c r="B334" i="2" s="1"/>
  <c r="B320" i="2" a="1"/>
  <c r="B320" i="2" s="1"/>
  <c r="C419" i="2" a="1"/>
  <c r="C419" i="2" s="1"/>
  <c r="C405" i="2" a="1"/>
  <c r="C405" i="2" s="1"/>
  <c r="C391" i="2" a="1"/>
  <c r="C391" i="2" s="1"/>
  <c r="C377" i="2" a="1"/>
  <c r="C377" i="2" s="1"/>
  <c r="B419" i="2" a="1"/>
  <c r="B419" i="2" s="1"/>
  <c r="B405" i="2" a="1"/>
  <c r="B405" i="2" s="1"/>
  <c r="B391" i="2" a="1"/>
  <c r="B391" i="2" s="1"/>
  <c r="B377" i="2" a="1"/>
  <c r="B377" i="2" s="1"/>
  <c r="C590" i="2" a="1"/>
  <c r="C590" i="2" s="1"/>
  <c r="C576" i="2" a="1"/>
  <c r="C576" i="2" s="1"/>
  <c r="C562" i="2" a="1"/>
  <c r="C562" i="2" s="1"/>
  <c r="C548" i="2" a="1"/>
  <c r="C548" i="2" s="1"/>
  <c r="C534" i="2" a="1"/>
  <c r="C534" i="2" s="1"/>
  <c r="C520" i="2" a="1"/>
  <c r="C520" i="2" s="1"/>
  <c r="C506" i="2" a="1"/>
  <c r="C506" i="2" s="1"/>
  <c r="C492" i="2" a="1"/>
  <c r="C492" i="2" s="1"/>
  <c r="C478" i="2" a="1"/>
  <c r="C478" i="2" s="1"/>
  <c r="C464" i="2" a="1"/>
  <c r="C464" i="2" s="1"/>
  <c r="C450" i="2" a="1"/>
  <c r="C450" i="2" s="1"/>
  <c r="C436" i="2" a="1"/>
  <c r="C436" i="2" s="1"/>
  <c r="B593" i="2" a="1"/>
  <c r="B593" i="2" s="1"/>
  <c r="B579" i="2" a="1"/>
  <c r="B579" i="2" s="1"/>
  <c r="B565" i="2" a="1"/>
  <c r="B565" i="2" s="1"/>
  <c r="B551" i="2" a="1"/>
  <c r="B551" i="2" s="1"/>
  <c r="B537" i="2" a="1"/>
  <c r="B537" i="2" s="1"/>
  <c r="B523" i="2" a="1"/>
  <c r="B523" i="2" s="1"/>
  <c r="B509" i="2" a="1"/>
  <c r="B509" i="2" s="1"/>
  <c r="B495" i="2" a="1"/>
  <c r="B495" i="2" s="1"/>
  <c r="B481" i="2" a="1"/>
  <c r="B481" i="2" s="1"/>
  <c r="B467" i="2" a="1"/>
  <c r="B467" i="2" s="1"/>
  <c r="B453" i="2" a="1"/>
  <c r="B453" i="2" s="1"/>
  <c r="B439" i="2" a="1"/>
  <c r="B439" i="2" s="1"/>
  <c r="C1244" i="2" a="1"/>
  <c r="C1244" i="2" s="1"/>
  <c r="C1269" i="2" a="1"/>
  <c r="C1269" i="2" s="1"/>
  <c r="C1043" i="2" a="1"/>
  <c r="C1043" i="2" s="1"/>
  <c r="C1083" i="2" a="1"/>
  <c r="C1083" i="2" s="1"/>
  <c r="B1083" i="2" a="1"/>
  <c r="B1083" i="2" s="1"/>
  <c r="C1190" i="2" a="1"/>
  <c r="C1190" i="2" s="1"/>
  <c r="B1190" i="2" a="1"/>
  <c r="B1190" i="2" s="1"/>
  <c r="C1119" i="2" a="1"/>
  <c r="C1119" i="2" s="1"/>
  <c r="C1126" i="2" a="1"/>
  <c r="C1126" i="2" s="1"/>
  <c r="C1133" i="2" a="1"/>
  <c r="C1133" i="2" s="1"/>
  <c r="C1140" i="2" a="1"/>
  <c r="C1140" i="2" s="1"/>
  <c r="C1154" i="2" a="1"/>
  <c r="C1154" i="2" s="1"/>
  <c r="C1229" i="2" a="1"/>
  <c r="C1229" i="2" s="1"/>
  <c r="C1215" i="2" a="1"/>
  <c r="C1215" i="2" s="1"/>
  <c r="B694" i="2" a="1"/>
  <c r="B694" i="2" s="1"/>
  <c r="B1231" i="2" a="1"/>
  <c r="B1231" i="2" s="1"/>
  <c r="B1217" i="2" a="1"/>
  <c r="B1217" i="2" s="1"/>
  <c r="B1203" i="2" a="1"/>
  <c r="B1203" i="2" s="1"/>
  <c r="C759" i="2" a="1"/>
  <c r="C759" i="2" s="1"/>
  <c r="C137" i="2" a="1"/>
  <c r="C137" i="2" s="1"/>
  <c r="C146" i="2" a="1"/>
  <c r="C146" i="2" s="1"/>
  <c r="C169" i="2" a="1"/>
  <c r="C169" i="2" s="1"/>
  <c r="C155" i="2" a="1"/>
  <c r="C155" i="2" s="1"/>
  <c r="B160" i="2" a="1"/>
  <c r="B160" i="2" s="1"/>
  <c r="C172" i="2" a="1"/>
  <c r="C172" i="2" s="1"/>
  <c r="C179" i="2" a="1"/>
  <c r="C179" i="2" s="1"/>
  <c r="B187" i="2" a="1"/>
  <c r="B187" i="2" s="1"/>
  <c r="C307" i="2" a="1"/>
  <c r="C307" i="2" s="1"/>
  <c r="C293" i="2" a="1"/>
  <c r="C293" i="2" s="1"/>
  <c r="C279" i="2" a="1"/>
  <c r="C279" i="2" s="1"/>
  <c r="C265" i="2" a="1"/>
  <c r="C265" i="2" s="1"/>
  <c r="C251" i="2" a="1"/>
  <c r="C251" i="2" s="1"/>
  <c r="C237" i="2" a="1"/>
  <c r="C237" i="2" s="1"/>
  <c r="C223" i="2" a="1"/>
  <c r="C223" i="2" s="1"/>
  <c r="C209" i="2" a="1"/>
  <c r="C209" i="2" s="1"/>
  <c r="C195" i="2" a="1"/>
  <c r="C195" i="2" s="1"/>
  <c r="B305" i="2" a="1"/>
  <c r="B305" i="2" s="1"/>
  <c r="B291" i="2" a="1"/>
  <c r="B291" i="2" s="1"/>
  <c r="B277" i="2" a="1"/>
  <c r="B277" i="2" s="1"/>
  <c r="B263" i="2" a="1"/>
  <c r="B263" i="2" s="1"/>
  <c r="B249" i="2" a="1"/>
  <c r="B249" i="2" s="1"/>
  <c r="B235" i="2" a="1"/>
  <c r="B235" i="2" s="1"/>
  <c r="B221" i="2" a="1"/>
  <c r="B221" i="2" s="1"/>
  <c r="B207" i="2" a="1"/>
  <c r="B207" i="2" s="1"/>
  <c r="B193" i="2" a="1"/>
  <c r="B193" i="2" s="1"/>
  <c r="C360" i="2" a="1"/>
  <c r="C360" i="2" s="1"/>
  <c r="C346" i="2" a="1"/>
  <c r="C346" i="2" s="1"/>
  <c r="C332" i="2" a="1"/>
  <c r="C332" i="2" s="1"/>
  <c r="C318" i="2" a="1"/>
  <c r="C318" i="2" s="1"/>
  <c r="B361" i="2" a="1"/>
  <c r="B361" i="2" s="1"/>
  <c r="B347" i="2" a="1"/>
  <c r="B347" i="2" s="1"/>
  <c r="B333" i="2" a="1"/>
  <c r="B333" i="2" s="1"/>
  <c r="B319" i="2" a="1"/>
  <c r="B319" i="2" s="1"/>
  <c r="C418" i="2" a="1"/>
  <c r="C418" i="2" s="1"/>
  <c r="C404" i="2" a="1"/>
  <c r="C404" i="2" s="1"/>
  <c r="C390" i="2" a="1"/>
  <c r="C390" i="2" s="1"/>
  <c r="C376" i="2" a="1"/>
  <c r="C376" i="2" s="1"/>
  <c r="B418" i="2" a="1"/>
  <c r="B418" i="2" s="1"/>
  <c r="B404" i="2" a="1"/>
  <c r="B404" i="2" s="1"/>
  <c r="B390" i="2" a="1"/>
  <c r="B390" i="2" s="1"/>
  <c r="B376" i="2" a="1"/>
  <c r="B376" i="2" s="1"/>
  <c r="C589" i="2" a="1"/>
  <c r="C589" i="2" s="1"/>
  <c r="C575" i="2" a="1"/>
  <c r="C575" i="2" s="1"/>
  <c r="C561" i="2" a="1"/>
  <c r="C561" i="2" s="1"/>
  <c r="C547" i="2" a="1"/>
  <c r="C547" i="2" s="1"/>
  <c r="C533" i="2" a="1"/>
  <c r="C533" i="2" s="1"/>
  <c r="C519" i="2" a="1"/>
  <c r="C519" i="2" s="1"/>
  <c r="C505" i="2" a="1"/>
  <c r="C505" i="2" s="1"/>
  <c r="C491" i="2" a="1"/>
  <c r="C491" i="2" s="1"/>
  <c r="C477" i="2" a="1"/>
  <c r="C477" i="2" s="1"/>
  <c r="C463" i="2" a="1"/>
  <c r="C463" i="2" s="1"/>
  <c r="C449" i="2" a="1"/>
  <c r="C449" i="2" s="1"/>
  <c r="C435" i="2" a="1"/>
  <c r="C435" i="2" s="1"/>
  <c r="B592" i="2" a="1"/>
  <c r="B592" i="2" s="1"/>
  <c r="B578" i="2" a="1"/>
  <c r="B578" i="2" s="1"/>
  <c r="B564" i="2" a="1"/>
  <c r="B564" i="2" s="1"/>
  <c r="B550" i="2" a="1"/>
  <c r="B550" i="2" s="1"/>
  <c r="B536" i="2" a="1"/>
  <c r="B536" i="2" s="1"/>
  <c r="B522" i="2" a="1"/>
  <c r="B522" i="2" s="1"/>
  <c r="B508" i="2" a="1"/>
  <c r="B508" i="2" s="1"/>
  <c r="B494" i="2" a="1"/>
  <c r="B494" i="2" s="1"/>
  <c r="B480" i="2" a="1"/>
  <c r="B480" i="2" s="1"/>
  <c r="B466" i="2" a="1"/>
  <c r="B466" i="2" s="1"/>
  <c r="B452" i="2" a="1"/>
  <c r="B452" i="2" s="1"/>
  <c r="B438" i="2" a="1"/>
  <c r="B438" i="2" s="1"/>
  <c r="B1245" i="2" a="1"/>
  <c r="B1245" i="2" s="1"/>
  <c r="C1268" i="2" a="1"/>
  <c r="C1268" i="2" s="1"/>
  <c r="B1082" i="2" a="1"/>
  <c r="B1082" i="2" s="1"/>
  <c r="C1189" i="2" a="1"/>
  <c r="C1189" i="2" s="1"/>
  <c r="B1189" i="2" a="1"/>
  <c r="B1189" i="2" s="1"/>
  <c r="B1119" i="2" a="1"/>
  <c r="B1119" i="2" s="1"/>
  <c r="B1126" i="2" a="1"/>
  <c r="B1126" i="2" s="1"/>
  <c r="B1133" i="2" a="1"/>
  <c r="B1133" i="2" s="1"/>
  <c r="B1140" i="2" a="1"/>
  <c r="B1140" i="2" s="1"/>
  <c r="B1154" i="2" a="1"/>
  <c r="B1154" i="2" s="1"/>
  <c r="C1228" i="2" a="1"/>
  <c r="C1228" i="2" s="1"/>
  <c r="C1214" i="2" a="1"/>
  <c r="C1214" i="2" s="1"/>
  <c r="B1254" i="2" a="1"/>
  <c r="B1254" i="2" s="1"/>
  <c r="B1230" i="2" a="1"/>
  <c r="B1230" i="2" s="1"/>
  <c r="B1216" i="2" a="1"/>
  <c r="B1216" i="2" s="1"/>
  <c r="C695" i="2" a="1"/>
  <c r="C695" i="2" s="1"/>
  <c r="C761" i="2" a="1"/>
  <c r="C761" i="2" s="1"/>
  <c r="B137" i="2" a="1"/>
  <c r="B137" i="2" s="1"/>
  <c r="C145" i="2" a="1"/>
  <c r="C145" i="2" s="1"/>
  <c r="C168" i="2" a="1"/>
  <c r="C168" i="2" s="1"/>
  <c r="C154" i="2" a="1"/>
  <c r="C154" i="2" s="1"/>
  <c r="B159" i="2" a="1"/>
  <c r="B159" i="2" s="1"/>
  <c r="B172" i="2" a="1"/>
  <c r="B172" i="2" s="1"/>
  <c r="B179" i="2" a="1"/>
  <c r="B179" i="2" s="1"/>
  <c r="B186" i="2" a="1"/>
  <c r="B186" i="2" s="1"/>
  <c r="C306" i="2" a="1"/>
  <c r="C306" i="2" s="1"/>
  <c r="C292" i="2" a="1"/>
  <c r="C292" i="2" s="1"/>
  <c r="C278" i="2" a="1"/>
  <c r="C278" i="2" s="1"/>
  <c r="C264" i="2" a="1"/>
  <c r="C264" i="2" s="1"/>
  <c r="C250" i="2" a="1"/>
  <c r="C250" i="2" s="1"/>
  <c r="C236" i="2" a="1"/>
  <c r="C236" i="2" s="1"/>
  <c r="C222" i="2" a="1"/>
  <c r="C222" i="2" s="1"/>
  <c r="C208" i="2" a="1"/>
  <c r="C208" i="2" s="1"/>
  <c r="C194" i="2" a="1"/>
  <c r="C194" i="2" s="1"/>
  <c r="B304" i="2" a="1"/>
  <c r="B304" i="2" s="1"/>
  <c r="B290" i="2" a="1"/>
  <c r="B290" i="2" s="1"/>
  <c r="B276" i="2" a="1"/>
  <c r="B276" i="2" s="1"/>
  <c r="B262" i="2" a="1"/>
  <c r="B262" i="2" s="1"/>
  <c r="B248" i="2" a="1"/>
  <c r="B248" i="2" s="1"/>
  <c r="B234" i="2" a="1"/>
  <c r="B234" i="2" s="1"/>
  <c r="B220" i="2" a="1"/>
  <c r="B220" i="2" s="1"/>
  <c r="B206" i="2" a="1"/>
  <c r="B206" i="2" s="1"/>
  <c r="B192" i="2" a="1"/>
  <c r="B192" i="2" s="1"/>
  <c r="C359" i="2" a="1"/>
  <c r="C359" i="2" s="1"/>
  <c r="C345" i="2" a="1"/>
  <c r="C345" i="2" s="1"/>
  <c r="C331" i="2" a="1"/>
  <c r="C331" i="2" s="1"/>
  <c r="C317" i="2" a="1"/>
  <c r="C317" i="2" s="1"/>
  <c r="B360" i="2" a="1"/>
  <c r="B360" i="2" s="1"/>
  <c r="B346" i="2" a="1"/>
  <c r="B346" i="2" s="1"/>
  <c r="B332" i="2" a="1"/>
  <c r="B332" i="2" s="1"/>
  <c r="B318" i="2" a="1"/>
  <c r="B318" i="2" s="1"/>
  <c r="C417" i="2" a="1"/>
  <c r="C417" i="2" s="1"/>
  <c r="C403" i="2" a="1"/>
  <c r="C403" i="2" s="1"/>
  <c r="C389" i="2" a="1"/>
  <c r="C389" i="2" s="1"/>
  <c r="C375" i="2" a="1"/>
  <c r="C375" i="2" s="1"/>
  <c r="B417" i="2" a="1"/>
  <c r="B417" i="2" s="1"/>
  <c r="B403" i="2" a="1"/>
  <c r="B403" i="2" s="1"/>
  <c r="B389" i="2" a="1"/>
  <c r="B389" i="2" s="1"/>
  <c r="B375" i="2" a="1"/>
  <c r="B375" i="2" s="1"/>
  <c r="C588" i="2" a="1"/>
  <c r="C588" i="2" s="1"/>
  <c r="C574" i="2" a="1"/>
  <c r="C574" i="2" s="1"/>
  <c r="C560" i="2" a="1"/>
  <c r="C560" i="2" s="1"/>
  <c r="C546" i="2" a="1"/>
  <c r="C546" i="2" s="1"/>
  <c r="C532" i="2" a="1"/>
  <c r="C532" i="2" s="1"/>
  <c r="C518" i="2" a="1"/>
  <c r="C518" i="2" s="1"/>
  <c r="C504" i="2" a="1"/>
  <c r="C504" i="2" s="1"/>
  <c r="C490" i="2" a="1"/>
  <c r="C490" i="2" s="1"/>
  <c r="C476" i="2" a="1"/>
  <c r="C476" i="2" s="1"/>
  <c r="C462" i="2" a="1"/>
  <c r="C462" i="2" s="1"/>
  <c r="C448" i="2" a="1"/>
  <c r="C448" i="2" s="1"/>
  <c r="C434" i="2" a="1"/>
  <c r="C434" i="2" s="1"/>
  <c r="B591" i="2" a="1"/>
  <c r="B591" i="2" s="1"/>
  <c r="B577" i="2" a="1"/>
  <c r="B577" i="2" s="1"/>
  <c r="B563" i="2" a="1"/>
  <c r="B563" i="2" s="1"/>
  <c r="B549" i="2" a="1"/>
  <c r="B549" i="2" s="1"/>
  <c r="B535" i="2" a="1"/>
  <c r="B535" i="2" s="1"/>
  <c r="B521" i="2" a="1"/>
  <c r="B521" i="2" s="1"/>
  <c r="B507" i="2" a="1"/>
  <c r="B507" i="2" s="1"/>
  <c r="B493" i="2" a="1"/>
  <c r="B493" i="2" s="1"/>
  <c r="B479" i="2" a="1"/>
  <c r="B479" i="2" s="1"/>
  <c r="B465" i="2" a="1"/>
  <c r="B465" i="2" s="1"/>
  <c r="B451" i="2" a="1"/>
  <c r="B451" i="2" s="1"/>
  <c r="B437" i="2" a="1"/>
  <c r="B437" i="2" s="1"/>
  <c r="C1245" i="2" a="1"/>
  <c r="C1245" i="2" s="1"/>
  <c r="B1277" i="2" a="1"/>
  <c r="B1277" i="2" s="1"/>
  <c r="C1095" i="2" a="1"/>
  <c r="C1095" i="2" s="1"/>
  <c r="B1095" i="2" a="1"/>
  <c r="B1095" i="2" s="1"/>
  <c r="C1202" i="2" a="1"/>
  <c r="C1202" i="2" s="1"/>
  <c r="B1202" i="2" a="1"/>
  <c r="B1202" i="2" s="1"/>
  <c r="C1113" i="2" a="1"/>
  <c r="C1113" i="2" s="1"/>
  <c r="C1120" i="2" a="1"/>
  <c r="C1120" i="2" s="1"/>
  <c r="C1127" i="2" a="1"/>
  <c r="C1127" i="2" s="1"/>
  <c r="C1134" i="2" a="1"/>
  <c r="C1134" i="2" s="1"/>
  <c r="C1148" i="2" a="1"/>
  <c r="C1148" i="2" s="1"/>
  <c r="C689" i="2" a="1"/>
  <c r="C689" i="2" s="1"/>
  <c r="C1227" i="2" a="1"/>
  <c r="C1227" i="2" s="1"/>
  <c r="C1213" i="2" a="1"/>
  <c r="C1213" i="2" s="1"/>
  <c r="B1253" i="2" a="1"/>
  <c r="B1253" i="2" s="1"/>
  <c r="B1229" i="2" a="1"/>
  <c r="B1229" i="2" s="1"/>
  <c r="B1215" i="2" a="1"/>
  <c r="B1215" i="2" s="1"/>
  <c r="B695" i="2" a="1"/>
  <c r="B695" i="2" s="1"/>
  <c r="C762" i="2" a="1"/>
  <c r="C762" i="2" s="1"/>
  <c r="C138" i="2" a="1"/>
  <c r="C138" i="2" s="1"/>
  <c r="C144" i="2" a="1"/>
  <c r="C144" i="2" s="1"/>
  <c r="C167" i="2" a="1"/>
  <c r="C167" i="2" s="1"/>
  <c r="C153" i="2" a="1"/>
  <c r="C153" i="2" s="1"/>
  <c r="B158" i="2" a="1"/>
  <c r="B158" i="2" s="1"/>
  <c r="C173" i="2" a="1"/>
  <c r="C173" i="2" s="1"/>
  <c r="C189" i="2" a="1"/>
  <c r="C189" i="2" s="1"/>
  <c r="B185" i="2" a="1"/>
  <c r="B185" i="2" s="1"/>
  <c r="C305" i="2" a="1"/>
  <c r="C305" i="2" s="1"/>
  <c r="C291" i="2" a="1"/>
  <c r="C291" i="2" s="1"/>
  <c r="C277" i="2" a="1"/>
  <c r="C277" i="2" s="1"/>
  <c r="C263" i="2" a="1"/>
  <c r="C263" i="2" s="1"/>
  <c r="C249" i="2" a="1"/>
  <c r="C249" i="2" s="1"/>
  <c r="C235" i="2" a="1"/>
  <c r="C235" i="2" s="1"/>
  <c r="C221" i="2" a="1"/>
  <c r="C221" i="2" s="1"/>
  <c r="C207" i="2" a="1"/>
  <c r="C207" i="2" s="1"/>
  <c r="C193" i="2" a="1"/>
  <c r="C193" i="2" s="1"/>
  <c r="B303" i="2" a="1"/>
  <c r="B303" i="2" s="1"/>
  <c r="B289" i="2" a="1"/>
  <c r="B289" i="2" s="1"/>
  <c r="B275" i="2" a="1"/>
  <c r="B275" i="2" s="1"/>
  <c r="B261" i="2" a="1"/>
  <c r="B261" i="2" s="1"/>
  <c r="B247" i="2" a="1"/>
  <c r="B247" i="2" s="1"/>
  <c r="B233" i="2" a="1"/>
  <c r="B233" i="2" s="1"/>
  <c r="B219" i="2" a="1"/>
  <c r="B219" i="2" s="1"/>
  <c r="B205" i="2" a="1"/>
  <c r="B205" i="2" s="1"/>
  <c r="B191" i="2" a="1"/>
  <c r="B191" i="2" s="1"/>
  <c r="C358" i="2" a="1"/>
  <c r="C358" i="2" s="1"/>
  <c r="C344" i="2" a="1"/>
  <c r="C344" i="2" s="1"/>
  <c r="C330" i="2" a="1"/>
  <c r="C330" i="2" s="1"/>
  <c r="C316" i="2" a="1"/>
  <c r="C316" i="2" s="1"/>
  <c r="B359" i="2" a="1"/>
  <c r="B359" i="2" s="1"/>
  <c r="B345" i="2" a="1"/>
  <c r="B345" i="2" s="1"/>
  <c r="B331" i="2" a="1"/>
  <c r="B331" i="2" s="1"/>
  <c r="B317" i="2" a="1"/>
  <c r="B317" i="2" s="1"/>
  <c r="C416" i="2" a="1"/>
  <c r="C416" i="2" s="1"/>
  <c r="C402" i="2" a="1"/>
  <c r="C402" i="2" s="1"/>
  <c r="C388" i="2" a="1"/>
  <c r="C388" i="2" s="1"/>
  <c r="C374" i="2" a="1"/>
  <c r="C374" i="2" s="1"/>
  <c r="B416" i="2" a="1"/>
  <c r="B416" i="2" s="1"/>
  <c r="B402" i="2" a="1"/>
  <c r="B402" i="2" s="1"/>
  <c r="B388" i="2" a="1"/>
  <c r="B388" i="2" s="1"/>
  <c r="B374" i="2" a="1"/>
  <c r="B374" i="2" s="1"/>
  <c r="C587" i="2" a="1"/>
  <c r="C587" i="2" s="1"/>
  <c r="C573" i="2" a="1"/>
  <c r="C573" i="2" s="1"/>
  <c r="C559" i="2" a="1"/>
  <c r="C559" i="2" s="1"/>
  <c r="C545" i="2" a="1"/>
  <c r="C545" i="2" s="1"/>
  <c r="C531" i="2" a="1"/>
  <c r="C531" i="2" s="1"/>
  <c r="C517" i="2" a="1"/>
  <c r="C517" i="2" s="1"/>
  <c r="C503" i="2" a="1"/>
  <c r="C503" i="2" s="1"/>
  <c r="C489" i="2" a="1"/>
  <c r="C489" i="2" s="1"/>
  <c r="C475" i="2" a="1"/>
  <c r="C475" i="2" s="1"/>
  <c r="C461" i="2" a="1"/>
  <c r="C461" i="2" s="1"/>
  <c r="C447" i="2" a="1"/>
  <c r="C447" i="2" s="1"/>
  <c r="C433" i="2" a="1"/>
  <c r="C433" i="2" s="1"/>
  <c r="B590" i="2" a="1"/>
  <c r="B590" i="2" s="1"/>
  <c r="B576" i="2" a="1"/>
  <c r="B576" i="2" s="1"/>
  <c r="B562" i="2" a="1"/>
  <c r="B562" i="2" s="1"/>
  <c r="B548" i="2" a="1"/>
  <c r="B548" i="2" s="1"/>
  <c r="B534" i="2" a="1"/>
  <c r="B534" i="2" s="1"/>
  <c r="B520" i="2" a="1"/>
  <c r="B520" i="2" s="1"/>
  <c r="B506" i="2" a="1"/>
  <c r="B506" i="2" s="1"/>
  <c r="B492" i="2" a="1"/>
  <c r="B492" i="2" s="1"/>
  <c r="B478" i="2" a="1"/>
  <c r="B478" i="2" s="1"/>
  <c r="B464" i="2" a="1"/>
  <c r="B464" i="2" s="1"/>
  <c r="B450" i="2" a="1"/>
  <c r="B450" i="2" s="1"/>
  <c r="B436" i="2" a="1"/>
  <c r="B436" i="2" s="1"/>
  <c r="B1237" i="2" a="1"/>
  <c r="B1237" i="2" s="1"/>
  <c r="B1276" i="2" a="1"/>
  <c r="B1276" i="2" s="1"/>
  <c r="C530" i="2" a="1"/>
  <c r="C530" i="2" s="1"/>
  <c r="C516" i="2" a="1"/>
  <c r="C516" i="2" s="1"/>
  <c r="C502" i="2" a="1"/>
  <c r="C502" i="2" s="1"/>
  <c r="C488" i="2" a="1"/>
  <c r="C488" i="2" s="1"/>
  <c r="C474" i="2" a="1"/>
  <c r="C474" i="2" s="1"/>
  <c r="C460" i="2" a="1"/>
  <c r="C460" i="2" s="1"/>
  <c r="C446" i="2" a="1"/>
  <c r="C446" i="2" s="1"/>
  <c r="C432" i="2" a="1"/>
  <c r="C432" i="2" s="1"/>
  <c r="B589" i="2" a="1"/>
  <c r="B589" i="2" s="1"/>
  <c r="B575" i="2" a="1"/>
  <c r="B575" i="2" s="1"/>
  <c r="B561" i="2" a="1"/>
  <c r="B561" i="2" s="1"/>
  <c r="B547" i="2" a="1"/>
  <c r="B547" i="2" s="1"/>
  <c r="B533" i="2" a="1"/>
  <c r="B533" i="2" s="1"/>
  <c r="B519" i="2" a="1"/>
  <c r="B519" i="2" s="1"/>
  <c r="B505" i="2" a="1"/>
  <c r="B505" i="2" s="1"/>
  <c r="B491" i="2" a="1"/>
  <c r="B491" i="2" s="1"/>
  <c r="B477" i="2" a="1"/>
  <c r="B477" i="2" s="1"/>
  <c r="B463" i="2" a="1"/>
  <c r="B463" i="2" s="1"/>
  <c r="B449" i="2" a="1"/>
  <c r="B449" i="2" s="1"/>
  <c r="B435" i="2" a="1"/>
  <c r="B435" i="2" s="1"/>
  <c r="C1237" i="2" a="1"/>
  <c r="C1237" i="2" s="1"/>
  <c r="B1275" i="2" a="1"/>
  <c r="B1275" i="2" s="1"/>
  <c r="S179" i="6"/>
  <c r="S123" i="6"/>
  <c r="S17" i="6"/>
  <c r="C21" i="7" a="1"/>
  <c r="C21" i="7" s="1"/>
  <c r="B46" i="7" a="1"/>
  <c r="B46" i="7" s="1"/>
  <c r="C204" i="7" a="1"/>
  <c r="C204" i="7" s="1"/>
  <c r="D868" i="1"/>
  <c r="B868" i="2" s="1" a="1"/>
  <c r="B868" i="2" s="1"/>
  <c r="E863" i="1"/>
  <c r="C863" i="2" s="1" a="1"/>
  <c r="C863" i="2" s="1"/>
  <c r="E862" i="1"/>
  <c r="C862" i="2" s="1" a="1"/>
  <c r="C862" i="2" s="1"/>
  <c r="E848" i="1"/>
  <c r="C848" i="2" s="1" a="1"/>
  <c r="C848" i="2" s="1"/>
  <c r="E861" i="1"/>
  <c r="C861" i="2" s="1" a="1"/>
  <c r="C861" i="2" s="1"/>
  <c r="E873" i="1"/>
  <c r="C873" i="2" s="1" a="1"/>
  <c r="C873" i="2" s="1"/>
  <c r="E883" i="1"/>
  <c r="C883" i="2" s="1" a="1"/>
  <c r="C883" i="2" s="1"/>
  <c r="E846" i="1"/>
  <c r="C846" i="2" s="1" a="1"/>
  <c r="C846" i="2" s="1"/>
  <c r="D874" i="1"/>
  <c r="B874" i="2" s="1" a="1"/>
  <c r="B874" i="2" s="1"/>
  <c r="E847" i="1"/>
  <c r="C847" i="2" s="1" a="1"/>
  <c r="C847" i="2" s="1"/>
  <c r="E845" i="1"/>
  <c r="C845" i="2" s="1" a="1"/>
  <c r="C845" i="2" s="1"/>
  <c r="E841" i="1"/>
  <c r="C841" i="2" s="1" a="1"/>
  <c r="C841" i="2" s="1"/>
  <c r="D876" i="1"/>
  <c r="B876" i="2" s="1" a="1"/>
  <c r="B876" i="2" s="1"/>
  <c r="E865" i="1"/>
  <c r="C865" i="2" s="1" a="1"/>
  <c r="C865" i="2" s="1"/>
  <c r="E864" i="1"/>
  <c r="C864" i="2" s="1" a="1"/>
  <c r="C864" i="2" s="1"/>
  <c r="D846" i="1"/>
  <c r="B846" i="2" s="1" a="1"/>
  <c r="B846" i="2" s="1"/>
  <c r="E876" i="1"/>
  <c r="C876" i="2" s="1" a="1"/>
  <c r="C876" i="2" s="1"/>
  <c r="E813" i="1"/>
  <c r="C813" i="2" s="1" a="1"/>
  <c r="C813" i="2" s="1"/>
  <c r="E844" i="1"/>
  <c r="C844" i="2" s="1" a="1"/>
  <c r="C844" i="2" s="1"/>
  <c r="D743" i="1"/>
  <c r="B743" i="2" s="1" a="1"/>
  <c r="B743" i="2" s="1"/>
  <c r="E755" i="1"/>
  <c r="C755" i="2" s="1" a="1"/>
  <c r="C755" i="2" s="1"/>
  <c r="D849" i="1"/>
  <c r="B849" i="2" s="1" a="1"/>
  <c r="B849" i="2" s="1"/>
  <c r="D717" i="1"/>
  <c r="B717" i="2" s="1" a="1"/>
  <c r="B717" i="2" s="1"/>
  <c r="D730" i="1"/>
  <c r="B730" i="2" s="1" a="1"/>
  <c r="B730" i="2" s="1"/>
  <c r="D718" i="1"/>
  <c r="B718" i="2" s="1" a="1"/>
  <c r="B718" i="2" s="1"/>
  <c r="D729" i="1"/>
  <c r="B729" i="2" s="1" a="1"/>
  <c r="B729" i="2" s="1"/>
  <c r="D740" i="1"/>
  <c r="B740" i="2" s="1" a="1"/>
  <c r="B740" i="2" s="1"/>
  <c r="D754" i="1"/>
  <c r="B754" i="2" s="1" a="1"/>
  <c r="B754" i="2" s="1"/>
  <c r="D741" i="1"/>
  <c r="B741" i="2" s="1" a="1"/>
  <c r="B741" i="2" s="1"/>
  <c r="D875" i="1"/>
  <c r="B875" i="2" s="1" a="1"/>
  <c r="B875" i="2" s="1"/>
  <c r="D872" i="1"/>
  <c r="B872" i="2" s="1" a="1"/>
  <c r="B872" i="2" s="1"/>
  <c r="D862" i="1"/>
  <c r="B862" i="2" s="1" a="1"/>
  <c r="B862" i="2" s="1"/>
  <c r="D850" i="1"/>
  <c r="B850" i="2" s="1" a="1"/>
  <c r="B850" i="2" s="1"/>
  <c r="E839" i="1"/>
  <c r="C839" i="2" s="1" a="1"/>
  <c r="C839" i="2" s="1"/>
  <c r="E720" i="1"/>
  <c r="C720" i="2" s="1" a="1"/>
  <c r="C720" i="2" s="1"/>
  <c r="D747" i="1"/>
  <c r="B747" i="2" s="1" a="1"/>
  <c r="B747" i="2" s="1"/>
  <c r="D768" i="1"/>
  <c r="B768" i="2" s="1" a="1"/>
  <c r="B768" i="2" s="1"/>
  <c r="E885" i="1"/>
  <c r="C885" i="2" s="1" a="1"/>
  <c r="C885" i="2" s="1"/>
  <c r="D784" i="1"/>
  <c r="B784" i="2" s="1" a="1"/>
  <c r="B784" i="2" s="1"/>
  <c r="D867" i="1"/>
  <c r="B867" i="2" s="1" a="1"/>
  <c r="B867" i="2" s="1"/>
  <c r="D857" i="1"/>
  <c r="B857" i="2" s="1" a="1"/>
  <c r="B857" i="2" s="1"/>
  <c r="E857" i="1"/>
  <c r="C857" i="2" s="1" a="1"/>
  <c r="C857" i="2" s="1"/>
  <c r="E721" i="1"/>
  <c r="C721" i="2" s="1" a="1"/>
  <c r="C721" i="2" s="1"/>
  <c r="E784" i="1"/>
  <c r="C784" i="2" s="1" a="1"/>
  <c r="C784" i="2" s="1"/>
  <c r="D712" i="1"/>
  <c r="B712" i="2" s="1" a="1"/>
  <c r="B712" i="2" s="1"/>
  <c r="E760" i="1"/>
  <c r="C760" i="2" s="1" a="1"/>
  <c r="C760" i="2" s="1"/>
  <c r="E777" i="1"/>
  <c r="C777" i="2" s="1" a="1"/>
  <c r="C777" i="2" s="1"/>
  <c r="E884" i="1"/>
  <c r="C884" i="2" s="1" a="1"/>
  <c r="C884" i="2" s="1"/>
  <c r="D783" i="1"/>
  <c r="B783" i="2" s="1" a="1"/>
  <c r="B783" i="2" s="1"/>
  <c r="E866" i="1"/>
  <c r="C866" i="2" s="1" a="1"/>
  <c r="C866" i="2" s="1"/>
  <c r="D856" i="1"/>
  <c r="B856" i="2" s="1" a="1"/>
  <c r="B856" i="2" s="1"/>
  <c r="D834" i="1"/>
  <c r="B834" i="2" s="1" a="1"/>
  <c r="B834" i="2" s="1"/>
  <c r="D722" i="1"/>
  <c r="B722" i="2" s="1" a="1"/>
  <c r="B722" i="2" s="1"/>
  <c r="D748" i="1"/>
  <c r="B748" i="2" s="1" a="1"/>
  <c r="B748" i="2" s="1"/>
  <c r="E776" i="1"/>
  <c r="C776" i="2" s="1" a="1"/>
  <c r="C776" i="2" s="1"/>
  <c r="D883" i="1"/>
  <c r="B883" i="2" s="1" a="1"/>
  <c r="B883" i="2" s="1"/>
  <c r="D782" i="1"/>
  <c r="B782" i="2" s="1" a="1"/>
  <c r="B782" i="2" s="1"/>
  <c r="D855" i="1"/>
  <c r="B855" i="2" s="1" a="1"/>
  <c r="B855" i="2" s="1"/>
  <c r="E818" i="1"/>
  <c r="C818" i="2" s="1" a="1"/>
  <c r="C818" i="2" s="1"/>
  <c r="E782" i="1"/>
  <c r="C782" i="2" s="1" a="1"/>
  <c r="C782" i="2" s="1"/>
  <c r="E749" i="1"/>
  <c r="C749" i="2" s="1" a="1"/>
  <c r="C749" i="2" s="1"/>
  <c r="D734" i="1"/>
  <c r="B734" i="2" s="1" a="1"/>
  <c r="B734" i="2" s="1"/>
  <c r="D775" i="1"/>
  <c r="B775" i="2" s="1" a="1"/>
  <c r="B775" i="2" s="1"/>
  <c r="E881" i="1"/>
  <c r="C881" i="2" s="1" a="1"/>
  <c r="C881" i="2" s="1"/>
  <c r="D781" i="1"/>
  <c r="B781" i="2" s="1" a="1"/>
  <c r="B781" i="2" s="1"/>
  <c r="D819" i="1"/>
  <c r="B819" i="2" s="1" a="1"/>
  <c r="B819" i="2" s="1"/>
  <c r="D822" i="1"/>
  <c r="B822" i="2" s="1" a="1"/>
  <c r="B822" i="2" s="1"/>
  <c r="D724" i="1"/>
  <c r="B724" i="2" s="1" a="1"/>
  <c r="B724" i="2" s="1"/>
  <c r="D735" i="1"/>
  <c r="B735" i="2" s="1" a="1"/>
  <c r="B735" i="2" s="1"/>
  <c r="D750" i="1"/>
  <c r="B750" i="2" s="1" a="1"/>
  <c r="B750" i="2" s="1"/>
  <c r="D774" i="1"/>
  <c r="B774" i="2" s="1" a="1"/>
  <c r="B774" i="2" s="1"/>
  <c r="D880" i="1"/>
  <c r="B880" i="2" s="1" a="1"/>
  <c r="B880" i="2" s="1"/>
  <c r="D780" i="1"/>
  <c r="B780" i="2" s="1" a="1"/>
  <c r="B780" i="2" s="1"/>
  <c r="E725" i="1"/>
  <c r="C725" i="2" s="1" a="1"/>
  <c r="C725" i="2" s="1"/>
  <c r="D736" i="1"/>
  <c r="B736" i="2" s="1" a="1"/>
  <c r="B736" i="2" s="1"/>
  <c r="D719" i="1"/>
  <c r="B719" i="2" s="1" a="1"/>
  <c r="B719" i="2" s="1"/>
  <c r="E763" i="1"/>
  <c r="C763" i="2" s="1" a="1"/>
  <c r="C763" i="2" s="1"/>
  <c r="D773" i="1"/>
  <c r="B773" i="2" s="1" a="1"/>
  <c r="B773" i="2" s="1"/>
  <c r="E879" i="1"/>
  <c r="C879" i="2" s="1" a="1"/>
  <c r="C879" i="2" s="1"/>
  <c r="D779" i="1"/>
  <c r="B779" i="2" s="1" a="1"/>
  <c r="B779" i="2" s="1"/>
  <c r="D866" i="1"/>
  <c r="B866" i="2" s="1" a="1"/>
  <c r="B866" i="2" s="1"/>
  <c r="E726" i="1"/>
  <c r="C726" i="2" s="1" a="1"/>
  <c r="C726" i="2" s="1"/>
  <c r="E737" i="1"/>
  <c r="C737" i="2" s="1" a="1"/>
  <c r="C737" i="2" s="1"/>
  <c r="D751" i="1"/>
  <c r="B751" i="2" s="1" a="1"/>
  <c r="B751" i="2" s="1"/>
  <c r="D764" i="1"/>
  <c r="B764" i="2" s="1" a="1"/>
  <c r="B764" i="2" s="1"/>
  <c r="D772" i="1"/>
  <c r="B772" i="2" s="1" a="1"/>
  <c r="B772" i="2" s="1"/>
  <c r="E878" i="1"/>
  <c r="C878" i="2" s="1" a="1"/>
  <c r="C878" i="2" s="1"/>
  <c r="D778" i="1"/>
  <c r="B778" i="2" s="1" a="1"/>
  <c r="B778" i="2" s="1"/>
  <c r="E778" i="1"/>
  <c r="C778" i="2" s="1" a="1"/>
  <c r="C778" i="2" s="1"/>
  <c r="D865" i="1"/>
  <c r="B865" i="2" s="1" a="1"/>
  <c r="B865" i="2" s="1"/>
  <c r="E727" i="1"/>
  <c r="C727" i="2" s="1" a="1"/>
  <c r="C727" i="2" s="1"/>
  <c r="D738" i="1"/>
  <c r="B738" i="2" s="1" a="1"/>
  <c r="B738" i="2" s="1"/>
  <c r="D752" i="1"/>
  <c r="B752" i="2" s="1" a="1"/>
  <c r="B752" i="2" s="1"/>
  <c r="D771" i="1"/>
  <c r="B771" i="2" s="1" a="1"/>
  <c r="B771" i="2" s="1"/>
  <c r="D877" i="1"/>
  <c r="B877" i="2" s="1" a="1"/>
  <c r="B877" i="2" s="1"/>
  <c r="E874" i="1"/>
  <c r="C874" i="2" s="1" a="1"/>
  <c r="C874" i="2" s="1"/>
  <c r="D864" i="1"/>
  <c r="B864" i="2" s="1" a="1"/>
  <c r="B864" i="2" s="1"/>
  <c r="D713" i="1"/>
  <c r="B713" i="2" s="1" a="1"/>
  <c r="B713" i="2" s="1"/>
  <c r="D728" i="1"/>
  <c r="B728" i="2" s="1" a="1"/>
  <c r="B728" i="2" s="1"/>
  <c r="E739" i="1"/>
  <c r="C739" i="2" s="1" a="1"/>
  <c r="C739" i="2" s="1"/>
  <c r="D753" i="1"/>
  <c r="B753" i="2" s="1" a="1"/>
  <c r="B753" i="2" s="1"/>
  <c r="D742" i="1"/>
  <c r="B742" i="2" s="1" a="1"/>
  <c r="B742" i="2" s="1"/>
  <c r="D882" i="1"/>
  <c r="B882" i="2" s="1" a="1"/>
  <c r="B882" i="2" s="1"/>
  <c r="D873" i="1"/>
  <c r="B873" i="2" s="1" a="1"/>
  <c r="B873" i="2" s="1"/>
  <c r="D863" i="1"/>
  <c r="B863" i="2" s="1" a="1"/>
  <c r="B863" i="2" s="1"/>
  <c r="D788" i="1"/>
  <c r="B788" i="2" s="1" a="1"/>
  <c r="B788" i="2" s="1"/>
  <c r="E871" i="1"/>
  <c r="C871" i="2" s="1" a="1"/>
  <c r="C871" i="2" s="1"/>
  <c r="D861" i="1"/>
  <c r="B861" i="2" s="1" a="1"/>
  <c r="B861" i="2" s="1"/>
  <c r="D854" i="1"/>
  <c r="B854" i="2" s="1" a="1"/>
  <c r="B854" i="2" s="1"/>
  <c r="E843" i="1"/>
  <c r="C843" i="2" s="1" a="1"/>
  <c r="C843" i="2" s="1"/>
  <c r="D716" i="1"/>
  <c r="B716" i="2" s="1" a="1"/>
  <c r="B716" i="2" s="1"/>
  <c r="D731" i="1"/>
  <c r="B731" i="2" s="1" a="1"/>
  <c r="B731" i="2" s="1"/>
  <c r="E744" i="1"/>
  <c r="C744" i="2" s="1" a="1"/>
  <c r="C744" i="2" s="1"/>
  <c r="E756" i="1"/>
  <c r="C756" i="2" s="1" a="1"/>
  <c r="C756" i="2" s="1"/>
  <c r="D767" i="1"/>
  <c r="B767" i="2" s="1" a="1"/>
  <c r="B767" i="2" s="1"/>
  <c r="E888" i="1"/>
  <c r="C888" i="2" s="1" a="1"/>
  <c r="C888" i="2" s="1"/>
  <c r="E787" i="1"/>
  <c r="C787" i="2" s="1" a="1"/>
  <c r="C787" i="2" s="1"/>
  <c r="D870" i="1"/>
  <c r="B870" i="2" s="1" a="1"/>
  <c r="B870" i="2" s="1"/>
  <c r="D860" i="1"/>
  <c r="B860" i="2" s="1" a="1"/>
  <c r="B860" i="2" s="1"/>
  <c r="D853" i="1"/>
  <c r="B853" i="2" s="1" a="1"/>
  <c r="B853" i="2" s="1"/>
  <c r="E842" i="1"/>
  <c r="C842" i="2" s="1" a="1"/>
  <c r="C842" i="2" s="1"/>
  <c r="D715" i="1"/>
  <c r="B715" i="2" s="1" a="1"/>
  <c r="B715" i="2" s="1"/>
  <c r="D732" i="1"/>
  <c r="B732" i="2" s="1" a="1"/>
  <c r="B732" i="2" s="1"/>
  <c r="E745" i="1"/>
  <c r="C745" i="2" s="1" a="1"/>
  <c r="C745" i="2" s="1"/>
  <c r="E757" i="1"/>
  <c r="C757" i="2" s="1" a="1"/>
  <c r="C757" i="2" s="1"/>
  <c r="D770" i="1"/>
  <c r="B770" i="2" s="1" a="1"/>
  <c r="B770" i="2" s="1"/>
  <c r="E887" i="1"/>
  <c r="C887" i="2" s="1" a="1"/>
  <c r="C887" i="2" s="1"/>
  <c r="E786" i="1"/>
  <c r="C786" i="2" s="1" a="1"/>
  <c r="C786" i="2" s="1"/>
  <c r="D869" i="1"/>
  <c r="B869" i="2" s="1" a="1"/>
  <c r="B869" i="2" s="1"/>
  <c r="D859" i="1"/>
  <c r="B859" i="2" s="1" a="1"/>
  <c r="B859" i="2" s="1"/>
  <c r="E852" i="1"/>
  <c r="C852" i="2" s="1" a="1"/>
  <c r="C852" i="2" s="1"/>
  <c r="D841" i="1"/>
  <c r="B841" i="2" s="1" a="1"/>
  <c r="B841" i="2" s="1"/>
  <c r="D828" i="1"/>
  <c r="B828" i="2" s="1" a="1"/>
  <c r="B828" i="2" s="1"/>
  <c r="D714" i="1"/>
  <c r="B714" i="2" s="1" a="1"/>
  <c r="B714" i="2" s="1"/>
  <c r="D733" i="1"/>
  <c r="B733" i="2" s="1" a="1"/>
  <c r="B733" i="2" s="1"/>
  <c r="E746" i="1"/>
  <c r="C746" i="2" s="1" a="1"/>
  <c r="C746" i="2" s="1"/>
  <c r="E758" i="1"/>
  <c r="C758" i="2" s="1" a="1"/>
  <c r="C758" i="2" s="1"/>
  <c r="E769" i="1"/>
  <c r="C769" i="2" s="1" a="1"/>
  <c r="C769" i="2" s="1"/>
  <c r="D886" i="1"/>
  <c r="B886" i="2" s="1" a="1"/>
  <c r="B886" i="2" s="1"/>
  <c r="D785" i="1"/>
  <c r="B785" i="2" s="1" a="1"/>
  <c r="B785" i="2" s="1"/>
  <c r="E868" i="1"/>
  <c r="C868" i="2" s="1" a="1"/>
  <c r="C868" i="2" s="1"/>
  <c r="D858" i="1"/>
  <c r="B858" i="2" s="1" a="1"/>
  <c r="B858" i="2" s="1"/>
  <c r="D851" i="1"/>
  <c r="B851" i="2" s="1" a="1"/>
  <c r="B851" i="2" s="1"/>
  <c r="E840" i="1"/>
  <c r="C840" i="2" s="1" a="1"/>
  <c r="C840" i="2" s="1"/>
  <c r="D829" i="1"/>
  <c r="B829" i="2" s="1" a="1"/>
  <c r="B829" i="2" s="1"/>
  <c r="E834" i="1"/>
  <c r="C834" i="2" s="1" a="1"/>
  <c r="C834" i="2" s="1"/>
  <c r="E781" i="1"/>
  <c r="C781" i="2" s="1" a="1"/>
  <c r="C781" i="2" s="1"/>
  <c r="D879" i="1"/>
  <c r="B879" i="2" s="1" a="1"/>
  <c r="B879" i="2" s="1"/>
  <c r="E860" i="1"/>
  <c r="C860" i="2" s="1" a="1"/>
  <c r="C860" i="2" s="1"/>
  <c r="E780" i="1"/>
  <c r="C780" i="2" s="1" a="1"/>
  <c r="C780" i="2" s="1"/>
  <c r="D878" i="1"/>
  <c r="B878" i="2" s="1" a="1"/>
  <c r="B878" i="2" s="1"/>
  <c r="E859" i="1"/>
  <c r="C859" i="2" s="1" a="1"/>
  <c r="C859" i="2" s="1"/>
  <c r="D777" i="1"/>
  <c r="B777" i="2" s="1" a="1"/>
  <c r="B777" i="2" s="1"/>
  <c r="E775" i="1"/>
  <c r="C775" i="2" s="1" a="1"/>
  <c r="C775" i="2" s="1"/>
  <c r="E772" i="1"/>
  <c r="C772" i="2" s="1" a="1"/>
  <c r="C772" i="2" s="1"/>
  <c r="E768" i="1"/>
  <c r="C768" i="2" s="1" a="1"/>
  <c r="C768" i="2" s="1"/>
  <c r="D848" i="1"/>
  <c r="B848" i="2" s="1" a="1"/>
  <c r="B848" i="2" s="1"/>
  <c r="D831" i="1"/>
  <c r="B831" i="2" s="1" a="1"/>
  <c r="B831" i="2" s="1"/>
  <c r="E831" i="1"/>
  <c r="C831" i="2" s="1" a="1"/>
  <c r="C831" i="2" s="1"/>
  <c r="E814" i="1"/>
  <c r="C814" i="2" s="1" a="1"/>
  <c r="C814" i="2" s="1"/>
  <c r="D814" i="1"/>
  <c r="B814" i="2" s="1" a="1"/>
  <c r="B814" i="2" s="1"/>
  <c r="D812" i="1"/>
  <c r="B812" i="2" s="1" a="1"/>
  <c r="B812" i="2" s="1"/>
  <c r="E812" i="1"/>
  <c r="C812" i="2" s="1" a="1"/>
  <c r="C812" i="2" s="1"/>
  <c r="D810" i="1"/>
  <c r="B810" i="2" s="1" a="1"/>
  <c r="B810" i="2" s="1"/>
  <c r="E810" i="1"/>
  <c r="C810" i="2" s="1" a="1"/>
  <c r="C810" i="2" s="1"/>
  <c r="D809" i="1"/>
  <c r="B809" i="2" s="1" a="1"/>
  <c r="B809" i="2" s="1"/>
  <c r="E809" i="1"/>
  <c r="C809" i="2" s="1" a="1"/>
  <c r="C809" i="2" s="1"/>
  <c r="D808" i="1"/>
  <c r="B808" i="2" s="1" a="1"/>
  <c r="B808" i="2" s="1"/>
  <c r="E808" i="1"/>
  <c r="C808" i="2" s="1" a="1"/>
  <c r="C808" i="2" s="1"/>
  <c r="E837" i="1"/>
  <c r="C837" i="2" s="1" a="1"/>
  <c r="C837" i="2" s="1"/>
  <c r="D837" i="1"/>
  <c r="B837" i="2" s="1" a="1"/>
  <c r="B837" i="2" s="1"/>
  <c r="D836" i="1"/>
  <c r="B836" i="2" s="1" a="1"/>
  <c r="B836" i="2" s="1"/>
  <c r="E836" i="1"/>
  <c r="C836" i="2" s="1" a="1"/>
  <c r="C836" i="2" s="1"/>
  <c r="D806" i="1"/>
  <c r="B806" i="2" s="1" a="1"/>
  <c r="B806" i="2" s="1"/>
  <c r="E806" i="1"/>
  <c r="C806" i="2" s="1" a="1"/>
  <c r="C806" i="2" s="1"/>
  <c r="D835" i="1"/>
  <c r="B835" i="2" s="1" a="1"/>
  <c r="B835" i="2" s="1"/>
  <c r="E835" i="1"/>
  <c r="C835" i="2" s="1" a="1"/>
  <c r="C835" i="2" s="1"/>
  <c r="D832" i="1"/>
  <c r="B832" i="2" s="1" a="1"/>
  <c r="B832" i="2" s="1"/>
  <c r="E832" i="1"/>
  <c r="C832" i="2" s="1" a="1"/>
  <c r="C832" i="2" s="1"/>
  <c r="D815" i="1"/>
  <c r="B815" i="2" s="1" a="1"/>
  <c r="B815" i="2" s="1"/>
  <c r="E815" i="1"/>
  <c r="C815" i="2" s="1" a="1"/>
  <c r="C815" i="2" s="1"/>
  <c r="D811" i="1"/>
  <c r="B811" i="2" s="1" a="1"/>
  <c r="B811" i="2" s="1"/>
  <c r="E811" i="1"/>
  <c r="C811" i="2" s="1" a="1"/>
  <c r="C811" i="2" s="1"/>
  <c r="D807" i="1"/>
  <c r="B807" i="2" s="1" a="1"/>
  <c r="B807" i="2" s="1"/>
  <c r="E807" i="1"/>
  <c r="C807" i="2" s="1" a="1"/>
  <c r="C807" i="2" s="1"/>
  <c r="E805" i="1"/>
  <c r="C805" i="2" s="1" a="1"/>
  <c r="C805" i="2" s="1"/>
  <c r="D805" i="1"/>
  <c r="B805" i="2" s="1" a="1"/>
  <c r="B805" i="2" s="1"/>
  <c r="D803" i="1"/>
  <c r="B803" i="2" s="1" a="1"/>
  <c r="B803" i="2" s="1"/>
  <c r="E803" i="1"/>
  <c r="C803" i="2" s="1" a="1"/>
  <c r="C803" i="2" s="1"/>
  <c r="D816" i="1"/>
  <c r="B816" i="2" s="1" a="1"/>
  <c r="B816" i="2" s="1"/>
  <c r="E816" i="1"/>
  <c r="C816" i="2" s="1" a="1"/>
  <c r="C816" i="2" s="1"/>
  <c r="E838" i="1"/>
  <c r="C838" i="2" s="1" a="1"/>
  <c r="C838" i="2" s="1"/>
  <c r="D838" i="1"/>
  <c r="B838" i="2" s="1" a="1"/>
  <c r="B838" i="2" s="1"/>
  <c r="D804" i="1"/>
  <c r="B804" i="2" s="1" a="1"/>
  <c r="B804" i="2" s="1"/>
  <c r="E804" i="1"/>
  <c r="C804" i="2" s="1" a="1"/>
  <c r="C804" i="2" s="1"/>
  <c r="D833" i="1"/>
  <c r="B833" i="2" s="1" a="1"/>
  <c r="B833" i="2" s="1"/>
  <c r="E833" i="1"/>
  <c r="C833" i="2" s="1" a="1"/>
  <c r="C833" i="2" s="1"/>
  <c r="E882" i="1"/>
  <c r="C882" i="2" s="1" a="1"/>
  <c r="C882" i="2" s="1"/>
  <c r="E850" i="1"/>
  <c r="C850" i="2" s="1" a="1"/>
  <c r="C850" i="2" s="1"/>
  <c r="D871" i="1"/>
  <c r="B871" i="2" s="1" a="1"/>
  <c r="B871" i="2" s="1"/>
  <c r="D818" i="1"/>
  <c r="B818" i="2" s="1" a="1"/>
  <c r="B818" i="2" s="1"/>
  <c r="D813" i="1"/>
  <c r="B813" i="2" s="1" a="1"/>
  <c r="B813" i="2" s="1"/>
  <c r="E771" i="1"/>
  <c r="C771" i="2" s="1" a="1"/>
  <c r="C771" i="2" s="1"/>
  <c r="E853" i="1"/>
  <c r="C853" i="2" s="1" a="1"/>
  <c r="C853" i="2" s="1"/>
  <c r="E872" i="1"/>
  <c r="C872" i="2" s="1" a="1"/>
  <c r="C872" i="2" s="1"/>
  <c r="E856" i="1"/>
  <c r="C856" i="2" s="1" a="1"/>
  <c r="C856" i="2" s="1"/>
  <c r="E849" i="1"/>
  <c r="C849" i="2" s="1" a="1"/>
  <c r="C849" i="2" s="1"/>
  <c r="D787" i="1"/>
  <c r="B787" i="2" s="1" a="1"/>
  <c r="B787" i="2" s="1"/>
  <c r="D786" i="1"/>
  <c r="B786" i="2" s="1" a="1"/>
  <c r="B786" i="2" s="1"/>
  <c r="E855" i="1"/>
  <c r="C855" i="2" s="1" a="1"/>
  <c r="C855" i="2" s="1"/>
  <c r="D885" i="1"/>
  <c r="B885" i="2" s="1" a="1"/>
  <c r="B885" i="2" s="1"/>
  <c r="D884" i="1"/>
  <c r="B884" i="2" s="1" a="1"/>
  <c r="B884" i="2" s="1"/>
  <c r="E867" i="1"/>
  <c r="C867" i="2" s="1" a="1"/>
  <c r="C867" i="2" s="1"/>
  <c r="D852" i="1"/>
  <c r="B852" i="2" s="1" a="1"/>
  <c r="B852" i="2" s="1"/>
  <c r="E774" i="1"/>
  <c r="C774" i="2" s="1" a="1"/>
  <c r="C774" i="2" s="1"/>
  <c r="D760" i="1"/>
  <c r="B760" i="2" s="1" a="1"/>
  <c r="B760" i="2" s="1"/>
  <c r="E773" i="1"/>
  <c r="C773" i="2" s="1" a="1"/>
  <c r="C773" i="2" s="1"/>
  <c r="D830" i="1"/>
  <c r="B830" i="2" s="1" a="1"/>
  <c r="B830" i="2" s="1"/>
  <c r="E830" i="1"/>
  <c r="C830" i="2" s="1" a="1"/>
  <c r="C830" i="2" s="1"/>
  <c r="E829" i="1"/>
  <c r="C829" i="2" s="1" a="1"/>
  <c r="C829" i="2" s="1"/>
  <c r="D847" i="1"/>
  <c r="B847" i="2" s="1" a="1"/>
  <c r="B847" i="2" s="1"/>
  <c r="E828" i="1"/>
  <c r="C828" i="2" s="1" a="1"/>
  <c r="C828" i="2" s="1"/>
  <c r="D827" i="1"/>
  <c r="B827" i="2" s="1" a="1"/>
  <c r="B827" i="2" s="1"/>
  <c r="E827" i="1"/>
  <c r="C827" i="2" s="1" a="1"/>
  <c r="C827" i="2" s="1"/>
  <c r="D845" i="1"/>
  <c r="B845" i="2" s="1" a="1"/>
  <c r="B845" i="2" s="1"/>
  <c r="D826" i="1"/>
  <c r="B826" i="2" s="1" a="1"/>
  <c r="B826" i="2" s="1"/>
  <c r="E826" i="1"/>
  <c r="C826" i="2" s="1" a="1"/>
  <c r="C826" i="2" s="1"/>
  <c r="D844" i="1"/>
  <c r="B844" i="2" s="1" a="1"/>
  <c r="B844" i="2" s="1"/>
  <c r="D843" i="1"/>
  <c r="B843" i="2" s="1" a="1"/>
  <c r="B843" i="2" s="1"/>
  <c r="D825" i="1"/>
  <c r="B825" i="2" s="1" a="1"/>
  <c r="B825" i="2" s="1"/>
  <c r="E825" i="1"/>
  <c r="C825" i="2" s="1" a="1"/>
  <c r="C825" i="2" s="1"/>
  <c r="D842" i="1"/>
  <c r="B842" i="2" s="1" a="1"/>
  <c r="B842" i="2" s="1"/>
  <c r="D824" i="1"/>
  <c r="B824" i="2" s="1" a="1"/>
  <c r="B824" i="2" s="1"/>
  <c r="E824" i="1"/>
  <c r="C824" i="2" s="1" a="1"/>
  <c r="C824" i="2" s="1"/>
  <c r="D823" i="1"/>
  <c r="B823" i="2" s="1" a="1"/>
  <c r="B823" i="2" s="1"/>
  <c r="E823" i="1"/>
  <c r="C823" i="2" s="1" a="1"/>
  <c r="C823" i="2" s="1"/>
  <c r="D840" i="1"/>
  <c r="B840" i="2" s="1" a="1"/>
  <c r="B840" i="2" s="1"/>
  <c r="D839" i="1"/>
  <c r="B839" i="2" s="1" a="1"/>
  <c r="B839" i="2" s="1"/>
  <c r="E822" i="1"/>
  <c r="C822" i="2" s="1" a="1"/>
  <c r="C822" i="2" s="1"/>
  <c r="D821" i="1"/>
  <c r="B821" i="2" s="1" a="1"/>
  <c r="B821" i="2" s="1"/>
  <c r="E821" i="1"/>
  <c r="C821" i="2" s="1" a="1"/>
  <c r="C821" i="2" s="1"/>
  <c r="D820" i="1"/>
  <c r="B820" i="2" s="1" a="1"/>
  <c r="B820" i="2" s="1"/>
  <c r="E820" i="1"/>
  <c r="C820" i="2" s="1" a="1"/>
  <c r="C820" i="2" s="1"/>
  <c r="E819" i="1"/>
  <c r="C819" i="2" s="1" a="1"/>
  <c r="C819" i="2" s="1"/>
  <c r="E854" i="1"/>
  <c r="C854" i="2" s="1" a="1"/>
  <c r="C854" i="2" s="1"/>
  <c r="E851" i="1"/>
  <c r="C851" i="2" s="1" a="1"/>
  <c r="C851" i="2" s="1"/>
  <c r="D817" i="1"/>
  <c r="B817" i="2" s="1" a="1"/>
  <c r="B817" i="2" s="1"/>
  <c r="E817" i="1"/>
  <c r="C817" i="2" s="1" a="1"/>
  <c r="C817" i="2" s="1"/>
  <c r="E858" i="1"/>
  <c r="C858" i="2" s="1" a="1"/>
  <c r="C858" i="2" s="1"/>
  <c r="E870" i="1"/>
  <c r="C870" i="2" s="1" a="1"/>
  <c r="C870" i="2" s="1"/>
  <c r="E869" i="1"/>
  <c r="C869" i="2" s="1" a="1"/>
  <c r="C869" i="2" s="1"/>
  <c r="E880" i="1"/>
  <c r="C880" i="2" s="1" a="1"/>
  <c r="C880" i="2" s="1"/>
  <c r="E788" i="1"/>
  <c r="C788" i="2" s="1" a="1"/>
  <c r="C788" i="2" s="1"/>
  <c r="E877" i="1"/>
  <c r="C877" i="2" s="1" a="1"/>
  <c r="C877" i="2" s="1"/>
  <c r="E875" i="1"/>
  <c r="C875" i="2" s="1" a="1"/>
  <c r="C875" i="2" s="1"/>
  <c r="D881" i="1"/>
  <c r="B881" i="2" s="1" a="1"/>
  <c r="B881" i="2" s="1"/>
  <c r="D888" i="1"/>
  <c r="B888" i="2" s="1" a="1"/>
  <c r="B888" i="2" s="1"/>
  <c r="D887" i="1"/>
  <c r="B887" i="2" s="1" a="1"/>
  <c r="B887" i="2" s="1"/>
  <c r="E886" i="1"/>
  <c r="C886" i="2" s="1" a="1"/>
  <c r="C886" i="2" s="1"/>
  <c r="D776" i="1"/>
  <c r="B776" i="2" s="1" a="1"/>
  <c r="B776" i="2" s="1"/>
  <c r="E770" i="1"/>
  <c r="C770" i="2" s="1" a="1"/>
  <c r="C770" i="2" s="1"/>
  <c r="D769" i="1"/>
  <c r="B769" i="2" s="1" a="1"/>
  <c r="B769" i="2" s="1"/>
  <c r="D749" i="1"/>
  <c r="B749" i="2" s="1" a="1"/>
  <c r="B749" i="2" s="1"/>
  <c r="E766" i="1"/>
  <c r="C766" i="2" s="1" a="1"/>
  <c r="C766" i="2" s="1"/>
  <c r="D756" i="1"/>
  <c r="B756" i="2" s="1" a="1"/>
  <c r="B756" i="2" s="1"/>
  <c r="E767" i="1"/>
  <c r="C767" i="2" s="1" a="1"/>
  <c r="C767" i="2" s="1"/>
  <c r="D759" i="1"/>
  <c r="B759" i="2" s="1" a="1"/>
  <c r="B759" i="2" s="1"/>
  <c r="E747" i="1"/>
  <c r="C747" i="2" s="1" a="1"/>
  <c r="C747" i="2" s="1"/>
  <c r="E765" i="1"/>
  <c r="C765" i="2" s="1" a="1"/>
  <c r="C765" i="2" s="1"/>
  <c r="E764" i="1"/>
  <c r="C764" i="2" s="1" a="1"/>
  <c r="C764" i="2" s="1"/>
  <c r="D763" i="1"/>
  <c r="B763" i="2" s="1" a="1"/>
  <c r="B763" i="2" s="1"/>
  <c r="E748" i="1"/>
  <c r="C748" i="2" s="1" a="1"/>
  <c r="C748" i="2" s="1"/>
  <c r="E742" i="1"/>
  <c r="C742" i="2" s="1" a="1"/>
  <c r="C742" i="2" s="1"/>
  <c r="E741" i="1"/>
  <c r="C741" i="2" s="1" a="1"/>
  <c r="C741" i="2" s="1"/>
  <c r="E732" i="1"/>
  <c r="C732" i="2" s="1" a="1"/>
  <c r="C732" i="2" s="1"/>
  <c r="D757" i="1"/>
  <c r="B757" i="2" s="1" a="1"/>
  <c r="B757" i="2" s="1"/>
  <c r="D755" i="1"/>
  <c r="B755" i="2" s="1" a="1"/>
  <c r="B755" i="2" s="1"/>
  <c r="D746" i="1"/>
  <c r="B746" i="2" s="1" a="1"/>
  <c r="B746" i="2" s="1"/>
  <c r="E734" i="1"/>
  <c r="C734" i="2" s="1" a="1"/>
  <c r="C734" i="2" s="1"/>
  <c r="E753" i="1"/>
  <c r="C753" i="2" s="1" a="1"/>
  <c r="C753" i="2" s="1"/>
  <c r="D762" i="1"/>
  <c r="B762" i="2" s="1" a="1"/>
  <c r="B762" i="2" s="1"/>
  <c r="D761" i="1"/>
  <c r="B761" i="2" s="1" a="1"/>
  <c r="B761" i="2" s="1"/>
  <c r="E719" i="1"/>
  <c r="C719" i="2" s="1" a="1"/>
  <c r="C719" i="2" s="1"/>
  <c r="E752" i="1"/>
  <c r="C752" i="2" s="1" a="1"/>
  <c r="C752" i="2" s="1"/>
  <c r="E751" i="1"/>
  <c r="C751" i="2" s="1" a="1"/>
  <c r="C751" i="2" s="1"/>
  <c r="E750" i="1"/>
  <c r="C750" i="2" s="1" a="1"/>
  <c r="C750" i="2" s="1"/>
  <c r="D745" i="1"/>
  <c r="B745" i="2" s="1" a="1"/>
  <c r="B745" i="2" s="1"/>
  <c r="E743" i="1"/>
  <c r="C743" i="2" s="1" a="1"/>
  <c r="C743" i="2" s="1"/>
  <c r="D737" i="1"/>
  <c r="B737" i="2" s="1" a="1"/>
  <c r="B737" i="2" s="1"/>
  <c r="E738" i="1"/>
  <c r="C738" i="2" s="1" a="1"/>
  <c r="C738" i="2" s="1"/>
  <c r="D758" i="1"/>
  <c r="B758" i="2" s="1" a="1"/>
  <c r="B758" i="2" s="1"/>
  <c r="E754" i="1"/>
  <c r="C754" i="2" s="1" a="1"/>
  <c r="C754" i="2" s="1"/>
  <c r="D744" i="1"/>
  <c r="B744" i="2" s="1" a="1"/>
  <c r="B744" i="2" s="1"/>
  <c r="D739" i="1"/>
  <c r="B739" i="2" s="1" a="1"/>
  <c r="B739" i="2" s="1"/>
  <c r="D725" i="1"/>
  <c r="B725" i="2" s="1" a="1"/>
  <c r="B725" i="2" s="1"/>
  <c r="E713" i="1"/>
  <c r="C713" i="2" s="1" a="1"/>
  <c r="C713" i="2" s="1"/>
  <c r="E712" i="1"/>
  <c r="C712" i="2" s="1" a="1"/>
  <c r="C712" i="2" s="1"/>
  <c r="E740" i="1"/>
  <c r="C740" i="2" s="1" a="1"/>
  <c r="C740" i="2" s="1"/>
  <c r="D720" i="1"/>
  <c r="B720" i="2" s="1" a="1"/>
  <c r="B720" i="2" s="1"/>
  <c r="E736" i="1"/>
  <c r="C736" i="2" s="1" a="1"/>
  <c r="C736" i="2" s="1"/>
  <c r="D723" i="1"/>
  <c r="B723" i="2" s="1" a="1"/>
  <c r="B723" i="2" s="1"/>
  <c r="E715" i="1"/>
  <c r="C715" i="2" s="1" a="1"/>
  <c r="C715" i="2" s="1"/>
  <c r="D721" i="1"/>
  <c r="B721" i="2" s="1" a="1"/>
  <c r="B721" i="2" s="1"/>
  <c r="E735" i="1"/>
  <c r="C735" i="2" s="1" a="1"/>
  <c r="C735" i="2" s="1"/>
  <c r="E733" i="1"/>
  <c r="C733" i="2" s="1" a="1"/>
  <c r="C733" i="2" s="1"/>
  <c r="E722" i="1"/>
  <c r="C722" i="2" s="1" a="1"/>
  <c r="C722" i="2" s="1"/>
  <c r="D727" i="1"/>
  <c r="B727" i="2" s="1" a="1"/>
  <c r="B727" i="2" s="1"/>
  <c r="D726" i="1"/>
  <c r="B726" i="2" s="1" a="1"/>
  <c r="B726" i="2" s="1"/>
  <c r="E724" i="1"/>
  <c r="C724" i="2" s="1" a="1"/>
  <c r="C724" i="2" s="1"/>
  <c r="E718" i="1"/>
  <c r="C718" i="2" s="1" a="1"/>
  <c r="C718" i="2" s="1"/>
  <c r="E717" i="1"/>
  <c r="C717" i="2" s="1" a="1"/>
  <c r="C717" i="2" s="1"/>
  <c r="E731" i="1"/>
  <c r="C731" i="2" s="1" a="1"/>
  <c r="C731" i="2" s="1"/>
  <c r="E716" i="1"/>
  <c r="C716" i="2" s="1" a="1"/>
  <c r="C716" i="2" s="1"/>
  <c r="E730" i="1"/>
  <c r="C730" i="2" s="1" a="1"/>
  <c r="C730" i="2" s="1"/>
  <c r="E729" i="1"/>
  <c r="C729" i="2" s="1" a="1"/>
  <c r="C729" i="2" s="1"/>
  <c r="E714" i="1"/>
  <c r="C714" i="2" s="1" a="1"/>
  <c r="C714" i="2" s="1"/>
  <c r="E728" i="1"/>
  <c r="C728" i="2" s="1" a="1"/>
  <c r="C728" i="2" s="1"/>
  <c r="B150" i="7" a="1"/>
  <c r="B150" i="7" s="1"/>
  <c r="B22" i="7" a="1"/>
  <c r="B22" i="7" s="1"/>
  <c r="C150" i="7" a="1"/>
  <c r="C150" i="7" s="1"/>
  <c r="B205" i="7" a="1"/>
  <c r="B205" i="7" s="1"/>
  <c r="C84" i="7" a="1"/>
  <c r="C84" i="7" s="1"/>
  <c r="B173" i="7" a="1"/>
  <c r="B173" i="7" s="1"/>
  <c r="C33" i="7" a="1"/>
  <c r="C33" i="7" s="1"/>
  <c r="B61" i="7" a="1"/>
  <c r="B61" i="7" s="1"/>
  <c r="B85" i="7" a="1"/>
  <c r="B85" i="7" s="1"/>
  <c r="C110" i="7" a="1"/>
  <c r="C110" i="7" s="1"/>
  <c r="C160" i="7" a="1"/>
  <c r="C160" i="7" s="1"/>
  <c r="C182" i="7" a="1"/>
  <c r="C182" i="7" s="1"/>
  <c r="B199" i="7" a="1"/>
  <c r="B199" i="7" s="1"/>
  <c r="B17" i="7" a="1"/>
  <c r="B17" i="7" s="1"/>
  <c r="C50" i="7" a="1"/>
  <c r="C50" i="7" s="1"/>
  <c r="C61" i="7" a="1"/>
  <c r="C61" i="7" s="1"/>
  <c r="C75" i="7" a="1"/>
  <c r="C75" i="7" s="1"/>
  <c r="C80" i="7" a="1"/>
  <c r="C80" i="7" s="1"/>
  <c r="C85" i="7" a="1"/>
  <c r="C85" i="7" s="1"/>
  <c r="C92" i="7" a="1"/>
  <c r="C92" i="7" s="1"/>
  <c r="C99" i="7" a="1"/>
  <c r="C99" i="7" s="1"/>
  <c r="B138" i="7" a="1"/>
  <c r="B138" i="7" s="1"/>
  <c r="B146" i="7" a="1"/>
  <c r="B146" i="7" s="1"/>
  <c r="C151" i="7" a="1"/>
  <c r="C151" i="7" s="1"/>
  <c r="B166" i="7" a="1"/>
  <c r="B166" i="7" s="1"/>
  <c r="B183" i="7" a="1"/>
  <c r="B183" i="7" s="1"/>
  <c r="C199" i="7" a="1"/>
  <c r="C199" i="7" s="1"/>
  <c r="C206" i="7" a="1"/>
  <c r="C206" i="7" s="1"/>
  <c r="C60" i="7" a="1"/>
  <c r="C60" i="7" s="1"/>
  <c r="C17" i="7" a="1"/>
  <c r="C17" i="7" s="1"/>
  <c r="B39" i="7" a="1"/>
  <c r="B39" i="7" s="1"/>
  <c r="C103" i="7" a="1"/>
  <c r="C103" i="7" s="1"/>
  <c r="C171" i="7" a="1"/>
  <c r="C171" i="7" s="1"/>
  <c r="C32" i="7" a="1"/>
  <c r="C32" i="7" s="1"/>
  <c r="C109" i="7" a="1"/>
  <c r="C109" i="7" s="1"/>
  <c r="C164" i="7" a="1"/>
  <c r="C164" i="7" s="1"/>
  <c r="B198" i="7" a="1"/>
  <c r="B198" i="7" s="1"/>
  <c r="C22" i="7" a="1"/>
  <c r="C22" i="7" s="1"/>
  <c r="S33" i="6"/>
  <c r="C91" i="7" a="1"/>
  <c r="C91" i="7" s="1"/>
  <c r="B160" i="7" a="1"/>
  <c r="B160" i="7" s="1"/>
  <c r="B182" i="7" a="1"/>
  <c r="B182" i="7" s="1"/>
  <c r="B115" i="7" a="1"/>
  <c r="B115" i="7" s="1"/>
  <c r="B23" i="7" a="1"/>
  <c r="B23" i="7" s="1"/>
  <c r="C40" i="7" a="1"/>
  <c r="C40" i="7" s="1"/>
  <c r="B68" i="7" a="1"/>
  <c r="B68" i="7" s="1"/>
  <c r="B80" i="7" a="1"/>
  <c r="B80" i="7" s="1"/>
  <c r="B92" i="7" a="1"/>
  <c r="B92" i="7" s="1"/>
  <c r="C104" i="7" a="1"/>
  <c r="C104" i="7" s="1"/>
  <c r="C145" i="7" a="1"/>
  <c r="C145" i="7" s="1"/>
  <c r="B151" i="7" a="1"/>
  <c r="B151" i="7" s="1"/>
  <c r="C165" i="7" a="1"/>
  <c r="C165" i="7" s="1"/>
  <c r="B174" i="7" a="1"/>
  <c r="B174" i="7" s="1"/>
  <c r="C189" i="7" a="1"/>
  <c r="C189" i="7" s="1"/>
  <c r="B206" i="7" a="1"/>
  <c r="B206" i="7" s="1"/>
  <c r="C115" i="7" a="1"/>
  <c r="C115" i="7" s="1"/>
  <c r="S3" i="6"/>
  <c r="C23" i="7" a="1"/>
  <c r="C23" i="7" s="1"/>
  <c r="B34" i="7" a="1"/>
  <c r="B34" i="7" s="1"/>
  <c r="B58" i="7" a="1"/>
  <c r="B58" i="7" s="1"/>
  <c r="C34" i="7" a="1"/>
  <c r="C34" i="7" s="1"/>
  <c r="B62" i="7" a="1"/>
  <c r="B62" i="7" s="1"/>
  <c r="B69" i="7" a="1"/>
  <c r="B69" i="7" s="1"/>
  <c r="B76" i="7" a="1"/>
  <c r="B76" i="7" s="1"/>
  <c r="B86" i="7" a="1"/>
  <c r="B86" i="7" s="1"/>
  <c r="B100" i="7" a="1"/>
  <c r="B100" i="7" s="1"/>
  <c r="C127" i="7" a="1"/>
  <c r="C127" i="7" s="1"/>
  <c r="C139" i="7" a="1"/>
  <c r="C139" i="7" s="1"/>
  <c r="C183" i="7" a="1"/>
  <c r="C183" i="7" s="1"/>
  <c r="C190" i="7" a="1"/>
  <c r="C190" i="7" s="1"/>
  <c r="B200" i="7" a="1"/>
  <c r="B200" i="7" s="1"/>
  <c r="B60" i="7" a="1"/>
  <c r="B60" i="7" s="1"/>
  <c r="S165" i="6"/>
  <c r="B79" i="7" a="1"/>
  <c r="B79" i="7" s="1"/>
  <c r="B188" i="7" a="1"/>
  <c r="B188" i="7" s="1"/>
  <c r="B67" i="7" a="1"/>
  <c r="B67" i="7" s="1"/>
  <c r="C181" i="7" a="1"/>
  <c r="C181" i="7" s="1"/>
  <c r="B33" i="7" a="1"/>
  <c r="B33" i="7" s="1"/>
  <c r="B104" i="7" a="1"/>
  <c r="B104" i="7" s="1"/>
  <c r="S121" i="6"/>
  <c r="C205" i="7" a="1"/>
  <c r="C205" i="7" s="1"/>
  <c r="B49" i="7" a="1"/>
  <c r="B49" i="7" s="1"/>
  <c r="B75" i="7" a="1"/>
  <c r="B75" i="7" s="1"/>
  <c r="B99" i="7" a="1"/>
  <c r="B99" i="7" s="1"/>
  <c r="B35" i="7" a="1"/>
  <c r="B35" i="7" s="1"/>
  <c r="B42" i="7" a="1"/>
  <c r="B42" i="7" s="1"/>
  <c r="B51" i="7" a="1"/>
  <c r="B51" i="7" s="1"/>
  <c r="C62" i="7" a="1"/>
  <c r="C62" i="7" s="1"/>
  <c r="C69" i="7" a="1"/>
  <c r="C69" i="7" s="1"/>
  <c r="C76" i="7" a="1"/>
  <c r="C76" i="7" s="1"/>
  <c r="B81" i="7" a="1"/>
  <c r="B81" i="7" s="1"/>
  <c r="C86" i="7" a="1"/>
  <c r="C86" i="7" s="1"/>
  <c r="C93" i="7" a="1"/>
  <c r="C93" i="7" s="1"/>
  <c r="C100" i="7" a="1"/>
  <c r="C100" i="7" s="1"/>
  <c r="C105" i="7" a="1"/>
  <c r="C105" i="7" s="1"/>
  <c r="S101" i="6"/>
  <c r="C128" i="7" a="1"/>
  <c r="C128" i="7" s="1"/>
  <c r="B140" i="7" a="1"/>
  <c r="B140" i="7" s="1"/>
  <c r="B152" i="7" a="1"/>
  <c r="B152" i="7" s="1"/>
  <c r="C161" i="7" a="1"/>
  <c r="C161" i="7" s="1"/>
  <c r="B167" i="7" a="1"/>
  <c r="B167" i="7" s="1"/>
  <c r="B177" i="7" a="1"/>
  <c r="B177" i="7" s="1"/>
  <c r="B184" i="7" a="1"/>
  <c r="B184" i="7" s="1"/>
  <c r="B191" i="7" a="1"/>
  <c r="B191" i="7" s="1"/>
  <c r="C200" i="7" a="1"/>
  <c r="C200" i="7" s="1"/>
  <c r="C207" i="7" a="1"/>
  <c r="C207" i="7" s="1"/>
  <c r="C59" i="7" a="1"/>
  <c r="C59" i="7" s="1"/>
  <c r="S151" i="6"/>
  <c r="C66" i="7" a="1"/>
  <c r="C66" i="7" s="1"/>
  <c r="C159" i="7" a="1"/>
  <c r="C159" i="7" s="1"/>
  <c r="C55" i="7" a="1"/>
  <c r="C55" i="7" s="1"/>
  <c r="C79" i="7" a="1"/>
  <c r="C79" i="7" s="1"/>
  <c r="C144" i="7" a="1"/>
  <c r="C144" i="7" s="1"/>
  <c r="C188" i="7" a="1"/>
  <c r="C188" i="7" s="1"/>
  <c r="B55" i="7" a="1"/>
  <c r="B55" i="7" s="1"/>
  <c r="C67" i="7" a="1"/>
  <c r="C67" i="7" s="1"/>
  <c r="B110" i="7" a="1"/>
  <c r="B110" i="7" s="1"/>
  <c r="B165" i="7" a="1"/>
  <c r="B165" i="7" s="1"/>
  <c r="C42" i="7" a="1"/>
  <c r="C42" i="7" s="1"/>
  <c r="C81" i="7" a="1"/>
  <c r="C81" i="7" s="1"/>
  <c r="B129" i="7" a="1"/>
  <c r="B129" i="7" s="1"/>
  <c r="C140" i="7" a="1"/>
  <c r="C140" i="7" s="1"/>
  <c r="C177" i="7" a="1"/>
  <c r="C177" i="7" s="1"/>
  <c r="C184" i="7" a="1"/>
  <c r="C184" i="7" s="1"/>
  <c r="B59" i="7" a="1"/>
  <c r="B59" i="7" s="1"/>
  <c r="C63" i="7" a="1"/>
  <c r="C63" i="7" s="1"/>
  <c r="B77" i="7" a="1"/>
  <c r="B77" i="7" s="1"/>
  <c r="C101" i="7" a="1"/>
  <c r="C101" i="7" s="1"/>
  <c r="C130" i="7" a="1"/>
  <c r="C130" i="7" s="1"/>
  <c r="B141" i="7" a="1"/>
  <c r="B141" i="7" s="1"/>
  <c r="B148" i="7" a="1"/>
  <c r="B148" i="7" s="1"/>
  <c r="B162" i="7" a="1"/>
  <c r="B162" i="7" s="1"/>
  <c r="C201" i="7" a="1"/>
  <c r="C201" i="7" s="1"/>
  <c r="B28" i="7" a="1"/>
  <c r="B28" i="7" s="1"/>
  <c r="C43" i="7" a="1"/>
  <c r="C43" i="7" s="1"/>
  <c r="B52" i="7" a="1"/>
  <c r="B52" i="7" s="1"/>
  <c r="B64" i="7" a="1"/>
  <c r="B64" i="7" s="1"/>
  <c r="B71" i="7" a="1"/>
  <c r="B71" i="7" s="1"/>
  <c r="B88" i="7" a="1"/>
  <c r="B88" i="7" s="1"/>
  <c r="C141" i="7" a="1"/>
  <c r="C141" i="7" s="1"/>
  <c r="C148" i="7" a="1"/>
  <c r="C148" i="7" s="1"/>
  <c r="B153" i="7" a="1"/>
  <c r="B153" i="7" s="1"/>
  <c r="C162" i="7" a="1"/>
  <c r="C162" i="7" s="1"/>
  <c r="C168" i="7" a="1"/>
  <c r="C168" i="7" s="1"/>
  <c r="C178" i="7" a="1"/>
  <c r="C178" i="7" s="1"/>
  <c r="C192" i="7" a="1"/>
  <c r="C192" i="7" s="1"/>
  <c r="C111" i="7" a="1"/>
  <c r="C111" i="7" s="1"/>
  <c r="B37" i="7" a="1"/>
  <c r="B37" i="7" s="1"/>
  <c r="B44" i="7" a="1"/>
  <c r="B44" i="7" s="1"/>
  <c r="C52" i="7" a="1"/>
  <c r="C52" i="7" s="1"/>
  <c r="C64" i="7" a="1"/>
  <c r="C64" i="7" s="1"/>
  <c r="C71" i="7" a="1"/>
  <c r="C71" i="7" s="1"/>
  <c r="C82" i="7" a="1"/>
  <c r="C82" i="7" s="1"/>
  <c r="C95" i="7" a="1"/>
  <c r="C95" i="7" s="1"/>
  <c r="B120" i="7" a="1"/>
  <c r="B120" i="7" s="1"/>
  <c r="C132" i="7" a="1"/>
  <c r="C132" i="7" s="1"/>
  <c r="B142" i="7" a="1"/>
  <c r="B142" i="7" s="1"/>
  <c r="C153" i="7" a="1"/>
  <c r="C153" i="7" s="1"/>
  <c r="B158" i="7" a="1"/>
  <c r="B158" i="7" s="1"/>
  <c r="B186" i="7" a="1"/>
  <c r="B186" i="7" s="1"/>
  <c r="C202" i="7" a="1"/>
  <c r="C202" i="7" s="1"/>
  <c r="B112" i="7" a="1"/>
  <c r="B112" i="7" s="1"/>
  <c r="C90" i="7" a="1"/>
  <c r="C90" i="7" s="1"/>
  <c r="B164" i="7" a="1"/>
  <c r="B164" i="7" s="1"/>
  <c r="B74" i="7" a="1"/>
  <c r="B74" i="7" s="1"/>
  <c r="B155" i="7" a="1"/>
  <c r="B155" i="7" s="1"/>
  <c r="S157" i="6"/>
  <c r="C54" i="7" a="1"/>
  <c r="C54" i="7" s="1"/>
  <c r="B145" i="7" a="1"/>
  <c r="B145" i="7" s="1"/>
  <c r="B63" i="7" a="1"/>
  <c r="B63" i="7" s="1"/>
  <c r="B101" i="7" a="1"/>
  <c r="B101" i="7" s="1"/>
  <c r="C167" i="7" a="1"/>
  <c r="C167" i="7" s="1"/>
  <c r="B201" i="7" a="1"/>
  <c r="B201" i="7" s="1"/>
  <c r="B36" i="7" a="1"/>
  <c r="B36" i="7" s="1"/>
  <c r="C94" i="7" a="1"/>
  <c r="C94" i="7" s="1"/>
  <c r="B106" i="7" a="1"/>
  <c r="B106" i="7" s="1"/>
  <c r="C157" i="7" a="1"/>
  <c r="C157" i="7" s="1"/>
  <c r="B185" i="7" a="1"/>
  <c r="B185" i="7" s="1"/>
  <c r="C36" i="7" a="1"/>
  <c r="C36" i="7" s="1"/>
  <c r="B20" i="7" a="1"/>
  <c r="B20" i="7" s="1"/>
  <c r="C37" i="7" a="1"/>
  <c r="C37" i="7" s="1"/>
  <c r="C44" i="7" a="1"/>
  <c r="C44" i="7" s="1"/>
  <c r="B72" i="7" a="1"/>
  <c r="B72" i="7" s="1"/>
  <c r="B89" i="7" a="1"/>
  <c r="B89" i="7" s="1"/>
  <c r="B96" i="7" a="1"/>
  <c r="B96" i="7" s="1"/>
  <c r="C102" i="7" a="1"/>
  <c r="C102" i="7" s="1"/>
  <c r="C142" i="7" a="1"/>
  <c r="C142" i="7" s="1"/>
  <c r="B149" i="7" a="1"/>
  <c r="B149" i="7" s="1"/>
  <c r="C158" i="7" a="1"/>
  <c r="C158" i="7" s="1"/>
  <c r="B163" i="7" a="1"/>
  <c r="B163" i="7" s="1"/>
  <c r="C169" i="7" a="1"/>
  <c r="C169" i="7" s="1"/>
  <c r="C179" i="7" a="1"/>
  <c r="C179" i="7" s="1"/>
  <c r="C193" i="7" a="1"/>
  <c r="C193" i="7" s="1"/>
  <c r="C112" i="7" a="1"/>
  <c r="C112" i="7" s="1"/>
  <c r="C73" i="7" a="1"/>
  <c r="C73" i="7" s="1"/>
  <c r="C197" i="7" a="1"/>
  <c r="C197" i="7" s="1"/>
  <c r="B84" i="7" a="1"/>
  <c r="B84" i="7" s="1"/>
  <c r="C195" i="7" a="1"/>
  <c r="C195" i="7" s="1"/>
  <c r="C74" i="7" a="1"/>
  <c r="C74" i="7" s="1"/>
  <c r="C198" i="7" a="1"/>
  <c r="C198" i="7" s="1"/>
  <c r="B87" i="7" a="1"/>
  <c r="B87" i="7" s="1"/>
  <c r="C147" i="7" a="1"/>
  <c r="C147" i="7" s="1"/>
  <c r="C191" i="7" a="1"/>
  <c r="C191" i="7" s="1"/>
  <c r="B31" i="7" a="1"/>
  <c r="B31" i="7" s="1"/>
  <c r="B38" i="7" a="1"/>
  <c r="B38" i="7" s="1"/>
  <c r="B45" i="7" a="1"/>
  <c r="B45" i="7" s="1"/>
  <c r="B53" i="7" a="1"/>
  <c r="B53" i="7" s="1"/>
  <c r="C65" i="7" a="1"/>
  <c r="C65" i="7" s="1"/>
  <c r="C72" i="7" a="1"/>
  <c r="C72" i="7" s="1"/>
  <c r="C78" i="7" a="1"/>
  <c r="C78" i="7" s="1"/>
  <c r="B83" i="7" a="1"/>
  <c r="B83" i="7" s="1"/>
  <c r="C89" i="7" a="1"/>
  <c r="C89" i="7" s="1"/>
  <c r="C96" i="7" a="1"/>
  <c r="C96" i="7" s="1"/>
  <c r="B108" i="7" a="1"/>
  <c r="B108" i="7" s="1"/>
  <c r="C18" i="7" a="1"/>
  <c r="C18" i="7" s="1"/>
  <c r="B143" i="7" a="1"/>
  <c r="B143" i="7" s="1"/>
  <c r="C149" i="7" a="1"/>
  <c r="C149" i="7" s="1"/>
  <c r="B154" i="7" a="1"/>
  <c r="B154" i="7" s="1"/>
  <c r="C163" i="7" a="1"/>
  <c r="C163" i="7" s="1"/>
  <c r="B170" i="7" a="1"/>
  <c r="B170" i="7" s="1"/>
  <c r="B180" i="7" a="1"/>
  <c r="B180" i="7" s="1"/>
  <c r="B187" i="7" a="1"/>
  <c r="B187" i="7" s="1"/>
  <c r="B194" i="7" a="1"/>
  <c r="B194" i="7" s="1"/>
  <c r="C196" i="7" a="1"/>
  <c r="C196" i="7" s="1"/>
  <c r="C203" i="7" a="1"/>
  <c r="C203" i="7" s="1"/>
  <c r="B113" i="7" a="1"/>
  <c r="B113" i="7" s="1"/>
  <c r="C56" i="7" a="1"/>
  <c r="C56" i="7" s="1"/>
  <c r="B109" i="7" a="1"/>
  <c r="B109" i="7" s="1"/>
  <c r="B114" i="7" a="1"/>
  <c r="B114" i="7" s="1"/>
  <c r="B98" i="7" a="1"/>
  <c r="B98" i="7" s="1"/>
  <c r="S110" i="6"/>
  <c r="C114" i="7" a="1"/>
  <c r="C114" i="7" s="1"/>
  <c r="C98" i="7" a="1"/>
  <c r="C98" i="7" s="1"/>
  <c r="C35" i="7" a="1"/>
  <c r="C35" i="7" s="1"/>
  <c r="B94" i="7" a="1"/>
  <c r="B94" i="7" s="1"/>
  <c r="C152" i="7" a="1"/>
  <c r="C152" i="7" s="1"/>
  <c r="C20" i="7" a="1"/>
  <c r="C20" i="7" s="1"/>
  <c r="B21" i="7" a="1"/>
  <c r="B21" i="7" s="1"/>
  <c r="C31" i="7" a="1"/>
  <c r="C31" i="7" s="1"/>
  <c r="C45" i="7" a="1"/>
  <c r="C45" i="7" s="1"/>
  <c r="C53" i="7" a="1"/>
  <c r="C53" i="7" s="1"/>
  <c r="B66" i="7" a="1"/>
  <c r="B66" i="7" s="1"/>
  <c r="B73" i="7" a="1"/>
  <c r="B73" i="7" s="1"/>
  <c r="C83" i="7" a="1"/>
  <c r="C83" i="7" s="1"/>
  <c r="B97" i="7" a="1"/>
  <c r="B97" i="7" s="1"/>
  <c r="B103" i="7" a="1"/>
  <c r="B103" i="7" s="1"/>
  <c r="C108" i="7" a="1"/>
  <c r="C108" i="7" s="1"/>
  <c r="B123" i="7" a="1"/>
  <c r="B123" i="7" s="1"/>
  <c r="C143" i="7" a="1"/>
  <c r="C143" i="7" s="1"/>
  <c r="C154" i="7" a="1"/>
  <c r="C154" i="7" s="1"/>
  <c r="B159" i="7" a="1"/>
  <c r="B159" i="7" s="1"/>
  <c r="C170" i="7" a="1"/>
  <c r="C170" i="7" s="1"/>
  <c r="C180" i="7" a="1"/>
  <c r="C180" i="7" s="1"/>
  <c r="C187" i="7" a="1"/>
  <c r="C187" i="7" s="1"/>
  <c r="C194" i="7" a="1"/>
  <c r="C194" i="7" s="1"/>
  <c r="B197" i="7" a="1"/>
  <c r="B197" i="7" s="1"/>
  <c r="B204" i="7" a="1"/>
  <c r="B204" i="7" s="1"/>
  <c r="C113" i="7" a="1"/>
  <c r="C113" i="7" s="1"/>
  <c r="B56" i="7" a="1"/>
  <c r="B56" i="7" s="1"/>
  <c r="C106" i="7" a="1"/>
  <c r="C106" i="7" s="1"/>
  <c r="B54" i="7" a="1"/>
  <c r="B54" i="7" s="1"/>
  <c r="C77" i="7" a="1"/>
  <c r="C77" i="7" s="1"/>
  <c r="S92" i="6"/>
  <c r="B207" i="7" a="1"/>
  <c r="B207" i="7" s="1"/>
  <c r="B168" i="7" a="1"/>
  <c r="B168" i="7" s="1"/>
  <c r="S10" i="6"/>
  <c r="S46" i="6"/>
  <c r="B19" i="7" a="1"/>
  <c r="B19" i="7" s="1"/>
  <c r="S53" i="6"/>
  <c r="B102" i="7" a="1"/>
  <c r="B102" i="7" s="1"/>
  <c r="B91" i="7" a="1"/>
  <c r="B91" i="7" s="1"/>
  <c r="C107" i="7" a="1"/>
  <c r="C107" i="7" s="1"/>
  <c r="S162" i="6"/>
  <c r="S132" i="6"/>
  <c r="B161" i="7" a="1"/>
  <c r="B161" i="7" s="1"/>
  <c r="S25" i="6"/>
  <c r="S187" i="6"/>
  <c r="S145" i="6"/>
  <c r="S103" i="6"/>
  <c r="S89" i="6"/>
  <c r="S61" i="6"/>
  <c r="S47" i="6"/>
  <c r="S144" i="6"/>
  <c r="S23" i="6"/>
  <c r="S9" i="6"/>
  <c r="S185" i="6"/>
  <c r="S129" i="6"/>
  <c r="S115" i="6"/>
  <c r="S87" i="6"/>
  <c r="S73" i="6"/>
  <c r="S59" i="6"/>
  <c r="S45" i="6"/>
  <c r="S31" i="6"/>
  <c r="B176" i="7" a="1"/>
  <c r="B176" i="7" s="1"/>
  <c r="B90" i="7" a="1"/>
  <c r="B90" i="7" s="1"/>
  <c r="B41" i="7" a="1"/>
  <c r="B41" i="7" s="1"/>
  <c r="C126" i="7" a="1"/>
  <c r="C126" i="7" s="1"/>
  <c r="S14" i="6"/>
  <c r="B57" i="7" a="1"/>
  <c r="B57" i="7" s="1"/>
  <c r="B181" i="7" a="1"/>
  <c r="B181" i="7" s="1"/>
  <c r="S158" i="6"/>
  <c r="S100" i="6"/>
  <c r="S137" i="6"/>
  <c r="C87" i="7" a="1"/>
  <c r="C87" i="7" s="1"/>
  <c r="B203" i="7" a="1"/>
  <c r="B203" i="7" s="1"/>
  <c r="C137" i="7" a="1"/>
  <c r="C137" i="7" s="1"/>
  <c r="S148" i="6"/>
  <c r="S120" i="6"/>
  <c r="S50" i="6"/>
  <c r="S174" i="6"/>
  <c r="S104" i="6"/>
  <c r="S34" i="6"/>
  <c r="B82" i="7" a="1"/>
  <c r="B82" i="7" s="1"/>
  <c r="B18" i="7" a="1"/>
  <c r="B18" i="7" s="1"/>
  <c r="S24" i="6"/>
  <c r="S172" i="6"/>
  <c r="S74" i="6"/>
  <c r="B111" i="7" a="1"/>
  <c r="B111" i="7" s="1"/>
  <c r="S21" i="6"/>
  <c r="S7" i="6"/>
  <c r="S183" i="6"/>
  <c r="S169" i="6"/>
  <c r="S155" i="6"/>
  <c r="S141" i="6"/>
  <c r="S127" i="6"/>
  <c r="S113" i="6"/>
  <c r="S99" i="6"/>
  <c r="S85" i="6"/>
  <c r="S71" i="6"/>
  <c r="S57" i="6"/>
  <c r="S43" i="6"/>
  <c r="S29" i="6"/>
  <c r="S95" i="6"/>
  <c r="C38" i="7" a="1"/>
  <c r="C38" i="7" s="1"/>
  <c r="B78" i="7" a="1"/>
  <c r="B78" i="7" s="1"/>
  <c r="C146" i="7" a="1"/>
  <c r="C146" i="7" s="1"/>
  <c r="S176" i="6"/>
  <c r="S106" i="6"/>
  <c r="S36" i="6"/>
  <c r="S26" i="6"/>
  <c r="S160" i="6"/>
  <c r="S62" i="6"/>
  <c r="B70" i="7" a="1"/>
  <c r="B70" i="7" s="1"/>
  <c r="B195" i="7" a="1"/>
  <c r="B195" i="7" s="1"/>
  <c r="S186" i="6"/>
  <c r="S130" i="6"/>
  <c r="S116" i="6"/>
  <c r="S102" i="6"/>
  <c r="S88" i="6"/>
  <c r="S60" i="6"/>
  <c r="S32" i="6"/>
  <c r="S22" i="6"/>
  <c r="S170" i="6"/>
  <c r="S128" i="6"/>
  <c r="S72" i="6"/>
  <c r="S30" i="6"/>
  <c r="S20" i="6"/>
  <c r="S182" i="6"/>
  <c r="S168" i="6"/>
  <c r="S154" i="6"/>
  <c r="S140" i="6"/>
  <c r="S126" i="6"/>
  <c r="S112" i="6"/>
  <c r="S98" i="6"/>
  <c r="S84" i="6"/>
  <c r="S56" i="6"/>
  <c r="S42" i="6"/>
  <c r="S28" i="6"/>
  <c r="S109" i="6"/>
  <c r="C57" i="7" a="1"/>
  <c r="C57" i="7" s="1"/>
  <c r="S178" i="6"/>
  <c r="S122" i="6"/>
  <c r="S108" i="6"/>
  <c r="S52" i="6"/>
  <c r="C39" i="7" a="1"/>
  <c r="C39" i="7" s="1"/>
  <c r="B178" i="7" a="1"/>
  <c r="B178" i="7" s="1"/>
  <c r="S146" i="6"/>
  <c r="S76" i="6"/>
  <c r="B107" i="7" a="1"/>
  <c r="B107" i="7" s="1"/>
  <c r="S11" i="6"/>
  <c r="S173" i="6"/>
  <c r="S159" i="6"/>
  <c r="S75" i="6"/>
  <c r="B196" i="7" a="1"/>
  <c r="B196" i="7" s="1"/>
  <c r="S171" i="6"/>
  <c r="S8" i="6"/>
  <c r="S156" i="6"/>
  <c r="S86" i="6"/>
  <c r="S44" i="6"/>
  <c r="S6" i="6"/>
  <c r="S70" i="6"/>
  <c r="S19" i="6"/>
  <c r="S5" i="6"/>
  <c r="S181" i="6"/>
  <c r="S167" i="6"/>
  <c r="S153" i="6"/>
  <c r="S139" i="6"/>
  <c r="S125" i="6"/>
  <c r="S111" i="6"/>
  <c r="S97" i="6"/>
  <c r="S83" i="6"/>
  <c r="S69" i="6"/>
  <c r="S55" i="6"/>
  <c r="S41" i="6"/>
  <c r="S67" i="6"/>
  <c r="C155" i="7" a="1"/>
  <c r="C155" i="7" s="1"/>
  <c r="B144" i="7" a="1"/>
  <c r="B144" i="7" s="1"/>
  <c r="C156" i="7" a="1"/>
  <c r="C156" i="7" s="1"/>
  <c r="S190" i="6"/>
  <c r="S134" i="6"/>
  <c r="S64" i="6"/>
  <c r="S188" i="6"/>
  <c r="S118" i="6"/>
  <c r="S48" i="6"/>
  <c r="B95" i="7" a="1"/>
  <c r="B95" i="7" s="1"/>
  <c r="S131" i="6"/>
  <c r="B169" i="7" a="1"/>
  <c r="B169" i="7" s="1"/>
  <c r="S143" i="6"/>
  <c r="S184" i="6"/>
  <c r="S142" i="6"/>
  <c r="S114" i="6"/>
  <c r="S58" i="6"/>
  <c r="S18" i="6"/>
  <c r="S4" i="6"/>
  <c r="S180" i="6"/>
  <c r="S166" i="6"/>
  <c r="S152" i="6"/>
  <c r="S138" i="6"/>
  <c r="S124" i="6"/>
  <c r="S96" i="6"/>
  <c r="S82" i="6"/>
  <c r="S68" i="6"/>
  <c r="S54" i="6"/>
  <c r="S40" i="6"/>
  <c r="B189" i="7" a="1"/>
  <c r="B189" i="7" s="1"/>
  <c r="B156" i="7" a="1"/>
  <c r="B156" i="7" s="1"/>
  <c r="B157" i="7" a="1"/>
  <c r="B157" i="7" s="1"/>
  <c r="C88" i="7" a="1"/>
  <c r="C88" i="7" s="1"/>
  <c r="C166" i="7" a="1"/>
  <c r="C166" i="7" s="1"/>
  <c r="C186" i="7" a="1"/>
  <c r="C186" i="7" s="1"/>
  <c r="S15" i="6"/>
  <c r="S191" i="6"/>
  <c r="S177" i="6"/>
  <c r="S163" i="6"/>
  <c r="S149" i="6"/>
  <c r="S135" i="6"/>
  <c r="S107" i="6"/>
  <c r="S93" i="6"/>
  <c r="S79" i="6"/>
  <c r="S65" i="6"/>
  <c r="S51" i="6"/>
  <c r="S37" i="6"/>
  <c r="S81" i="6"/>
  <c r="B40" i="7" a="1"/>
  <c r="B40" i="7" s="1"/>
  <c r="S192" i="6"/>
  <c r="S136" i="6"/>
  <c r="S38" i="6"/>
  <c r="C68" i="7" a="1"/>
  <c r="C68" i="7" s="1"/>
  <c r="B43" i="7" a="1"/>
  <c r="B43" i="7" s="1"/>
  <c r="B93" i="7" a="1"/>
  <c r="B93" i="7" s="1"/>
  <c r="B105" i="7" a="1"/>
  <c r="B105" i="7" s="1"/>
  <c r="C19" i="7" a="1"/>
  <c r="C19" i="7" s="1"/>
  <c r="C185" i="7" a="1"/>
  <c r="C185" i="7" s="1"/>
  <c r="S164" i="6"/>
  <c r="S94" i="6"/>
  <c r="S66" i="6"/>
  <c r="C58" i="7" a="1"/>
  <c r="C58" i="7" s="1"/>
  <c r="B192" i="7" a="1"/>
  <c r="B192" i="7" s="1"/>
  <c r="S27" i="6"/>
  <c r="S13" i="6"/>
  <c r="S189" i="6"/>
  <c r="S175" i="6"/>
  <c r="S161" i="6"/>
  <c r="S147" i="6"/>
  <c r="S133" i="6"/>
  <c r="S119" i="6"/>
  <c r="S105" i="6"/>
  <c r="S91" i="6"/>
  <c r="S77" i="6"/>
  <c r="S63" i="6"/>
  <c r="S49" i="6"/>
  <c r="S35" i="6"/>
  <c r="B179" i="7" a="1"/>
  <c r="B179" i="7" s="1"/>
  <c r="B193" i="7" a="1"/>
  <c r="B193" i="7" s="1"/>
  <c r="B202" i="7" a="1"/>
  <c r="B202" i="7" s="1"/>
  <c r="B190" i="7" a="1"/>
  <c r="B190" i="7" s="1"/>
  <c r="C97" i="7" a="1"/>
  <c r="C97" i="7" s="1"/>
  <c r="S78" i="6"/>
  <c r="S12" i="6"/>
  <c r="C41" i="7" a="1"/>
  <c r="C41" i="7" s="1"/>
  <c r="C51" i="7" a="1"/>
  <c r="C51" i="7" s="1"/>
  <c r="C70" i="7" a="1"/>
  <c r="C70" i="7" s="1"/>
  <c r="S39" i="6"/>
  <c r="B65" i="7" a="1"/>
  <c r="B65" i="7" s="1"/>
  <c r="S16" i="6"/>
  <c r="S150" i="6"/>
  <c r="S80" i="6"/>
  <c r="S90" i="6"/>
  <c r="B147" i="7" a="1"/>
  <c r="B147" i="7" s="1"/>
  <c r="S117" i="6"/>
  <c r="B32" i="7" a="1"/>
  <c r="B32" i="7" s="1"/>
  <c r="R13" i="6"/>
  <c r="C28" i="7" s="1" a="1"/>
  <c r="C28" i="7" s="1"/>
  <c r="R108" i="6"/>
  <c r="C123" i="7" s="1" a="1"/>
  <c r="C123" i="7" s="1"/>
  <c r="R158" i="6"/>
  <c r="C173" i="7" s="1" a="1"/>
  <c r="C173" i="7" s="1"/>
  <c r="R114" i="6"/>
  <c r="C129" i="7" s="1" a="1"/>
  <c r="C129" i="7" s="1"/>
  <c r="P161" i="6"/>
  <c r="R34" i="6"/>
  <c r="C49" i="7" s="1" a="1"/>
  <c r="C49" i="7" s="1"/>
  <c r="P111" i="6"/>
  <c r="P158" i="6"/>
  <c r="R161" i="6"/>
  <c r="C176" i="7" s="1" a="1"/>
  <c r="C176" i="7" s="1"/>
  <c r="R120" i="6"/>
  <c r="C135" i="7" s="1" a="1"/>
  <c r="C135" i="7" s="1"/>
  <c r="Q14" i="6"/>
  <c r="B29" i="7" s="1" a="1"/>
  <c r="B29" i="7" s="1"/>
  <c r="Q120" i="6"/>
  <c r="B135" i="7" s="1" a="1"/>
  <c r="B135" i="7" s="1"/>
  <c r="T2" i="6" a="1"/>
  <c r="T2" i="6" s="1"/>
  <c r="P117" i="6"/>
  <c r="P10" i="6"/>
  <c r="T3" i="6" a="1"/>
  <c r="T3" i="6" s="1"/>
  <c r="Q10" i="6"/>
  <c r="B25" i="7" s="1" a="1"/>
  <c r="B25" i="7" s="1"/>
  <c r="R31" i="6"/>
  <c r="C46" i="7" s="1" a="1"/>
  <c r="C46" i="7" s="1"/>
  <c r="Q117" i="6"/>
  <c r="B132" i="7" s="1" a="1"/>
  <c r="B132" i="7" s="1"/>
  <c r="R123" i="6"/>
  <c r="C138" i="7" s="1" a="1"/>
  <c r="C138" i="7" s="1"/>
  <c r="R10" i="6"/>
  <c r="C25" i="7" s="1" a="1"/>
  <c r="C25" i="7" s="1"/>
  <c r="S294" i="6"/>
  <c r="S193" i="6"/>
  <c r="S419" i="6"/>
  <c r="Q111" i="6"/>
  <c r="B126" i="7" s="1" a="1"/>
  <c r="B126" i="7" s="1"/>
  <c r="P13" i="6"/>
  <c r="P34" i="6"/>
  <c r="S261" i="6"/>
  <c r="S230" i="6"/>
  <c r="S207" i="6"/>
  <c r="S394" i="6"/>
  <c r="S436" i="6"/>
  <c r="R103" i="6"/>
  <c r="C118" i="7" s="1" a="1"/>
  <c r="C118" i="7" s="1"/>
  <c r="S450" i="6"/>
  <c r="S356" i="6"/>
  <c r="S263" i="6"/>
  <c r="S330" i="6"/>
  <c r="S442" i="6"/>
  <c r="S196" i="6"/>
  <c r="S247" i="6"/>
  <c r="S339" i="6"/>
  <c r="S374" i="6"/>
  <c r="S307" i="6"/>
  <c r="S335" i="6"/>
  <c r="S209" i="6"/>
  <c r="S227" i="6"/>
  <c r="R118" i="6"/>
  <c r="C133" i="7" s="1" a="1"/>
  <c r="C133" i="7" s="1"/>
  <c r="Q118" i="6"/>
  <c r="B133" i="7" s="1" a="1"/>
  <c r="B133" i="7" s="1"/>
  <c r="S408" i="6"/>
  <c r="S276" i="6"/>
  <c r="S404" i="6"/>
  <c r="S317" i="6"/>
  <c r="S400" i="6"/>
  <c r="S204" i="6"/>
  <c r="S264" i="6"/>
  <c r="R121" i="6"/>
  <c r="C136" i="7" s="1" a="1"/>
  <c r="C136" i="7" s="1"/>
  <c r="Q121" i="6"/>
  <c r="B136" i="7" s="1" a="1"/>
  <c r="B136" i="7" s="1"/>
  <c r="P121" i="6"/>
  <c r="S351" i="6"/>
  <c r="S218" i="6"/>
  <c r="W3" i="6"/>
  <c r="S243" i="6"/>
  <c r="S340" i="6"/>
  <c r="S422" i="6"/>
  <c r="S257" i="6"/>
  <c r="S226" i="6"/>
  <c r="S303" i="6"/>
  <c r="Q103" i="6"/>
  <c r="B118" i="7" s="1" a="1"/>
  <c r="B118" i="7" s="1"/>
  <c r="S210" i="6"/>
  <c r="P118" i="6"/>
  <c r="S342" i="6"/>
  <c r="S221" i="6"/>
  <c r="S198" i="6"/>
  <c r="S433" i="6"/>
  <c r="S205" i="6"/>
  <c r="S251" i="6"/>
  <c r="R32" i="6"/>
  <c r="C47" i="7" s="1" a="1"/>
  <c r="C47" i="7" s="1"/>
  <c r="Q32" i="6"/>
  <c r="B47" i="7" s="1" a="1"/>
  <c r="B47" i="7" s="1"/>
  <c r="S383" i="6"/>
  <c r="S360" i="6"/>
  <c r="S289" i="6"/>
  <c r="S220" i="6"/>
  <c r="S212" i="6"/>
  <c r="S369" i="6"/>
  <c r="S325" i="6"/>
  <c r="S279" i="6"/>
  <c r="S380" i="6"/>
  <c r="S446" i="6"/>
  <c r="S346" i="6"/>
  <c r="S283" i="6"/>
  <c r="S239" i="6"/>
  <c r="S428" i="6"/>
  <c r="S311" i="6"/>
  <c r="S200" i="6"/>
  <c r="S214" i="6"/>
  <c r="S445" i="6"/>
  <c r="S201" i="6"/>
  <c r="S352" i="6"/>
  <c r="S397" i="6"/>
  <c r="S423" i="6"/>
  <c r="S197" i="6"/>
  <c r="S206" i="6"/>
  <c r="S215" i="6"/>
  <c r="S224" i="6"/>
  <c r="S275" i="6"/>
  <c r="S341" i="6"/>
  <c r="S393" i="6"/>
  <c r="S418" i="6"/>
  <c r="S441" i="6"/>
  <c r="S452" i="6"/>
  <c r="R109" i="6"/>
  <c r="C124" i="7" s="1" a="1"/>
  <c r="C124" i="7" s="1"/>
  <c r="S202" i="6"/>
  <c r="S236" i="6"/>
  <c r="S304" i="6"/>
  <c r="S326" i="6"/>
  <c r="S332" i="6"/>
  <c r="S336" i="6"/>
  <c r="S347" i="6"/>
  <c r="S370" i="6"/>
  <c r="S414" i="6"/>
  <c r="S447" i="6"/>
  <c r="S331" i="6"/>
  <c r="S451" i="6"/>
  <c r="S219" i="6"/>
  <c r="P156" i="6"/>
  <c r="S223" i="6"/>
  <c r="S298" i="6"/>
  <c r="Q156" i="6"/>
  <c r="B171" i="7" s="1" a="1"/>
  <c r="B171" i="7" s="1"/>
  <c r="S375" i="6"/>
  <c r="S401" i="6"/>
  <c r="R14" i="6"/>
  <c r="C29" i="7" s="1" a="1"/>
  <c r="C29" i="7" s="1"/>
  <c r="P35" i="6"/>
  <c r="S211" i="6"/>
  <c r="P115" i="6"/>
  <c r="S244" i="6"/>
  <c r="P14" i="6"/>
  <c r="Q35" i="6"/>
  <c r="B50" i="7" s="1" a="1"/>
  <c r="B50" i="7" s="1"/>
  <c r="R105" i="6"/>
  <c r="C120" i="7" s="1" a="1"/>
  <c r="C120" i="7" s="1"/>
  <c r="Q109" i="6"/>
  <c r="B124" i="7" s="1" a="1"/>
  <c r="B124" i="7" s="1"/>
  <c r="S216" i="6"/>
  <c r="Q115" i="6"/>
  <c r="B130" i="7" s="1" a="1"/>
  <c r="B130" i="7" s="1"/>
  <c r="S240" i="6"/>
  <c r="S270" i="6"/>
  <c r="S299" i="6"/>
  <c r="S321" i="6"/>
  <c r="S337" i="6"/>
  <c r="S365" i="6"/>
  <c r="S388" i="6"/>
  <c r="S203" i="6"/>
  <c r="S225" i="6"/>
  <c r="S338" i="6"/>
  <c r="S424" i="6"/>
  <c r="S385" i="6"/>
  <c r="S343" i="6"/>
  <c r="S287" i="6"/>
  <c r="S371" i="6"/>
  <c r="S327" i="6"/>
  <c r="S300" i="6"/>
  <c r="S237" i="6"/>
  <c r="S438" i="6"/>
  <c r="S357" i="6"/>
  <c r="S280" i="6"/>
  <c r="R101" i="6"/>
  <c r="C116" i="7" s="1" a="1"/>
  <c r="C116" i="7" s="1"/>
  <c r="S194" i="6"/>
  <c r="Q101" i="6"/>
  <c r="B116" i="7" s="1" a="1"/>
  <c r="B116" i="7" s="1"/>
  <c r="S199" i="6"/>
  <c r="S217" i="6"/>
  <c r="S229" i="6"/>
  <c r="S233" i="6"/>
  <c r="P119" i="6"/>
  <c r="Q119" i="6"/>
  <c r="B134" i="7" s="1" a="1"/>
  <c r="B134" i="7" s="1"/>
  <c r="S262" i="6"/>
  <c r="R119" i="6"/>
  <c r="C134" i="7" s="1" a="1"/>
  <c r="C134" i="7" s="1"/>
  <c r="S266" i="6"/>
  <c r="S271" i="6"/>
  <c r="S322" i="6"/>
  <c r="S366" i="6"/>
  <c r="S389" i="6"/>
  <c r="S407" i="6"/>
  <c r="S411" i="6"/>
  <c r="S415" i="6"/>
  <c r="S437" i="6"/>
  <c r="S453" i="6"/>
  <c r="P11" i="6"/>
  <c r="Q106" i="6"/>
  <c r="B121" i="7" s="1" a="1"/>
  <c r="B121" i="7" s="1"/>
  <c r="S213" i="6"/>
  <c r="P112" i="6"/>
  <c r="S267" i="6"/>
  <c r="S295" i="6"/>
  <c r="S333" i="6"/>
  <c r="S355" i="6"/>
  <c r="S432" i="6"/>
  <c r="S454" i="6"/>
  <c r="Q11" i="6"/>
  <c r="B26" i="7" s="1" a="1"/>
  <c r="B26" i="7" s="1"/>
  <c r="S195" i="6"/>
  <c r="R106" i="6"/>
  <c r="C121" i="7" s="1" a="1"/>
  <c r="C121" i="7" s="1"/>
  <c r="Q112" i="6"/>
  <c r="B127" i="7" s="1" a="1"/>
  <c r="B127" i="7" s="1"/>
  <c r="S250" i="6"/>
  <c r="S254" i="6"/>
  <c r="S258" i="6"/>
  <c r="P124" i="6"/>
  <c r="S310" i="6"/>
  <c r="S314" i="6"/>
  <c r="S318" i="6"/>
  <c r="R159" i="6"/>
  <c r="C174" i="7" s="1" a="1"/>
  <c r="C174" i="7" s="1"/>
  <c r="S334" i="6"/>
  <c r="S361" i="6"/>
  <c r="S384" i="6"/>
  <c r="R11" i="6"/>
  <c r="C26" i="7" s="1" a="1"/>
  <c r="C26" i="7" s="1"/>
  <c r="R102" i="6"/>
  <c r="C117" i="7" s="1" a="1"/>
  <c r="C117" i="7" s="1"/>
  <c r="Q102" i="6"/>
  <c r="B117" i="7" s="1" a="1"/>
  <c r="B117" i="7" s="1"/>
  <c r="Q124" i="6"/>
  <c r="B139" i="7" s="1" a="1"/>
  <c r="B139" i="7" s="1"/>
  <c r="S282" i="6"/>
  <c r="S286" i="6"/>
  <c r="S290" i="6"/>
  <c r="P159" i="6"/>
  <c r="S379" i="6"/>
  <c r="S427" i="6"/>
  <c r="S455" i="6"/>
  <c r="S234" i="6"/>
  <c r="S272" i="6"/>
  <c r="S308" i="6"/>
  <c r="S315" i="6"/>
  <c r="S348" i="6"/>
  <c r="S362" i="6"/>
  <c r="S376" i="6"/>
  <c r="S390" i="6"/>
  <c r="S398" i="6"/>
  <c r="S405" i="6"/>
  <c r="S412" i="6"/>
  <c r="S429" i="6"/>
  <c r="S2" i="6"/>
  <c r="Q104" i="6"/>
  <c r="B119" i="7" s="1" a="1"/>
  <c r="B119" i="7" s="1"/>
  <c r="Q113" i="6"/>
  <c r="B128" i="7" s="1" a="1"/>
  <c r="B128" i="7" s="1"/>
  <c r="P116" i="6"/>
  <c r="S241" i="6"/>
  <c r="Q122" i="6"/>
  <c r="B137" i="7" s="1" a="1"/>
  <c r="B137" i="7" s="1"/>
  <c r="S277" i="6"/>
  <c r="S284" i="6"/>
  <c r="S296" i="6"/>
  <c r="S323" i="6"/>
  <c r="P157" i="6"/>
  <c r="S353" i="6"/>
  <c r="S367" i="6"/>
  <c r="S381" i="6"/>
  <c r="S420" i="6"/>
  <c r="S434" i="6"/>
  <c r="Q9" i="6"/>
  <c r="B24" i="7" s="1" a="1"/>
  <c r="B24" i="7" s="1"/>
  <c r="R104" i="6"/>
  <c r="C119" i="7" s="1" a="1"/>
  <c r="C119" i="7" s="1"/>
  <c r="S208" i="6"/>
  <c r="S259" i="6"/>
  <c r="S301" i="6"/>
  <c r="S312" i="6"/>
  <c r="P160" i="6"/>
  <c r="S395" i="6"/>
  <c r="Q116" i="6"/>
  <c r="B131" i="7" s="1" a="1"/>
  <c r="B131" i="7" s="1"/>
  <c r="S245" i="6"/>
  <c r="S305" i="6"/>
  <c r="S319" i="6"/>
  <c r="Q157" i="6"/>
  <c r="B172" i="7" s="1" a="1"/>
  <c r="B172" i="7" s="1"/>
  <c r="S344" i="6"/>
  <c r="S358" i="6"/>
  <c r="S372" i="6"/>
  <c r="S386" i="6"/>
  <c r="S402" i="6"/>
  <c r="S409" i="6"/>
  <c r="S416" i="6"/>
  <c r="S425" i="6"/>
  <c r="S439" i="6"/>
  <c r="R9" i="6"/>
  <c r="C24" i="7" s="1" a="1"/>
  <c r="C24" i="7" s="1"/>
  <c r="Q12" i="6"/>
  <c r="B27" i="7" s="1" a="1"/>
  <c r="B27" i="7" s="1"/>
  <c r="P15" i="6"/>
  <c r="R33" i="6"/>
  <c r="C48" i="7" s="1" a="1"/>
  <c r="C48" i="7" s="1"/>
  <c r="R107" i="6"/>
  <c r="C122" i="7" s="1" a="1"/>
  <c r="C122" i="7" s="1"/>
  <c r="Q110" i="6"/>
  <c r="B125" i="7" s="1" a="1"/>
  <c r="B125" i="7" s="1"/>
  <c r="S222" i="6"/>
  <c r="R116" i="6"/>
  <c r="C131" i="7" s="1" a="1"/>
  <c r="C131" i="7" s="1"/>
  <c r="S228" i="6"/>
  <c r="S238" i="6"/>
  <c r="S265" i="6"/>
  <c r="S273" i="6"/>
  <c r="S281" i="6"/>
  <c r="S288" i="6"/>
  <c r="S292" i="6"/>
  <c r="R157" i="6"/>
  <c r="C172" i="7" s="1" a="1"/>
  <c r="C172" i="7" s="1"/>
  <c r="Q160" i="6"/>
  <c r="B175" i="7" s="1" a="1"/>
  <c r="B175" i="7" s="1"/>
  <c r="S349" i="6"/>
  <c r="S363" i="6"/>
  <c r="S377" i="6"/>
  <c r="S391" i="6"/>
  <c r="S430" i="6"/>
  <c r="S444" i="6"/>
  <c r="S248" i="6"/>
  <c r="P9" i="6"/>
  <c r="P33" i="6"/>
  <c r="Q33" i="6"/>
  <c r="B48" i="7" s="1" a="1"/>
  <c r="B48" i="7" s="1"/>
  <c r="Q107" i="6"/>
  <c r="B122" i="7" s="1" a="1"/>
  <c r="B122" i="7" s="1"/>
  <c r="S268" i="6"/>
  <c r="Q15" i="6"/>
  <c r="B30" i="7" s="1" a="1"/>
  <c r="B30" i="7" s="1"/>
  <c r="R110" i="6"/>
  <c r="C125" i="7" s="1" a="1"/>
  <c r="C125" i="7" s="1"/>
  <c r="S235" i="6"/>
  <c r="S242" i="6"/>
  <c r="S256" i="6"/>
  <c r="S297" i="6"/>
  <c r="S309" i="6"/>
  <c r="S316" i="6"/>
  <c r="S324" i="6"/>
  <c r="R160" i="6"/>
  <c r="C175" i="7" s="1" a="1"/>
  <c r="C175" i="7" s="1"/>
  <c r="S354" i="6"/>
  <c r="S368" i="6"/>
  <c r="S382" i="6"/>
  <c r="S399" i="6"/>
  <c r="S406" i="6"/>
  <c r="S413" i="6"/>
  <c r="S421" i="6"/>
  <c r="S435" i="6"/>
  <c r="S449" i="6"/>
  <c r="S255" i="6"/>
  <c r="P122" i="6"/>
  <c r="P12" i="6"/>
  <c r="S231" i="6"/>
  <c r="S328" i="6"/>
  <c r="R12" i="6"/>
  <c r="C27" i="7" s="1" a="1"/>
  <c r="C27" i="7" s="1"/>
  <c r="R15" i="6"/>
  <c r="C30" i="7" s="1" a="1"/>
  <c r="C30" i="7" s="1"/>
  <c r="P31" i="6"/>
  <c r="P114" i="6"/>
  <c r="P123" i="6"/>
  <c r="S269" i="6"/>
  <c r="S278" i="6"/>
  <c r="S285" i="6"/>
  <c r="S302" i="6"/>
  <c r="S329" i="6"/>
  <c r="S345" i="6"/>
  <c r="S359" i="6"/>
  <c r="S373" i="6"/>
  <c r="S387" i="6"/>
  <c r="S426" i="6"/>
  <c r="S440" i="6"/>
  <c r="P113" i="6"/>
  <c r="S291" i="6"/>
  <c r="S443" i="6"/>
  <c r="S448" i="6"/>
  <c r="S252" i="6"/>
  <c r="S249" i="6"/>
  <c r="S232" i="6"/>
  <c r="S246" i="6"/>
  <c r="S253" i="6"/>
  <c r="S260" i="6"/>
  <c r="S274" i="6"/>
  <c r="S293" i="6"/>
  <c r="S306" i="6"/>
  <c r="S313" i="6"/>
  <c r="S320" i="6"/>
  <c r="S350" i="6"/>
  <c r="S364" i="6"/>
  <c r="S378" i="6"/>
  <c r="S392" i="6"/>
  <c r="S396" i="6"/>
  <c r="S403" i="6"/>
  <c r="S410" i="6"/>
  <c r="S417" i="6"/>
  <c r="S431" i="6"/>
  <c r="D794" i="1"/>
  <c r="B794" i="2" s="1" a="1"/>
  <c r="B794" i="2" s="1"/>
  <c r="E794" i="1"/>
  <c r="C794" i="2" s="1" a="1"/>
  <c r="C794" i="2" s="1"/>
  <c r="D791" i="1"/>
  <c r="B791" i="2" s="1" a="1"/>
  <c r="B791" i="2" s="1"/>
  <c r="E791" i="1"/>
  <c r="C791" i="2" s="1" a="1"/>
  <c r="C791" i="2" s="1"/>
  <c r="D790" i="1"/>
  <c r="B790" i="2" s="1" a="1"/>
  <c r="B790" i="2" s="1"/>
  <c r="E790" i="1"/>
  <c r="C790" i="2" s="1" a="1"/>
  <c r="C790" i="2" s="1"/>
  <c r="D802" i="1"/>
  <c r="B802" i="2" s="1" a="1"/>
  <c r="B802" i="2" s="1"/>
  <c r="E802" i="1"/>
  <c r="C802" i="2" s="1" a="1"/>
  <c r="C802" i="2" s="1"/>
  <c r="D801" i="1"/>
  <c r="B801" i="2" s="1" a="1"/>
  <c r="B801" i="2" s="1"/>
  <c r="E801" i="1"/>
  <c r="C801" i="2" s="1" a="1"/>
  <c r="C801" i="2" s="1"/>
  <c r="D800" i="1"/>
  <c r="B800" i="2" s="1" a="1"/>
  <c r="B800" i="2" s="1"/>
  <c r="E800" i="1"/>
  <c r="C800" i="2" s="1" a="1"/>
  <c r="C800" i="2" s="1"/>
  <c r="D799" i="1"/>
  <c r="B799" i="2" s="1" a="1"/>
  <c r="B799" i="2" s="1"/>
  <c r="E799" i="1"/>
  <c r="C799" i="2" s="1" a="1"/>
  <c r="C799" i="2" s="1"/>
  <c r="D798" i="1"/>
  <c r="B798" i="2" s="1" a="1"/>
  <c r="B798" i="2" s="1"/>
  <c r="E798" i="1"/>
  <c r="C798" i="2" s="1" a="1"/>
  <c r="C798" i="2" s="1"/>
  <c r="D797" i="1"/>
  <c r="B797" i="2" s="1" a="1"/>
  <c r="B797" i="2" s="1"/>
  <c r="E797" i="1"/>
  <c r="C797" i="2" s="1" a="1"/>
  <c r="C797" i="2" s="1"/>
  <c r="D796" i="1"/>
  <c r="B796" i="2" s="1" a="1"/>
  <c r="B796" i="2" s="1"/>
  <c r="E796" i="1"/>
  <c r="C796" i="2" s="1" a="1"/>
  <c r="C796" i="2" s="1"/>
  <c r="D795" i="1"/>
  <c r="B795" i="2" s="1" a="1"/>
  <c r="B795" i="2" s="1"/>
  <c r="E795" i="1"/>
  <c r="C795" i="2" s="1" a="1"/>
  <c r="C795" i="2" s="1"/>
  <c r="D793" i="1"/>
  <c r="B793" i="2" s="1" a="1"/>
  <c r="B793" i="2" s="1"/>
  <c r="E793" i="1"/>
  <c r="C793" i="2" s="1" a="1"/>
  <c r="C793" i="2" s="1"/>
  <c r="D792" i="1"/>
  <c r="B792" i="2" s="1" a="1"/>
  <c r="B792" i="2" s="1"/>
  <c r="E792" i="1"/>
  <c r="C792" i="2" s="1" a="1"/>
  <c r="C792" i="2" s="1"/>
  <c r="D901" i="1"/>
  <c r="B901" i="2" s="1" a="1"/>
  <c r="B901" i="2" s="1"/>
  <c r="E901" i="1"/>
  <c r="C901" i="2" s="1" a="1"/>
  <c r="C901" i="2" s="1"/>
  <c r="D900" i="1"/>
  <c r="B900" i="2" s="1" a="1"/>
  <c r="B900" i="2" s="1"/>
  <c r="E900" i="1"/>
  <c r="C900" i="2" s="1" a="1"/>
  <c r="C900" i="2" s="1"/>
  <c r="D899" i="1"/>
  <c r="B899" i="2" s="1" a="1"/>
  <c r="B899" i="2" s="1"/>
  <c r="E899" i="1"/>
  <c r="C899" i="2" s="1" a="1"/>
  <c r="C899" i="2" s="1"/>
  <c r="D898" i="1"/>
  <c r="B898" i="2" s="1" a="1"/>
  <c r="B898" i="2" s="1"/>
  <c r="E898" i="1"/>
  <c r="C898" i="2" s="1" a="1"/>
  <c r="C898" i="2" s="1"/>
  <c r="D897" i="1"/>
  <c r="B897" i="2" s="1" a="1"/>
  <c r="B897" i="2" s="1"/>
  <c r="E897" i="1"/>
  <c r="C897" i="2" s="1" a="1"/>
  <c r="C897" i="2" s="1"/>
  <c r="D896" i="1"/>
  <c r="B896" i="2" s="1" a="1"/>
  <c r="B896" i="2" s="1"/>
  <c r="E896" i="1"/>
  <c r="C896" i="2" s="1" a="1"/>
  <c r="C896" i="2" s="1"/>
  <c r="D895" i="1"/>
  <c r="B895" i="2" s="1" a="1"/>
  <c r="B895" i="2" s="1"/>
  <c r="E895" i="1"/>
  <c r="C895" i="2" s="1" a="1"/>
  <c r="C895" i="2" s="1"/>
  <c r="D894" i="1"/>
  <c r="B894" i="2" s="1" a="1"/>
  <c r="B894" i="2" s="1"/>
  <c r="E894" i="1"/>
  <c r="C894" i="2" s="1" a="1"/>
  <c r="C894" i="2" s="1"/>
  <c r="D893" i="1"/>
  <c r="B893" i="2" s="1" a="1"/>
  <c r="B893" i="2" s="1"/>
  <c r="E893" i="1"/>
  <c r="C893" i="2" s="1" a="1"/>
  <c r="C893" i="2" s="1"/>
  <c r="D892" i="1"/>
  <c r="B892" i="2" s="1" a="1"/>
  <c r="B892" i="2" s="1"/>
  <c r="E892" i="1"/>
  <c r="C892" i="2" s="1" a="1"/>
  <c r="C892" i="2" s="1"/>
  <c r="D891" i="1"/>
  <c r="B891" i="2" s="1" a="1"/>
  <c r="B891" i="2" s="1"/>
  <c r="E891" i="1"/>
  <c r="C891" i="2" s="1" a="1"/>
  <c r="C891" i="2" s="1"/>
  <c r="D890" i="1"/>
  <c r="B890" i="2" s="1" a="1"/>
  <c r="B890" i="2" s="1"/>
  <c r="E890" i="1"/>
  <c r="C890" i="2" s="1" a="1"/>
  <c r="C890" i="2" s="1"/>
  <c r="D889" i="1"/>
  <c r="B889" i="2" s="1" a="1"/>
  <c r="B889" i="2" s="1"/>
  <c r="E889" i="1"/>
  <c r="C889" i="2" s="1" a="1"/>
  <c r="C889" i="2" s="1"/>
  <c r="F789" i="1" l="1"/>
  <c r="F835" i="1"/>
  <c r="F1072" i="1"/>
  <c r="F814" i="1"/>
  <c r="F1071" i="1"/>
  <c r="F881" i="1"/>
  <c r="F135" i="1"/>
  <c r="F331" i="1"/>
  <c r="F527" i="1"/>
  <c r="F914" i="1"/>
  <c r="F1119" i="1"/>
  <c r="F102" i="1"/>
  <c r="F314" i="1"/>
  <c r="F525" i="1"/>
  <c r="F21" i="1"/>
  <c r="F255" i="1"/>
  <c r="F466" i="1"/>
  <c r="F143" i="1"/>
  <c r="F112" i="1"/>
  <c r="F357" i="1"/>
  <c r="F600" i="1"/>
  <c r="F1015" i="1"/>
  <c r="F1233" i="1"/>
  <c r="F201" i="1"/>
  <c r="F483" i="1"/>
  <c r="F972" i="1"/>
  <c r="F1248" i="1"/>
  <c r="F1234" i="1"/>
  <c r="F258" i="1"/>
  <c r="F342" i="1"/>
  <c r="F185" i="1"/>
  <c r="F488" i="1"/>
  <c r="F935" i="1"/>
  <c r="F1172" i="1"/>
  <c r="F570" i="1"/>
  <c r="F385" i="1"/>
  <c r="F262" i="1"/>
  <c r="F550" i="1"/>
  <c r="F1240" i="1"/>
  <c r="F309" i="1"/>
  <c r="F592" i="1"/>
  <c r="F1023" i="1"/>
  <c r="F1274" i="1"/>
  <c r="F392" i="1"/>
  <c r="F1006" i="1"/>
  <c r="F193" i="1"/>
  <c r="F192" i="1"/>
  <c r="F43" i="1"/>
  <c r="F144" i="1"/>
  <c r="F145" i="1"/>
  <c r="F456" i="1"/>
  <c r="F925" i="1"/>
  <c r="F1181" i="1"/>
  <c r="F399" i="1"/>
  <c r="F1081" i="1"/>
  <c r="F452" i="1"/>
  <c r="F992" i="1"/>
  <c r="F199" i="1"/>
  <c r="F544" i="1"/>
  <c r="F1103" i="1"/>
  <c r="F1019" i="1"/>
  <c r="F152" i="1"/>
  <c r="F776" i="1"/>
  <c r="F25" i="1"/>
  <c r="F684" i="1"/>
  <c r="F274" i="1"/>
  <c r="F174" i="1"/>
  <c r="F479" i="1"/>
  <c r="F604" i="1"/>
  <c r="F964" i="1"/>
  <c r="F1101" i="1"/>
  <c r="F1151" i="1"/>
  <c r="F697" i="1"/>
  <c r="F512" i="1"/>
  <c r="F1152" i="1"/>
  <c r="F755" i="1"/>
  <c r="F162" i="1"/>
  <c r="F751" i="1"/>
  <c r="F689" i="1"/>
  <c r="F1249" i="1"/>
  <c r="F380" i="1"/>
  <c r="F1034" i="1"/>
  <c r="F1193" i="1"/>
  <c r="F735" i="1"/>
  <c r="F758" i="1"/>
  <c r="F717" i="1"/>
  <c r="F896" i="1"/>
  <c r="F843" i="1"/>
  <c r="F794" i="1"/>
  <c r="F801" i="1"/>
  <c r="F1297" i="1"/>
  <c r="F65" i="1"/>
  <c r="F812" i="1"/>
  <c r="F149" i="1"/>
  <c r="F345" i="1"/>
  <c r="F541" i="1"/>
  <c r="F928" i="1"/>
  <c r="F13" i="1"/>
  <c r="F118" i="1"/>
  <c r="F329" i="1"/>
  <c r="F540" i="1"/>
  <c r="F54" i="1"/>
  <c r="F270" i="1"/>
  <c r="F481" i="1"/>
  <c r="F160" i="1"/>
  <c r="F129" i="1"/>
  <c r="F377" i="1"/>
  <c r="F617" i="1"/>
  <c r="F1030" i="1"/>
  <c r="F1247" i="1"/>
  <c r="F218" i="1"/>
  <c r="F501" i="1"/>
  <c r="F986" i="1"/>
  <c r="F1262" i="1"/>
  <c r="F19" i="1"/>
  <c r="F28" i="1"/>
  <c r="F364" i="1"/>
  <c r="F208" i="1"/>
  <c r="F507" i="1"/>
  <c r="F952" i="1"/>
  <c r="F1188" i="1"/>
  <c r="F30" i="1"/>
  <c r="F407" i="1"/>
  <c r="F282" i="1"/>
  <c r="F572" i="1"/>
  <c r="F1003" i="1"/>
  <c r="F1256" i="1"/>
  <c r="F328" i="1"/>
  <c r="F610" i="1"/>
  <c r="F1040" i="1"/>
  <c r="F7" i="1"/>
  <c r="F413" i="1"/>
  <c r="F1041" i="1"/>
  <c r="F220" i="1"/>
  <c r="F703" i="1"/>
  <c r="F433" i="1"/>
  <c r="F171" i="1"/>
  <c r="F333" i="1"/>
  <c r="F172" i="1"/>
  <c r="F476" i="1"/>
  <c r="F943" i="1"/>
  <c r="F1197" i="1"/>
  <c r="F442" i="1"/>
  <c r="F1108" i="1"/>
  <c r="F543" i="1"/>
  <c r="F1051" i="1"/>
  <c r="F400" i="1"/>
  <c r="F678" i="1"/>
  <c r="F22" i="1"/>
  <c r="F1141" i="1"/>
  <c r="F203" i="1"/>
  <c r="F934" i="1"/>
  <c r="F99" i="1"/>
  <c r="F712" i="1"/>
  <c r="F418" i="1"/>
  <c r="F286" i="1"/>
  <c r="F523" i="1"/>
  <c r="F673" i="1"/>
  <c r="F1118" i="1"/>
  <c r="F339" i="1"/>
  <c r="F1291" i="1"/>
  <c r="F1134" i="1"/>
  <c r="F553" i="1"/>
  <c r="F1182" i="1"/>
  <c r="F1067" i="1"/>
  <c r="F226" i="1"/>
  <c r="F912" i="1"/>
  <c r="F913" i="1"/>
  <c r="F296" i="1"/>
  <c r="F423" i="1"/>
  <c r="F1269" i="1"/>
  <c r="F787" i="1"/>
  <c r="F740" i="1"/>
  <c r="F772" i="1"/>
  <c r="F784" i="1"/>
  <c r="F795" i="1"/>
  <c r="F878" i="1"/>
  <c r="F861" i="1"/>
  <c r="F830" i="1"/>
  <c r="F1073" i="1"/>
  <c r="F163" i="1"/>
  <c r="F359" i="1"/>
  <c r="F555" i="1"/>
  <c r="F942" i="1"/>
  <c r="F27" i="1"/>
  <c r="F133" i="1"/>
  <c r="F344" i="1"/>
  <c r="F556" i="1"/>
  <c r="F71" i="1"/>
  <c r="F285" i="1"/>
  <c r="F496" i="1"/>
  <c r="F178" i="1"/>
  <c r="F146" i="1"/>
  <c r="F394" i="1"/>
  <c r="F633" i="1"/>
  <c r="F1045" i="1"/>
  <c r="F1261" i="1"/>
  <c r="F253" i="1"/>
  <c r="F535" i="1"/>
  <c r="F1016" i="1"/>
  <c r="F1276" i="1"/>
  <c r="F42" i="1"/>
  <c r="F51" i="1"/>
  <c r="F383" i="1"/>
  <c r="F232" i="1"/>
  <c r="F529" i="1"/>
  <c r="F965" i="1"/>
  <c r="F1204" i="1"/>
  <c r="F59" i="1"/>
  <c r="F448" i="1"/>
  <c r="F305" i="1"/>
  <c r="F590" i="1"/>
  <c r="F1020" i="1"/>
  <c r="F1272" i="1"/>
  <c r="F350" i="1"/>
  <c r="F629" i="1"/>
  <c r="F1057" i="1"/>
  <c r="F91" i="1"/>
  <c r="F454" i="1"/>
  <c r="F1058" i="1"/>
  <c r="F244" i="1"/>
  <c r="F941" i="1"/>
  <c r="F493" i="1"/>
  <c r="F292" i="1"/>
  <c r="F455" i="1"/>
  <c r="F196" i="1"/>
  <c r="F497" i="1"/>
  <c r="F958" i="1"/>
  <c r="F1213" i="1"/>
  <c r="F498" i="1"/>
  <c r="F1138" i="1"/>
  <c r="F579" i="1"/>
  <c r="F1115" i="1"/>
  <c r="F502" i="1"/>
  <c r="F933" i="1"/>
  <c r="F79" i="1"/>
  <c r="F1255" i="1"/>
  <c r="F263" i="1"/>
  <c r="F962" i="1"/>
  <c r="F154" i="1"/>
  <c r="F936" i="1"/>
  <c r="F461" i="1"/>
  <c r="F381" i="1"/>
  <c r="F692" i="1"/>
  <c r="F1012" i="1"/>
  <c r="F1235" i="1"/>
  <c r="F1102" i="1"/>
  <c r="F228" i="1"/>
  <c r="F297" i="1"/>
  <c r="F589" i="1"/>
  <c r="F1207" i="1"/>
  <c r="F1241" i="1"/>
  <c r="F277" i="1"/>
  <c r="F969" i="1"/>
  <c r="F1098" i="1"/>
  <c r="F730" i="1"/>
  <c r="F477" i="1"/>
  <c r="F382" i="1"/>
  <c r="F745" i="1"/>
  <c r="F723" i="1"/>
  <c r="F774" i="1"/>
  <c r="F777" i="1"/>
  <c r="F827" i="1"/>
  <c r="F892" i="1"/>
  <c r="F867" i="1"/>
  <c r="F842" i="1"/>
  <c r="F831" i="1"/>
  <c r="F851" i="1"/>
  <c r="F877" i="1"/>
  <c r="F177" i="1"/>
  <c r="F373" i="1"/>
  <c r="F569" i="1"/>
  <c r="F41" i="1"/>
  <c r="F148" i="1"/>
  <c r="F360" i="1"/>
  <c r="F571" i="1"/>
  <c r="F87" i="1"/>
  <c r="F300" i="1"/>
  <c r="F511" i="1"/>
  <c r="F197" i="1"/>
  <c r="F166" i="1"/>
  <c r="F411" i="1"/>
  <c r="F649" i="1"/>
  <c r="F1060" i="1"/>
  <c r="F1275" i="1"/>
  <c r="F272" i="1"/>
  <c r="F552" i="1"/>
  <c r="F1031" i="1"/>
  <c r="F1290" i="1"/>
  <c r="F60" i="1"/>
  <c r="F81" i="1"/>
  <c r="F403" i="1"/>
  <c r="F259" i="1"/>
  <c r="F548" i="1"/>
  <c r="F983" i="1"/>
  <c r="F1222" i="1"/>
  <c r="F84" i="1"/>
  <c r="F508" i="1"/>
  <c r="F326" i="1"/>
  <c r="F608" i="1"/>
  <c r="F1038" i="1"/>
  <c r="F1288" i="1"/>
  <c r="F369" i="1"/>
  <c r="F648" i="1"/>
  <c r="F1094" i="1"/>
  <c r="F120" i="1"/>
  <c r="F474" i="1"/>
  <c r="F1112" i="1"/>
  <c r="F267" i="1"/>
  <c r="F955" i="1"/>
  <c r="F557" i="1"/>
  <c r="F371" i="1"/>
  <c r="F558" i="1"/>
  <c r="F221" i="1"/>
  <c r="F519" i="1"/>
  <c r="F975" i="1"/>
  <c r="F1229" i="1"/>
  <c r="F539" i="1"/>
  <c r="F1168" i="1"/>
  <c r="F677" i="1"/>
  <c r="F1230" i="1"/>
  <c r="F609" i="1"/>
  <c r="F1083" i="1"/>
  <c r="F151" i="1"/>
  <c r="F338" i="1"/>
  <c r="F316" i="1"/>
  <c r="F994" i="1"/>
  <c r="F206" i="1"/>
  <c r="F963" i="1"/>
  <c r="F547" i="1"/>
  <c r="F478" i="1"/>
  <c r="F919" i="1"/>
  <c r="F1189" i="1"/>
  <c r="F336" i="1"/>
  <c r="F128" i="1"/>
  <c r="F727" i="1"/>
  <c r="F733" i="1"/>
  <c r="F622" i="1"/>
  <c r="F1236" i="1"/>
  <c r="F1186" i="1"/>
  <c r="F327" i="1"/>
  <c r="F998" i="1"/>
  <c r="F1184" i="1"/>
  <c r="F1166" i="1"/>
  <c r="F521" i="1"/>
  <c r="F636" i="1"/>
  <c r="F770" i="1"/>
  <c r="F762" i="1"/>
  <c r="F785" i="1"/>
  <c r="F721" i="1"/>
  <c r="F879" i="1"/>
  <c r="F859" i="1"/>
  <c r="F798" i="1"/>
  <c r="F866" i="1"/>
  <c r="F67" i="1"/>
  <c r="F191" i="1"/>
  <c r="F387" i="1"/>
  <c r="F583" i="1"/>
  <c r="F966" i="1"/>
  <c r="F55" i="1"/>
  <c r="F164" i="1"/>
  <c r="F375" i="1"/>
  <c r="F586" i="1"/>
  <c r="F103" i="1"/>
  <c r="F315" i="1"/>
  <c r="F526" i="1"/>
  <c r="F214" i="1"/>
  <c r="F183" i="1"/>
  <c r="F428" i="1"/>
  <c r="F665" i="1"/>
  <c r="F1090" i="1"/>
  <c r="F1289" i="1"/>
  <c r="F290" i="1"/>
  <c r="F568" i="1"/>
  <c r="F1046" i="1"/>
  <c r="F236" i="1"/>
  <c r="F78" i="1"/>
  <c r="F106" i="1"/>
  <c r="F424" i="1"/>
  <c r="F280" i="1"/>
  <c r="F566" i="1"/>
  <c r="F999" i="1"/>
  <c r="F1238" i="1"/>
  <c r="F110" i="1"/>
  <c r="F530" i="1"/>
  <c r="F348" i="1"/>
  <c r="F627" i="1"/>
  <c r="F1055" i="1"/>
  <c r="F6" i="1"/>
  <c r="F389" i="1"/>
  <c r="F669" i="1"/>
  <c r="F1111" i="1"/>
  <c r="F142" i="1"/>
  <c r="F515" i="1"/>
  <c r="F1129" i="1"/>
  <c r="F311" i="1"/>
  <c r="F974" i="1"/>
  <c r="F593" i="1"/>
  <c r="F434" i="1"/>
  <c r="F671" i="1"/>
  <c r="F245" i="1"/>
  <c r="F538" i="1"/>
  <c r="F991" i="1"/>
  <c r="F1245" i="1"/>
  <c r="F578" i="1"/>
  <c r="F1198" i="1"/>
  <c r="F737" i="1"/>
  <c r="F1284" i="1"/>
  <c r="F642" i="1"/>
  <c r="F1170" i="1"/>
  <c r="F202" i="1"/>
  <c r="F729" i="1"/>
  <c r="F362" i="1"/>
  <c r="F1022" i="1"/>
  <c r="F273" i="1"/>
  <c r="F995" i="1"/>
  <c r="F621" i="1"/>
  <c r="F562" i="1"/>
  <c r="F1068" i="1"/>
  <c r="F248" i="1"/>
  <c r="F628" i="1"/>
  <c r="F982" i="1"/>
  <c r="F1099" i="1"/>
  <c r="F1137" i="1"/>
  <c r="F657" i="1"/>
  <c r="F1266" i="1"/>
  <c r="F295" i="1"/>
  <c r="F379" i="1"/>
  <c r="F1032" i="1"/>
  <c r="F1268" i="1"/>
  <c r="F73" i="1"/>
  <c r="F561" i="1"/>
  <c r="F978" i="1"/>
  <c r="F780" i="1"/>
  <c r="F742" i="1"/>
  <c r="F716" i="1"/>
  <c r="F725" i="1"/>
  <c r="F887" i="1"/>
  <c r="F848" i="1"/>
  <c r="F819" i="1"/>
  <c r="F1075" i="1"/>
  <c r="F205" i="1"/>
  <c r="F401" i="1"/>
  <c r="F597" i="1"/>
  <c r="F980" i="1"/>
  <c r="F83" i="1"/>
  <c r="F179" i="1"/>
  <c r="F390" i="1"/>
  <c r="F601" i="1"/>
  <c r="F119" i="1"/>
  <c r="F330" i="1"/>
  <c r="F542" i="1"/>
  <c r="F231" i="1"/>
  <c r="F200" i="1"/>
  <c r="F446" i="1"/>
  <c r="F682" i="1"/>
  <c r="F1106" i="1"/>
  <c r="F16" i="1"/>
  <c r="F307" i="1"/>
  <c r="F602" i="1"/>
  <c r="F1061" i="1"/>
  <c r="F412" i="1"/>
  <c r="F98" i="1"/>
  <c r="F132" i="1"/>
  <c r="F444" i="1"/>
  <c r="F302" i="1"/>
  <c r="F588" i="1"/>
  <c r="F1018" i="1"/>
  <c r="F1254" i="1"/>
  <c r="F138" i="1"/>
  <c r="F32" i="1"/>
  <c r="F367" i="1"/>
  <c r="F645" i="1"/>
  <c r="F1089" i="1"/>
  <c r="F90" i="1"/>
  <c r="F410" i="1"/>
  <c r="F687" i="1"/>
  <c r="F1128" i="1"/>
  <c r="F169" i="1"/>
  <c r="F536" i="1"/>
  <c r="F1161" i="1"/>
  <c r="F352" i="1"/>
  <c r="F1025" i="1"/>
  <c r="F651" i="1"/>
  <c r="F494" i="1"/>
  <c r="F761" i="1"/>
  <c r="F268" i="1"/>
  <c r="F559" i="1"/>
  <c r="F1009" i="1"/>
  <c r="F1263" i="1"/>
  <c r="F607" i="1"/>
  <c r="F1223" i="1"/>
  <c r="F960" i="1"/>
  <c r="F484" i="1"/>
  <c r="F707" i="1"/>
  <c r="F1200" i="1"/>
  <c r="F256" i="1"/>
  <c r="F1133" i="1"/>
  <c r="F409" i="1"/>
  <c r="F1052" i="1"/>
  <c r="F318" i="1"/>
  <c r="F1027" i="1"/>
  <c r="F686" i="1"/>
  <c r="F660" i="1"/>
  <c r="F1132" i="1"/>
  <c r="F573" i="1"/>
  <c r="F977" i="1"/>
  <c r="F33" i="1"/>
  <c r="F294" i="1"/>
  <c r="F45" i="1"/>
  <c r="F626" i="1"/>
  <c r="F637" i="1"/>
  <c r="F422" i="1"/>
  <c r="F1065" i="1"/>
  <c r="F1215" i="1"/>
  <c r="F532" i="1"/>
  <c r="F659" i="1"/>
  <c r="F1157" i="1"/>
  <c r="F746" i="1"/>
  <c r="F756" i="1"/>
  <c r="F778" i="1"/>
  <c r="F788" i="1"/>
  <c r="F890" i="1"/>
  <c r="F840" i="1"/>
  <c r="F66" i="1"/>
  <c r="F4" i="1"/>
  <c r="F219" i="1"/>
  <c r="F415" i="1"/>
  <c r="F611" i="1"/>
  <c r="F993" i="1"/>
  <c r="F97" i="1"/>
  <c r="F194" i="1"/>
  <c r="F405" i="1"/>
  <c r="F616" i="1"/>
  <c r="F134" i="1"/>
  <c r="F346" i="1"/>
  <c r="F9" i="1"/>
  <c r="F249" i="1"/>
  <c r="F217" i="1"/>
  <c r="F463" i="1"/>
  <c r="F693" i="1"/>
  <c r="F1121" i="1"/>
  <c r="F57" i="1"/>
  <c r="F324" i="1"/>
  <c r="F634" i="1"/>
  <c r="F1107" i="1"/>
  <c r="F518" i="1"/>
  <c r="F116" i="1"/>
  <c r="F157" i="1"/>
  <c r="F467" i="1"/>
  <c r="F322" i="1"/>
  <c r="F606" i="1"/>
  <c r="F1036" i="1"/>
  <c r="F1270" i="1"/>
  <c r="F159" i="1"/>
  <c r="F61" i="1"/>
  <c r="F386" i="1"/>
  <c r="F664" i="1"/>
  <c r="F1109" i="1"/>
  <c r="F117" i="1"/>
  <c r="F432" i="1"/>
  <c r="F700" i="1"/>
  <c r="F1144" i="1"/>
  <c r="F216" i="1"/>
  <c r="F575" i="1"/>
  <c r="F1179" i="1"/>
  <c r="F393" i="1"/>
  <c r="F1042" i="1"/>
  <c r="F688" i="1"/>
  <c r="F576" i="1"/>
  <c r="F1008" i="1"/>
  <c r="F293" i="1"/>
  <c r="F577" i="1"/>
  <c r="F1026" i="1"/>
  <c r="F1279" i="1"/>
  <c r="F641" i="1"/>
  <c r="F1252" i="1"/>
  <c r="F1017" i="1"/>
  <c r="F921" i="1"/>
  <c r="F769" i="1"/>
  <c r="F388" i="1"/>
  <c r="F313" i="1"/>
  <c r="F486" i="1"/>
  <c r="F459" i="1"/>
  <c r="F1084" i="1"/>
  <c r="F363" i="1"/>
  <c r="F1054" i="1"/>
  <c r="F910" i="1"/>
  <c r="F917" i="1"/>
  <c r="F1246" i="1"/>
  <c r="F927" i="1"/>
  <c r="F1155" i="1"/>
  <c r="F100" i="1"/>
  <c r="F599" i="1"/>
  <c r="F101" i="1"/>
  <c r="F750" i="1"/>
  <c r="F753" i="1"/>
  <c r="F1069" i="1"/>
  <c r="F472" i="1"/>
  <c r="F1093" i="1"/>
  <c r="F123" i="1"/>
  <c r="F724" i="1"/>
  <c r="F125" i="1"/>
  <c r="F749" i="1"/>
  <c r="F741" i="1"/>
  <c r="F731" i="1"/>
  <c r="F781" i="1"/>
  <c r="F875" i="1"/>
  <c r="F1074" i="1"/>
  <c r="F10" i="1"/>
  <c r="F233" i="1"/>
  <c r="F429" i="1"/>
  <c r="F625" i="1"/>
  <c r="F1007" i="1"/>
  <c r="F111" i="1"/>
  <c r="F209" i="1"/>
  <c r="F420" i="1"/>
  <c r="F631" i="1"/>
  <c r="F150" i="1"/>
  <c r="F361" i="1"/>
  <c r="F26" i="1"/>
  <c r="F266" i="1"/>
  <c r="F235" i="1"/>
  <c r="F482" i="1"/>
  <c r="F709" i="1"/>
  <c r="F1135" i="1"/>
  <c r="F75" i="1"/>
  <c r="F341" i="1"/>
  <c r="F650" i="1"/>
  <c r="F1122" i="1"/>
  <c r="F585" i="1"/>
  <c r="F136" i="1"/>
  <c r="F182" i="1"/>
  <c r="F487" i="1"/>
  <c r="F343" i="1"/>
  <c r="F624" i="1"/>
  <c r="F1053" i="1"/>
  <c r="F1286" i="1"/>
  <c r="F186" i="1"/>
  <c r="F85" i="1"/>
  <c r="F408" i="1"/>
  <c r="F685" i="1"/>
  <c r="F1126" i="1"/>
  <c r="F141" i="1"/>
  <c r="F453" i="1"/>
  <c r="F720" i="1"/>
  <c r="F1160" i="1"/>
  <c r="F243" i="1"/>
  <c r="F612" i="1"/>
  <c r="F1211" i="1"/>
  <c r="F414" i="1"/>
  <c r="F1096" i="1"/>
  <c r="F940" i="1"/>
  <c r="F652" i="1"/>
  <c r="F1113" i="1"/>
  <c r="F312" i="1"/>
  <c r="F595" i="1"/>
  <c r="F1043" i="1"/>
  <c r="F17" i="1"/>
  <c r="F675" i="1"/>
  <c r="F1282" i="1"/>
  <c r="F1082" i="1"/>
  <c r="F1187" i="1"/>
  <c r="F932" i="1"/>
  <c r="F668" i="1"/>
  <c r="F356" i="1"/>
  <c r="F953" i="1"/>
  <c r="F504" i="1"/>
  <c r="F1116" i="1"/>
  <c r="F417" i="1"/>
  <c r="F1085" i="1"/>
  <c r="F938" i="1"/>
  <c r="F1004" i="1"/>
  <c r="F439" i="1"/>
  <c r="F1167" i="1"/>
  <c r="F229" i="1"/>
  <c r="F155" i="1"/>
  <c r="F764" i="1"/>
  <c r="F156" i="1"/>
  <c r="F911" i="1"/>
  <c r="F976" i="1"/>
  <c r="F181" i="1"/>
  <c r="F520" i="1"/>
  <c r="F1123" i="1"/>
  <c r="F663" i="1"/>
  <c r="F1251" i="1"/>
  <c r="F1002" i="1"/>
  <c r="F695" i="1"/>
  <c r="F714" i="1"/>
  <c r="F744" i="1"/>
  <c r="F739" i="1"/>
  <c r="F839" i="1"/>
  <c r="F816" i="1"/>
  <c r="F792" i="1"/>
  <c r="F882" i="1"/>
  <c r="F880" i="1"/>
  <c r="F870" i="1"/>
  <c r="F24" i="1"/>
  <c r="F247" i="1"/>
  <c r="F443" i="1"/>
  <c r="F639" i="1"/>
  <c r="F1021" i="1"/>
  <c r="F124" i="1"/>
  <c r="F224" i="1"/>
  <c r="F435" i="1"/>
  <c r="F646" i="1"/>
  <c r="F165" i="1"/>
  <c r="F376" i="1"/>
  <c r="F11" i="1"/>
  <c r="F283" i="1"/>
  <c r="F252" i="1"/>
  <c r="F500" i="1"/>
  <c r="F915" i="1"/>
  <c r="F1149" i="1"/>
  <c r="F93" i="1"/>
  <c r="F358" i="1"/>
  <c r="F666" i="1"/>
  <c r="F1136" i="1"/>
  <c r="F618" i="1"/>
  <c r="F153" i="1"/>
  <c r="F207" i="1"/>
  <c r="F29" i="1"/>
  <c r="F365" i="1"/>
  <c r="F643" i="1"/>
  <c r="F1070" i="1"/>
  <c r="F304" i="1"/>
  <c r="F211" i="1"/>
  <c r="F114" i="1"/>
  <c r="F427" i="1"/>
  <c r="F698" i="1"/>
  <c r="F1142" i="1"/>
  <c r="F168" i="1"/>
  <c r="F473" i="1"/>
  <c r="F922" i="1"/>
  <c r="F1176" i="1"/>
  <c r="F265" i="1"/>
  <c r="F630" i="1"/>
  <c r="F1227" i="1"/>
  <c r="F475" i="1"/>
  <c r="F1130" i="1"/>
  <c r="F989" i="1"/>
  <c r="F722" i="1"/>
  <c r="F1162" i="1"/>
  <c r="F334" i="1"/>
  <c r="F614" i="1"/>
  <c r="F1062" i="1"/>
  <c r="F76" i="1"/>
  <c r="F706" i="1"/>
  <c r="F18" i="1"/>
  <c r="F1110" i="1"/>
  <c r="F397" i="1"/>
  <c r="F987" i="1"/>
  <c r="F1011" i="1"/>
  <c r="F402" i="1"/>
  <c r="F1250" i="1"/>
  <c r="F545" i="1"/>
  <c r="F1143" i="1"/>
  <c r="F460" i="1"/>
  <c r="F1117" i="1"/>
  <c r="F1028" i="1"/>
  <c r="F1127" i="1"/>
  <c r="F765" i="1"/>
  <c r="F1281" i="1"/>
  <c r="F563" i="1"/>
  <c r="F213" i="1"/>
  <c r="F1037" i="1"/>
  <c r="F223" i="1"/>
  <c r="F967" i="1"/>
  <c r="F1033" i="1"/>
  <c r="F766" i="1"/>
  <c r="F560" i="1"/>
  <c r="F1153" i="1"/>
  <c r="F950" i="1"/>
  <c r="F47" i="1"/>
  <c r="F1066" i="1"/>
  <c r="F1217" i="1"/>
  <c r="F738" i="1"/>
  <c r="F726" i="1"/>
  <c r="F768" i="1"/>
  <c r="F832" i="1"/>
  <c r="F893" i="1"/>
  <c r="F799" i="1"/>
  <c r="F901" i="1"/>
  <c r="F52" i="1"/>
  <c r="F261" i="1"/>
  <c r="F457" i="1"/>
  <c r="F653" i="1"/>
  <c r="F1035" i="1"/>
  <c r="F3" i="1"/>
  <c r="F239" i="1"/>
  <c r="F450" i="1"/>
  <c r="F661" i="1"/>
  <c r="F180" i="1"/>
  <c r="F391" i="1"/>
  <c r="F31" i="1"/>
  <c r="F14" i="1"/>
  <c r="F271" i="1"/>
  <c r="F517" i="1"/>
  <c r="F930" i="1"/>
  <c r="F1163" i="1"/>
  <c r="F113" i="1"/>
  <c r="F378" i="1"/>
  <c r="F683" i="1"/>
  <c r="F1150" i="1"/>
  <c r="F694" i="1"/>
  <c r="F170" i="1"/>
  <c r="F230" i="1"/>
  <c r="F58" i="1"/>
  <c r="F384" i="1"/>
  <c r="F662" i="1"/>
  <c r="F1087" i="1"/>
  <c r="F366" i="1"/>
  <c r="F234" i="1"/>
  <c r="F139" i="1"/>
  <c r="F449" i="1"/>
  <c r="F736" i="1"/>
  <c r="F1158" i="1"/>
  <c r="F190" i="1"/>
  <c r="F492" i="1"/>
  <c r="F939" i="1"/>
  <c r="F1194" i="1"/>
  <c r="F291" i="1"/>
  <c r="F670" i="1"/>
  <c r="F1259" i="1"/>
  <c r="F516" i="1"/>
  <c r="F1146" i="1"/>
  <c r="F1024" i="1"/>
  <c r="F924" i="1"/>
  <c r="F1212" i="1"/>
  <c r="F353" i="1"/>
  <c r="F635" i="1"/>
  <c r="F1097" i="1"/>
  <c r="F131" i="1"/>
  <c r="F929" i="1"/>
  <c r="F77" i="1"/>
  <c r="F1199" i="1"/>
  <c r="F926" i="1"/>
  <c r="F1050" i="1"/>
  <c r="F440" i="1"/>
  <c r="F458" i="1"/>
  <c r="F398" i="1"/>
  <c r="F581" i="1"/>
  <c r="F1171" i="1"/>
  <c r="F505" i="1"/>
  <c r="F1148" i="1"/>
  <c r="F1056" i="1"/>
  <c r="F1185" i="1"/>
  <c r="F1039" i="1"/>
  <c r="F748" i="1"/>
  <c r="F728" i="1"/>
  <c r="F368" i="1"/>
  <c r="F62" i="1"/>
  <c r="F276" i="1"/>
  <c r="F997" i="1"/>
  <c r="F1125" i="1"/>
  <c r="F189" i="1"/>
  <c r="F591" i="1"/>
  <c r="F1183" i="1"/>
  <c r="F1100" i="1"/>
  <c r="F105" i="1"/>
  <c r="F1154" i="1"/>
  <c r="F127" i="1"/>
  <c r="F732" i="1"/>
  <c r="F773" i="1"/>
  <c r="F759" i="1"/>
  <c r="F853" i="1"/>
  <c r="F823" i="1"/>
  <c r="F800" i="1"/>
  <c r="F863" i="1"/>
  <c r="F793" i="1"/>
  <c r="F811" i="1"/>
  <c r="F40" i="1"/>
  <c r="F80" i="1"/>
  <c r="F275" i="1"/>
  <c r="F471" i="1"/>
  <c r="F667" i="1"/>
  <c r="F1049" i="1"/>
  <c r="F20" i="1"/>
  <c r="F254" i="1"/>
  <c r="F465" i="1"/>
  <c r="F676" i="1"/>
  <c r="F195" i="1"/>
  <c r="F406" i="1"/>
  <c r="F49" i="1"/>
  <c r="F15" i="1"/>
  <c r="F288" i="1"/>
  <c r="F534" i="1"/>
  <c r="F956" i="1"/>
  <c r="F1177" i="1"/>
  <c r="F130" i="1"/>
  <c r="F395" i="1"/>
  <c r="F710" i="1"/>
  <c r="F1178" i="1"/>
  <c r="F916" i="1"/>
  <c r="F187" i="1"/>
  <c r="F257" i="1"/>
  <c r="F82" i="1"/>
  <c r="F404" i="1"/>
  <c r="F680" i="1"/>
  <c r="F1104" i="1"/>
  <c r="F426" i="1"/>
  <c r="F260" i="1"/>
  <c r="F161" i="1"/>
  <c r="F470" i="1"/>
  <c r="F920" i="1"/>
  <c r="F1174" i="1"/>
  <c r="F215" i="1"/>
  <c r="F514" i="1"/>
  <c r="F1210" i="1"/>
  <c r="F310" i="1"/>
  <c r="F702" i="1"/>
  <c r="F1277" i="1"/>
  <c r="F537" i="1"/>
  <c r="F1196" i="1"/>
  <c r="F1095" i="1"/>
  <c r="F990" i="1"/>
  <c r="F12" i="1"/>
  <c r="F372" i="1"/>
  <c r="F654" i="1"/>
  <c r="F1114" i="1"/>
  <c r="F198" i="1"/>
  <c r="F959" i="1"/>
  <c r="F140" i="1"/>
  <c r="F1253" i="1"/>
  <c r="F1218" i="1"/>
  <c r="F1139" i="1"/>
  <c r="F981" i="1"/>
  <c r="F503" i="1"/>
  <c r="F699" i="1"/>
  <c r="F619" i="1"/>
  <c r="F1201" i="1"/>
  <c r="F546" i="1"/>
  <c r="F1173" i="1"/>
  <c r="F1086" i="1"/>
  <c r="F50" i="1"/>
  <c r="F1159" i="1"/>
  <c r="F1202" i="1"/>
  <c r="F1010" i="1"/>
  <c r="F506" i="1"/>
  <c r="F524" i="1"/>
  <c r="F320" i="1"/>
  <c r="F1029" i="1"/>
  <c r="F1214" i="1"/>
  <c r="F605" i="1"/>
  <c r="F623" i="1"/>
  <c r="F1209" i="1"/>
  <c r="F1216" i="1"/>
  <c r="F173" i="1"/>
  <c r="F1239" i="1"/>
  <c r="F638" i="1"/>
  <c r="F786" i="1"/>
  <c r="F747" i="1"/>
  <c r="F757" i="1"/>
  <c r="F833" i="1"/>
  <c r="F854" i="1"/>
  <c r="F862" i="1"/>
  <c r="F873" i="1"/>
  <c r="F900" i="1"/>
  <c r="F908" i="1"/>
  <c r="F94" i="1"/>
  <c r="F289" i="1"/>
  <c r="F485" i="1"/>
  <c r="F681" i="1"/>
  <c r="F1063" i="1"/>
  <c r="F53" i="1"/>
  <c r="F269" i="1"/>
  <c r="F480" i="1"/>
  <c r="F210" i="1"/>
  <c r="F421" i="1"/>
  <c r="F89" i="1"/>
  <c r="F56" i="1"/>
  <c r="F306" i="1"/>
  <c r="F551" i="1"/>
  <c r="F971" i="1"/>
  <c r="F1191" i="1"/>
  <c r="F147" i="1"/>
  <c r="F430" i="1"/>
  <c r="F775" i="1"/>
  <c r="F1192" i="1"/>
  <c r="F1001" i="1"/>
  <c r="F204" i="1"/>
  <c r="F279" i="1"/>
  <c r="F109" i="1"/>
  <c r="F425" i="1"/>
  <c r="F696" i="1"/>
  <c r="F1124" i="1"/>
  <c r="F469" i="1"/>
  <c r="F281" i="1"/>
  <c r="F188" i="1"/>
  <c r="F490" i="1"/>
  <c r="F937" i="1"/>
  <c r="F1190" i="1"/>
  <c r="F242" i="1"/>
  <c r="F533" i="1"/>
  <c r="F970" i="1"/>
  <c r="F1226" i="1"/>
  <c r="F332" i="1"/>
  <c r="F923" i="1"/>
  <c r="F8" i="1"/>
  <c r="F594" i="1"/>
  <c r="F1228" i="1"/>
  <c r="F1145" i="1"/>
  <c r="F1059" i="1"/>
  <c r="F44" i="1"/>
  <c r="F396" i="1"/>
  <c r="F672" i="1"/>
  <c r="F1131" i="1"/>
  <c r="F250" i="1"/>
  <c r="F984" i="1"/>
  <c r="F251" i="1"/>
  <c r="F615" i="1"/>
  <c r="F441" i="1"/>
  <c r="F1169" i="1"/>
  <c r="F1280" i="1"/>
  <c r="F580" i="1"/>
  <c r="F1047" i="1"/>
  <c r="F647" i="1"/>
  <c r="F1231" i="1"/>
  <c r="F582" i="1"/>
  <c r="F1232" i="1"/>
  <c r="F1175" i="1"/>
  <c r="F175" i="1"/>
  <c r="F72" i="1"/>
  <c r="F319" i="1"/>
  <c r="F1271" i="1"/>
  <c r="F656" i="1"/>
  <c r="F951" i="1"/>
  <c r="F374" i="1"/>
  <c r="F1064" i="1"/>
  <c r="F115" i="1"/>
  <c r="F1013" i="1"/>
  <c r="F658" i="1"/>
  <c r="F1237" i="1"/>
  <c r="F238" i="1"/>
  <c r="F227" i="1"/>
  <c r="F48" i="1"/>
  <c r="F1044" i="1"/>
  <c r="F754" i="1"/>
  <c r="F763" i="1"/>
  <c r="F760" i="1"/>
  <c r="F895" i="1"/>
  <c r="F817" i="1"/>
  <c r="F303" i="1"/>
  <c r="F701" i="1"/>
  <c r="F985" i="1"/>
  <c r="F222" i="1"/>
  <c r="F325" i="1"/>
  <c r="F988" i="1"/>
  <c r="F1195" i="1"/>
  <c r="F1014" i="1"/>
  <c r="F23" i="1"/>
  <c r="F528" i="1"/>
  <c r="F431" i="1"/>
  <c r="F349" i="1"/>
  <c r="F845" i="1"/>
  <c r="F849" i="1"/>
  <c r="F791" i="1"/>
  <c r="F68" i="1"/>
  <c r="F1292" i="1"/>
  <c r="F824" i="1"/>
  <c r="F898" i="1"/>
  <c r="F1296" i="1"/>
  <c r="F858" i="1"/>
  <c r="F63" i="1"/>
  <c r="F317" i="1"/>
  <c r="F5" i="1"/>
  <c r="F1000" i="1"/>
  <c r="F241" i="1"/>
  <c r="F347" i="1"/>
  <c r="F1005" i="1"/>
  <c r="F1243" i="1"/>
  <c r="F1048" i="1"/>
  <c r="F88" i="1"/>
  <c r="F565" i="1"/>
  <c r="F598" i="1"/>
  <c r="F640" i="1"/>
  <c r="F805" i="1"/>
  <c r="F1076" i="1"/>
  <c r="F828" i="1"/>
  <c r="F876" i="1"/>
  <c r="F909" i="1"/>
  <c r="F499" i="1"/>
  <c r="F225" i="1"/>
  <c r="F1205" i="1"/>
  <c r="F301" i="1"/>
  <c r="F212" i="1"/>
  <c r="F1242" i="1"/>
  <c r="F1180" i="1"/>
  <c r="F308" i="1"/>
  <c r="F679" i="1"/>
  <c r="F587" i="1"/>
  <c r="F46" i="1"/>
  <c r="F779" i="1"/>
  <c r="F809" i="1"/>
  <c r="F34" i="1"/>
  <c r="F513" i="1"/>
  <c r="F240" i="1"/>
  <c r="F1219" i="1"/>
  <c r="F321" i="1"/>
  <c r="F237" i="1"/>
  <c r="F1258" i="1"/>
  <c r="F1260" i="1"/>
  <c r="F355" i="1"/>
  <c r="F711" i="1"/>
  <c r="F713" i="1"/>
  <c r="F104" i="1"/>
  <c r="F718" i="1"/>
  <c r="F807" i="1"/>
  <c r="F813" i="1"/>
  <c r="F945" i="1"/>
  <c r="F38" i="1"/>
  <c r="F906" i="1"/>
  <c r="F852" i="1"/>
  <c r="F690" i="1"/>
  <c r="F436" i="1"/>
  <c r="F167" i="1"/>
  <c r="F137" i="1"/>
  <c r="F509" i="1"/>
  <c r="F351" i="1"/>
  <c r="F96" i="1"/>
  <c r="F708" i="1"/>
  <c r="F1257" i="1"/>
  <c r="F176" i="1"/>
  <c r="F782" i="1"/>
  <c r="F857" i="1"/>
  <c r="F846" i="1"/>
  <c r="F886" i="1"/>
  <c r="F897" i="1"/>
  <c r="F1078" i="1"/>
  <c r="F808" i="1"/>
  <c r="F948" i="1"/>
  <c r="F704" i="1"/>
  <c r="F451" i="1"/>
  <c r="F184" i="1"/>
  <c r="F158" i="1"/>
  <c r="F531" i="1"/>
  <c r="F370" i="1"/>
  <c r="F122" i="1"/>
  <c r="F771" i="1"/>
  <c r="F1285" i="1"/>
  <c r="F603" i="1"/>
  <c r="F719" i="1"/>
  <c r="F752" i="1"/>
  <c r="F838" i="1"/>
  <c r="F885" i="1"/>
  <c r="F855" i="1"/>
  <c r="F804" i="1"/>
  <c r="F903" i="1"/>
  <c r="F790" i="1"/>
  <c r="F865" i="1"/>
  <c r="F1091" i="1"/>
  <c r="F107" i="1"/>
  <c r="F447" i="1"/>
  <c r="F445" i="1"/>
  <c r="F954" i="1"/>
  <c r="F416" i="1"/>
  <c r="F674" i="1"/>
  <c r="F620" i="1"/>
  <c r="F783" i="1"/>
  <c r="F1267" i="1"/>
  <c r="F715" i="1"/>
  <c r="F871" i="1"/>
  <c r="F891" i="1"/>
  <c r="F872" i="1"/>
  <c r="F69" i="1"/>
  <c r="F39" i="1"/>
  <c r="F834" i="1"/>
  <c r="F820" i="1"/>
  <c r="F806" i="1"/>
  <c r="F949" i="1"/>
  <c r="F836" i="1"/>
  <c r="F946" i="1"/>
  <c r="F64" i="1"/>
  <c r="F1105" i="1"/>
  <c r="F126" i="1"/>
  <c r="F464" i="1"/>
  <c r="F468" i="1"/>
  <c r="F968" i="1"/>
  <c r="F973" i="1"/>
  <c r="F437" i="1"/>
  <c r="F1221" i="1"/>
  <c r="F655" i="1"/>
  <c r="F996" i="1"/>
  <c r="F596" i="1"/>
  <c r="F743" i="1"/>
  <c r="F797" i="1"/>
  <c r="F796" i="1"/>
  <c r="F889" i="1"/>
  <c r="F802" i="1"/>
  <c r="F856" i="1"/>
  <c r="F944" i="1"/>
  <c r="F36" i="1"/>
  <c r="F1293" i="1"/>
  <c r="F825" i="1"/>
  <c r="F1295" i="1"/>
  <c r="F70" i="1"/>
  <c r="F74" i="1"/>
  <c r="F931" i="1"/>
  <c r="F734" i="1"/>
  <c r="F1208" i="1"/>
  <c r="F95" i="1"/>
  <c r="F1225" i="1"/>
  <c r="F1264" i="1"/>
  <c r="F1273" i="1"/>
  <c r="F564" i="1"/>
  <c r="F894" i="1"/>
  <c r="F869" i="1"/>
  <c r="F826" i="1"/>
  <c r="F1077" i="1"/>
  <c r="F904" i="1"/>
  <c r="F1079" i="1"/>
  <c r="F874" i="1"/>
  <c r="F883" i="1"/>
  <c r="F86" i="1"/>
  <c r="F92" i="1"/>
  <c r="F957" i="1"/>
  <c r="F918" i="1"/>
  <c r="F1224" i="1"/>
  <c r="F705" i="1"/>
  <c r="F1283" i="1"/>
  <c r="F1287" i="1"/>
  <c r="F246" i="1"/>
  <c r="F979" i="1"/>
  <c r="F888" i="1"/>
  <c r="F815" i="1"/>
  <c r="F868" i="1"/>
  <c r="F884" i="1"/>
  <c r="F864" i="1"/>
  <c r="F844" i="1"/>
  <c r="F907" i="1"/>
  <c r="F947" i="1"/>
  <c r="F902" i="1"/>
  <c r="F284" i="1"/>
  <c r="F323" i="1"/>
  <c r="F1206" i="1"/>
  <c r="F1140" i="1"/>
  <c r="F264" i="1"/>
  <c r="F613" i="1"/>
  <c r="F1147" i="1"/>
  <c r="F491" i="1"/>
  <c r="F1203" i="1"/>
  <c r="F419" i="1"/>
  <c r="F278" i="1"/>
  <c r="F810" i="1"/>
  <c r="F821" i="1"/>
  <c r="F860" i="1"/>
  <c r="F847" i="1"/>
  <c r="F841" i="1"/>
  <c r="F1294" i="1"/>
  <c r="F1080" i="1"/>
  <c r="F35" i="1"/>
  <c r="F905" i="1"/>
  <c r="F850" i="1"/>
  <c r="F299" i="1"/>
  <c r="F340" i="1"/>
  <c r="F1220" i="1"/>
  <c r="F1156" i="1"/>
  <c r="F287" i="1"/>
  <c r="F632" i="1"/>
  <c r="F1165" i="1"/>
  <c r="F767" i="1"/>
  <c r="F1265" i="1"/>
  <c r="F462" i="1"/>
  <c r="F335" i="1"/>
  <c r="F818" i="1"/>
  <c r="F803" i="1"/>
  <c r="F829" i="1"/>
  <c r="F37" i="1"/>
  <c r="F108" i="1"/>
  <c r="F495" i="1"/>
  <c r="F567" i="1"/>
  <c r="F1092" i="1"/>
  <c r="F489" i="1"/>
  <c r="F554" i="1"/>
  <c r="F1244" i="1"/>
  <c r="F298" i="1"/>
  <c r="F644" i="1"/>
  <c r="F337" i="1"/>
  <c r="F1088" i="1"/>
  <c r="F522" i="1"/>
  <c r="F899" i="1"/>
  <c r="F121" i="1"/>
  <c r="F510" i="1"/>
  <c r="F584" i="1"/>
  <c r="F1164" i="1"/>
  <c r="F549" i="1"/>
  <c r="F574" i="1"/>
  <c r="F1278" i="1"/>
  <c r="F354" i="1"/>
  <c r="F961" i="1"/>
  <c r="F438" i="1"/>
  <c r="F1120" i="1"/>
  <c r="F691" i="1"/>
  <c r="F822" i="1"/>
  <c r="F837" i="1"/>
  <c r="F1299" i="1"/>
  <c r="F1298" i="1"/>
  <c r="B2" i="2" a="1"/>
  <c r="B2" i="2" s="1"/>
  <c r="I3" i="1" a="1"/>
  <c r="I3" i="1" s="1"/>
  <c r="C2" i="2" a="1"/>
  <c r="C2" i="2" s="1"/>
  <c r="I2" i="1" a="1"/>
  <c r="I2" i="1" s="1"/>
  <c r="F1350" i="1"/>
  <c r="F1353" i="1"/>
  <c r="F1351" i="1"/>
  <c r="F1349" i="1"/>
  <c r="F1354" i="1"/>
  <c r="F1352" i="1"/>
  <c r="F1301" i="1"/>
  <c r="F1304" i="1"/>
  <c r="F1307" i="1"/>
  <c r="F1310" i="1"/>
  <c r="F1313" i="1"/>
  <c r="F1316" i="1"/>
  <c r="F1319" i="1"/>
  <c r="F1322" i="1"/>
  <c r="F1325" i="1"/>
  <c r="F1328" i="1"/>
  <c r="F1331" i="1"/>
  <c r="F1334" i="1"/>
  <c r="F1337" i="1"/>
  <c r="F1340" i="1"/>
  <c r="F1343" i="1"/>
  <c r="F1346" i="1"/>
  <c r="F1302" i="1"/>
  <c r="F1305" i="1"/>
  <c r="F1308" i="1"/>
  <c r="F1311" i="1"/>
  <c r="F1314" i="1"/>
  <c r="F1317" i="1"/>
  <c r="F1320" i="1"/>
  <c r="F1323" i="1"/>
  <c r="F1326" i="1"/>
  <c r="F1329" i="1"/>
  <c r="F1332" i="1"/>
  <c r="F1335" i="1"/>
  <c r="F1338" i="1"/>
  <c r="F1341" i="1"/>
  <c r="F1344" i="1"/>
  <c r="F1347" i="1"/>
  <c r="F2" i="1"/>
  <c r="F1300" i="1"/>
  <c r="F1303" i="1"/>
  <c r="F1306" i="1"/>
  <c r="F1309" i="1"/>
  <c r="F1312" i="1"/>
  <c r="F1315" i="1"/>
  <c r="F1318" i="1"/>
  <c r="F1321" i="1"/>
  <c r="F1324" i="1"/>
  <c r="F1327" i="1"/>
  <c r="F1330" i="1"/>
  <c r="F1333" i="1"/>
  <c r="F1336" i="1"/>
  <c r="F1339" i="1"/>
  <c r="F1342" i="1"/>
  <c r="F1345" i="1"/>
  <c r="F1348" i="1"/>
  <c r="D789" i="1"/>
  <c r="B789" i="2" s="1" a="1"/>
  <c r="B789" i="2" s="1"/>
  <c r="E789" i="1"/>
  <c r="C789" i="2" s="1" a="1"/>
  <c r="C789" i="2" s="1"/>
  <c r="C10" i="10" l="1"/>
  <c r="D10" i="10"/>
  <c r="A2" i="5" a="1"/>
  <c r="A2" i="5" l="1"/>
  <c r="B2" i="5" s="1" a="1"/>
  <c r="B2" i="5" s="1"/>
  <c r="B25" i="5" a="1"/>
  <c r="B25" i="5" s="1"/>
  <c r="B48" i="5" a="1"/>
  <c r="B48" i="5" s="1"/>
  <c r="B60" i="5" a="1"/>
  <c r="B60" i="5" s="1"/>
  <c r="B72" i="5" a="1"/>
  <c r="B72" i="5" s="1"/>
  <c r="B10" i="5" a="1"/>
  <c r="B10" i="5" s="1"/>
  <c r="B21" i="5" a="1"/>
  <c r="B21" i="5" s="1"/>
  <c r="B26" i="5" a="1"/>
  <c r="B26" i="5" s="1"/>
  <c r="B38" i="5" a="1"/>
  <c r="B38" i="5" s="1"/>
  <c r="B49" i="5" a="1"/>
  <c r="B49" i="5" s="1"/>
  <c r="B61" i="5" a="1"/>
  <c r="B61" i="5" s="1"/>
  <c r="B11" i="5" a="1"/>
  <c r="B11" i="5" s="1"/>
  <c r="B22" i="5" a="1"/>
  <c r="B22" i="5" s="1"/>
  <c r="B27" i="5" a="1"/>
  <c r="B27" i="5" s="1"/>
  <c r="B28" i="5" a="1"/>
  <c r="B28" i="5" s="1"/>
  <c r="B40" i="5" a="1"/>
  <c r="B40" i="5" s="1"/>
  <c r="B62" i="5" a="1"/>
  <c r="B62" i="5" s="1"/>
  <c r="B3" i="5" a="1"/>
  <c r="B3" i="5" s="1"/>
  <c r="B13" i="5" a="1"/>
  <c r="B13" i="5" s="1"/>
  <c r="B24" i="5" a="1"/>
  <c r="B24" i="5" s="1"/>
  <c r="B29" i="5" a="1"/>
  <c r="B29" i="5" s="1"/>
  <c r="B41" i="5" a="1"/>
  <c r="B41" i="5" s="1"/>
  <c r="B51" i="5" a="1"/>
  <c r="B51" i="5" s="1"/>
  <c r="B63" i="5" a="1"/>
  <c r="B63" i="5" s="1"/>
  <c r="B4" i="5" a="1"/>
  <c r="B4" i="5" s="1"/>
  <c r="B30" i="5" a="1"/>
  <c r="B30" i="5" s="1"/>
  <c r="B42" i="5" a="1"/>
  <c r="B42" i="5" s="1"/>
  <c r="B52" i="5" a="1"/>
  <c r="B52" i="5" s="1"/>
  <c r="B64" i="5" a="1"/>
  <c r="B64" i="5" s="1"/>
  <c r="B5" i="5" a="1"/>
  <c r="B5" i="5" s="1"/>
  <c r="B14" i="5" a="1"/>
  <c r="B14" i="5" s="1"/>
  <c r="B31" i="5" a="1"/>
  <c r="B31" i="5" s="1"/>
  <c r="B32" i="5" a="1"/>
  <c r="B32" i="5" s="1"/>
  <c r="B54" i="5" a="1"/>
  <c r="B54" i="5" s="1"/>
  <c r="B66" i="5" a="1"/>
  <c r="B66" i="5" s="1"/>
  <c r="B15" i="5" a="1"/>
  <c r="B15" i="5" s="1"/>
  <c r="B33" i="5" a="1"/>
  <c r="B33" i="5" s="1"/>
  <c r="B44" i="5" a="1"/>
  <c r="B44" i="5" s="1"/>
  <c r="B55" i="5" a="1"/>
  <c r="B55" i="5" s="1"/>
  <c r="B67" i="5" a="1"/>
  <c r="B67" i="5" s="1"/>
  <c r="B7" i="5" a="1"/>
  <c r="B7" i="5" s="1"/>
  <c r="B16" i="5" a="1"/>
  <c r="B16" i="5" s="1"/>
  <c r="B56" i="5" a="1"/>
  <c r="B56" i="5" s="1"/>
  <c r="B68" i="5" a="1"/>
  <c r="B68" i="5" s="1"/>
  <c r="B17" i="5" a="1"/>
  <c r="B17" i="5" s="1"/>
  <c r="B34" i="5" a="1"/>
  <c r="B34" i="5" s="1"/>
  <c r="B59" i="5" a="1"/>
  <c r="B59" i="5" s="1"/>
  <c r="B12" i="5" a="1"/>
  <c r="B12" i="5" s="1"/>
  <c r="B35" i="5" a="1"/>
  <c r="B35" i="5" s="1"/>
  <c r="B36" i="5" a="1"/>
  <c r="B36" i="5" s="1"/>
  <c r="B18" i="5" a="1"/>
  <c r="B18" i="5" s="1"/>
  <c r="B37" i="5" a="1"/>
  <c r="B37" i="5" s="1"/>
  <c r="B65" i="5" a="1"/>
  <c r="B65" i="5" s="1"/>
  <c r="B19" i="5" a="1"/>
  <c r="B19" i="5" s="1"/>
  <c r="B39" i="5" a="1"/>
  <c r="B39" i="5" s="1"/>
  <c r="B69" i="5" a="1"/>
  <c r="B69" i="5" s="1"/>
  <c r="B20" i="5" a="1"/>
  <c r="B20" i="5" s="1"/>
  <c r="B43" i="5" a="1"/>
  <c r="B43" i="5" s="1"/>
  <c r="B70" i="5" a="1"/>
  <c r="B70" i="5" s="1"/>
  <c r="B45" i="5" a="1"/>
  <c r="B45" i="5" s="1"/>
  <c r="B71" i="5" a="1"/>
  <c r="B71" i="5" s="1"/>
  <c r="B23" i="5" a="1"/>
  <c r="B23" i="5" s="1"/>
  <c r="B47" i="5" a="1"/>
  <c r="B47" i="5" s="1"/>
  <c r="B6" i="5" a="1"/>
  <c r="B6" i="5" s="1"/>
  <c r="B46" i="5" a="1"/>
  <c r="B46" i="5" s="1"/>
  <c r="B50" i="5" a="1"/>
  <c r="B50" i="5" s="1"/>
  <c r="B53" i="5" a="1"/>
  <c r="B53" i="5" s="1"/>
  <c r="B57" i="5" a="1"/>
  <c r="B57" i="5" s="1"/>
  <c r="B58" i="5" a="1"/>
  <c r="B58" i="5" s="1"/>
  <c r="B73" i="5" a="1"/>
  <c r="B73" i="5" s="1"/>
  <c r="B8" i="5" a="1"/>
  <c r="B8" i="5" s="1"/>
  <c r="B9" i="5" a="1"/>
  <c r="B9"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<sst xmlns="http://schemas.openxmlformats.org/spreadsheetml/2006/main" count="4636" uniqueCount="1644">
  <si>
    <t>Read columns B and C, rows 1 to 24</t>
  </si>
  <si>
    <t>About the equivalent position lookup tool</t>
  </si>
  <si>
    <t xml:space="preserve">Purpose of this tool </t>
  </si>
  <si>
    <t>·</t>
  </si>
  <si>
    <t>Instructions</t>
  </si>
  <si>
    <t>1.</t>
  </si>
  <si>
    <t>2.</t>
  </si>
  <si>
    <t>3.</t>
  </si>
  <si>
    <t>a.</t>
  </si>
  <si>
    <t>b.</t>
  </si>
  <si>
    <t>Example</t>
  </si>
  <si>
    <t>PM-02</t>
  </si>
  <si>
    <t>Minus 6% includes: AR-01, EC-01, PG-01, TI-03, etc.</t>
  </si>
  <si>
    <t>Plus 6% includes AS-02, CR-06, PG-01, PI-03-CGC, etc.</t>
  </si>
  <si>
    <t>Start here</t>
  </si>
  <si>
    <t>Notes</t>
  </si>
  <si>
    <t>This Tool is for guidance only and is subject to updates.</t>
  </si>
  <si>
    <t>If your annual salary is calculated using a workweek above 40 hours, please contact your human resources advisor to determine equivalent positions.</t>
  </si>
  <si>
    <t>Contact information</t>
  </si>
  <si>
    <t>Contact your human resources advisor for missing groups or to request an alternate format.</t>
  </si>
  <si>
    <t>Position Alternation Equivalency Look-Up Tool</t>
  </si>
  <si>
    <r>
      <rPr>
        <b/>
        <sz val="11"/>
        <rFont val="Aptos Narrow"/>
        <family val="2"/>
        <scheme val="minor"/>
      </rPr>
      <t>Note:</t>
    </r>
    <r>
      <rPr>
        <sz val="11"/>
        <rFont val="Aptos Narrow"/>
        <family val="2"/>
        <scheme val="minor"/>
      </rPr>
      <t xml:space="preserve"> </t>
    </r>
  </si>
  <si>
    <t>If you choose to alternate with an equivalent position, you will then be subject to the terms and conditions of employment of the new position.</t>
  </si>
  <si>
    <t>What the 6% salary equivalency means</t>
  </si>
  <si>
    <r>
      <t xml:space="preserve">List of equivalent positions for alternation 
(Max salary </t>
    </r>
    <r>
      <rPr>
        <b/>
        <u/>
        <sz val="11"/>
        <color theme="0"/>
        <rFont val="Aptos Display"/>
        <family val="2"/>
        <scheme val="major"/>
      </rPr>
      <t>PLUS</t>
    </r>
    <r>
      <rPr>
        <b/>
        <sz val="11"/>
        <color theme="0"/>
        <rFont val="Aptos Display"/>
        <family val="2"/>
        <scheme val="major"/>
      </rPr>
      <t xml:space="preserve"> 6%)</t>
    </r>
  </si>
  <si>
    <t>EC-06</t>
  </si>
  <si>
    <t>Glossary of occupational groups. Column B, rows 3 to 91</t>
  </si>
  <si>
    <t>Core Public Administration Occupational Groups</t>
  </si>
  <si>
    <t>Rates of pay for public service employees - Canada.ca</t>
  </si>
  <si>
    <t>Occupational groups</t>
  </si>
  <si>
    <t>AC: Actuarial Science</t>
  </si>
  <si>
    <t>AG: Agriculture</t>
  </si>
  <si>
    <t>AI: Air Traffic Control</t>
  </si>
  <si>
    <t>AO: Aircraft Operations</t>
  </si>
  <si>
    <t>AR: Architecture and Town Planning</t>
  </si>
  <si>
    <t>AS: Administrative Services</t>
  </si>
  <si>
    <t>BI: Biological Sciences</t>
  </si>
  <si>
    <t>CH: Chemistry</t>
  </si>
  <si>
    <t>CM: Communications</t>
  </si>
  <si>
    <t>CO: Commerce</t>
  </si>
  <si>
    <t>CP: Commerce and Purchasing</t>
  </si>
  <si>
    <t>CR: Clerical and Regulatory</t>
  </si>
  <si>
    <t>CT: Comptrollership</t>
  </si>
  <si>
    <t>CX: Correctional Services</t>
  </si>
  <si>
    <t>DA: Data Processing</t>
  </si>
  <si>
    <t>DD: Drafting and Illustration</t>
  </si>
  <si>
    <t>DE: Dentistry</t>
  </si>
  <si>
    <t>DS: Defence Scientific Service</t>
  </si>
  <si>
    <t>EAV: External Audit</t>
  </si>
  <si>
    <t>EB: Education and Library Services</t>
  </si>
  <si>
    <t>EC: Economics and Social Science Services</t>
  </si>
  <si>
    <t>EDS: Education Services</t>
  </si>
  <si>
    <t>EG: Engineering and Scientific Support</t>
  </si>
  <si>
    <t>EL: Electronics</t>
  </si>
  <si>
    <t>EN: Engineering and Land Survey</t>
  </si>
  <si>
    <t>EST: Elementary and Secondary Teaching</t>
  </si>
  <si>
    <t>EU: Educational Support</t>
  </si>
  <si>
    <t>FB: Border Services</t>
  </si>
  <si>
    <t>FIN: Financial Management</t>
  </si>
  <si>
    <t>FLP: Floating Plant</t>
  </si>
  <si>
    <t>FO: Forestry</t>
  </si>
  <si>
    <t>FR: Firefighters</t>
  </si>
  <si>
    <t>FS: Foreign Service</t>
  </si>
  <si>
    <t>GL: General Labour and Trades</t>
  </si>
  <si>
    <t>GS: General Services</t>
  </si>
  <si>
    <t>GT: General Technical</t>
  </si>
  <si>
    <t>HP: Heating, Power and Stationary Plant Operations</t>
  </si>
  <si>
    <t>HR: Historical Research</t>
  </si>
  <si>
    <t>HS: Hospital Services</t>
  </si>
  <si>
    <t>IAU: Internal Audit</t>
  </si>
  <si>
    <t>INS: Instructor</t>
  </si>
  <si>
    <t>IS: Information Services</t>
  </si>
  <si>
    <t>IT: Information Technology</t>
  </si>
  <si>
    <t>LAT: Language Teaching</t>
  </si>
  <si>
    <t>LI: Lightkeepers</t>
  </si>
  <si>
    <t>LP: Law Practitioner</t>
  </si>
  <si>
    <t>LS: Library Science</t>
  </si>
  <si>
    <t>MA: Mathematics</t>
  </si>
  <si>
    <t>MAO: Marine Operations</t>
  </si>
  <si>
    <t>MD: Medicine</t>
  </si>
  <si>
    <t>MT: Meteorology</t>
  </si>
  <si>
    <t>ND: Nutrition and Dietetics</t>
  </si>
  <si>
    <t>NR: Architecture, Engineering and Land Survey</t>
  </si>
  <si>
    <t>NU: Nursing</t>
  </si>
  <si>
    <t>OE: Office Equipment</t>
  </si>
  <si>
    <t>OP: Occupational and Physical Therapy</t>
  </si>
  <si>
    <t>PA: Program and Administrative Services</t>
  </si>
  <si>
    <t>PC: Physical Sciences</t>
  </si>
  <si>
    <t>PG: Purchasing and Supply</t>
  </si>
  <si>
    <t>PH: Pharmacy</t>
  </si>
  <si>
    <t>PI: Primary Products Inspection</t>
  </si>
  <si>
    <t>PM: Programme Administration</t>
  </si>
  <si>
    <t>PR(S): Printing Operations (Supervisory) Group</t>
  </si>
  <si>
    <t>PS: Psychology</t>
  </si>
  <si>
    <t>PY: Photography</t>
  </si>
  <si>
    <t>RAD: Radio</t>
  </si>
  <si>
    <t>RE: Research</t>
  </si>
  <si>
    <t>RM: RCMP Regular Members and Reservists</t>
  </si>
  <si>
    <t>RO: Radio Operations</t>
  </si>
  <si>
    <t>SC: Ships’ Crews</t>
  </si>
  <si>
    <t>SE: Scientific Research</t>
  </si>
  <si>
    <t>SG: PAT Patent</t>
  </si>
  <si>
    <t>SG: SRE Scientific Regulation</t>
  </si>
  <si>
    <t>SH: Health Services</t>
  </si>
  <si>
    <t>SO: Ships’ Officers</t>
  </si>
  <si>
    <t>SP: Applied Science and Patent Examination</t>
  </si>
  <si>
    <t>SR-C: Ship Repair Chargehands and Production Supervisors - East</t>
  </si>
  <si>
    <t>SR-E: Ship Repair (East)</t>
  </si>
  <si>
    <t>SR-W: Ship Repair (West)</t>
  </si>
  <si>
    <t>ST: Secretarial, Stenographic and Typing</t>
  </si>
  <si>
    <t>SV: Operational Services</t>
  </si>
  <si>
    <t>SW: Social Work</t>
  </si>
  <si>
    <t>TC: Technical Services</t>
  </si>
  <si>
    <t>TI: Technical Inspection</t>
  </si>
  <si>
    <t>TR: Translation</t>
  </si>
  <si>
    <t>UT: University Teaching</t>
  </si>
  <si>
    <t>VM: Veterinary Medicine</t>
  </si>
  <si>
    <t>WP: Welfare Programmes</t>
  </si>
  <si>
    <t>Substantive Position 
(group and level)</t>
  </si>
  <si>
    <r>
      <t xml:space="preserve">List of Equivalent Positions for Alternation
(Maximum Salary </t>
    </r>
    <r>
      <rPr>
        <b/>
        <u/>
        <sz val="12"/>
        <color theme="0"/>
        <rFont val="Arial"/>
        <family val="2"/>
      </rPr>
      <t>Plus</t>
    </r>
    <r>
      <rPr>
        <b/>
        <sz val="12"/>
        <color theme="0"/>
        <rFont val="Arial"/>
        <family val="2"/>
      </rPr>
      <t xml:space="preserve"> 6%)</t>
    </r>
  </si>
  <si>
    <r>
      <rPr>
        <b/>
        <sz val="12"/>
        <color rgb="FFFF0000"/>
        <rFont val="Arial"/>
        <family val="2"/>
      </rPr>
      <t>Guidance only - Potential</t>
    </r>
    <r>
      <rPr>
        <b/>
        <sz val="12"/>
        <color theme="0"/>
        <rFont val="Arial"/>
        <family val="2"/>
      </rPr>
      <t xml:space="preserve"> list of Equivalent Positions for Alternation 
(Maximum Salary </t>
    </r>
    <r>
      <rPr>
        <b/>
        <u/>
        <sz val="12"/>
        <color theme="0"/>
        <rFont val="Arial"/>
        <family val="2"/>
      </rPr>
      <t>Minus</t>
    </r>
    <r>
      <rPr>
        <b/>
        <sz val="12"/>
        <color theme="0"/>
        <rFont val="Arial"/>
        <family val="2"/>
      </rPr>
      <t xml:space="preserve"> 6%)</t>
    </r>
  </si>
  <si>
    <t>Effective Date</t>
  </si>
  <si>
    <t>Max Salary (annual)</t>
  </si>
  <si>
    <t>Max Salary Plus 6%</t>
  </si>
  <si>
    <t>Max Salary Minus 6%</t>
  </si>
  <si>
    <t>helper column</t>
  </si>
  <si>
    <t>test</t>
  </si>
  <si>
    <t>AC-01</t>
  </si>
  <si>
    <t>D) October 1, 2025</t>
  </si>
  <si>
    <t>AC rates of pay</t>
  </si>
  <si>
    <t>ED</t>
  </si>
  <si>
    <t>AC-02</t>
  </si>
  <si>
    <t>EU</t>
  </si>
  <si>
    <t>AC-03</t>
  </si>
  <si>
    <t>AG-01</t>
  </si>
  <si>
    <t>AG rates of pay</t>
  </si>
  <si>
    <t>AG-02</t>
  </si>
  <si>
    <t>AG-03</t>
  </si>
  <si>
    <t>AG-04</t>
  </si>
  <si>
    <t>AG-05</t>
  </si>
  <si>
    <t>AI-01</t>
  </si>
  <si>
    <t>D) July 1, 2021</t>
  </si>
  <si>
    <t>AI rates of pay</t>
  </si>
  <si>
    <t>AI-02</t>
  </si>
  <si>
    <t>AI-03</t>
  </si>
  <si>
    <t>AI-04</t>
  </si>
  <si>
    <t>AI-05</t>
  </si>
  <si>
    <t>AI-06</t>
  </si>
  <si>
    <t>AI-07</t>
  </si>
  <si>
    <t>AO-CAI-01</t>
  </si>
  <si>
    <t>D) January 26, 2026</t>
  </si>
  <si>
    <t>AO rates of pay</t>
  </si>
  <si>
    <t>AO-CAI-02</t>
  </si>
  <si>
    <t>AO-CAI-03</t>
  </si>
  <si>
    <t>AO-CAI-04</t>
  </si>
  <si>
    <t>AO-CAI-05</t>
  </si>
  <si>
    <t>AO-ETP-01</t>
  </si>
  <si>
    <t>AO-ETP rates of pay</t>
  </si>
  <si>
    <t>AO-HPS-01</t>
  </si>
  <si>
    <t>AO-HPS rates of pay</t>
  </si>
  <si>
    <t>AO-HPS-02</t>
  </si>
  <si>
    <t>AO-HPS-03</t>
  </si>
  <si>
    <t>AR-01</t>
  </si>
  <si>
    <t>D) October 1, 2025</t>
  </si>
  <si>
    <t>AR rates of pay</t>
  </si>
  <si>
    <t>AR-02</t>
  </si>
  <si>
    <t>AR-03</t>
  </si>
  <si>
    <t>AR-04</t>
  </si>
  <si>
    <t>AR-05</t>
  </si>
  <si>
    <t>AR-06</t>
  </si>
  <si>
    <t>AR-07</t>
  </si>
  <si>
    <t>AS-01</t>
  </si>
  <si>
    <t>Z) June 21, 2024 - Wage Adjustment</t>
  </si>
  <si>
    <t>AS rates of pay</t>
  </si>
  <si>
    <t>AS-02</t>
  </si>
  <si>
    <t>AS-03</t>
  </si>
  <si>
    <t>AS-04</t>
  </si>
  <si>
    <t>AS-05</t>
  </si>
  <si>
    <t>AS-06</t>
  </si>
  <si>
    <t>AS-07</t>
  </si>
  <si>
    <t>AS-08</t>
  </si>
  <si>
    <t>BI-01</t>
  </si>
  <si>
    <t>BI rates of pay</t>
  </si>
  <si>
    <t>BI-02</t>
  </si>
  <si>
    <t>BI-03</t>
  </si>
  <si>
    <t>BI-04</t>
  </si>
  <si>
    <t>BI-05</t>
  </si>
  <si>
    <t>CH-01</t>
  </si>
  <si>
    <t>CH rates of pay</t>
  </si>
  <si>
    <t>CH-02</t>
  </si>
  <si>
    <t>CH-03</t>
  </si>
  <si>
    <t>CH-04</t>
  </si>
  <si>
    <t>CH-05</t>
  </si>
  <si>
    <t>CM-01</t>
  </si>
  <si>
    <t>CM rates of pay</t>
  </si>
  <si>
    <t>CM-02</t>
  </si>
  <si>
    <t>CM-03</t>
  </si>
  <si>
    <t>CM-04</t>
  </si>
  <si>
    <t>CM-05</t>
  </si>
  <si>
    <t>CM-06</t>
  </si>
  <si>
    <t>CM-07</t>
  </si>
  <si>
    <t>CO-DEV/PER</t>
  </si>
  <si>
    <t>D) June 22, 2025</t>
  </si>
  <si>
    <t>CO rates of pay</t>
  </si>
  <si>
    <t>CO-01</t>
  </si>
  <si>
    <t>CO-02</t>
  </si>
  <si>
    <t>CO-03</t>
  </si>
  <si>
    <t>CO-04</t>
  </si>
  <si>
    <t>CR-01</t>
  </si>
  <si>
    <t>C) June 21, 2024 - Wage Adjustment</t>
  </si>
  <si>
    <t>CR rates of pay</t>
  </si>
  <si>
    <t>CR-02</t>
  </si>
  <si>
    <t>CR-03</t>
  </si>
  <si>
    <t>CR-04</t>
  </si>
  <si>
    <t>CR-05</t>
  </si>
  <si>
    <t>CR-06</t>
  </si>
  <si>
    <t>CR-07</t>
  </si>
  <si>
    <t xml:space="preserve">CT-FIN-01 </t>
  </si>
  <si>
    <t>D) November 7, 2025</t>
  </si>
  <si>
    <t>CT-FIN rates of pay</t>
  </si>
  <si>
    <t xml:space="preserve">CT-FIN-02 </t>
  </si>
  <si>
    <t xml:space="preserve">CT-FIN-03 </t>
  </si>
  <si>
    <t xml:space="preserve">CT-FIN-04 </t>
  </si>
  <si>
    <t xml:space="preserve">CT-EAV-01 </t>
  </si>
  <si>
    <t>E) November 7, 2025</t>
  </si>
  <si>
    <t>CT-EAV rates of pay</t>
  </si>
  <si>
    <t xml:space="preserve">CT-EAV-02 </t>
  </si>
  <si>
    <t xml:space="preserve">CT-EAV-03 </t>
  </si>
  <si>
    <t xml:space="preserve">CT-EAV-04 </t>
  </si>
  <si>
    <t xml:space="preserve">CT-EAV-05 </t>
  </si>
  <si>
    <t xml:space="preserve">CT-EAV-06 </t>
  </si>
  <si>
    <t xml:space="preserve">CT-IAU-01 </t>
  </si>
  <si>
    <t>CT-IAU rates of pay</t>
  </si>
  <si>
    <t>CT-IAU-02</t>
  </si>
  <si>
    <t>CT-IAU-03</t>
  </si>
  <si>
    <t>CT-IAU-04</t>
  </si>
  <si>
    <t>CX-1</t>
  </si>
  <si>
    <t>D) June 1, 2025</t>
  </si>
  <si>
    <t>CX rates of pay</t>
  </si>
  <si>
    <t>CX-2</t>
  </si>
  <si>
    <t>CX-3</t>
  </si>
  <si>
    <t>DA-CON-1</t>
  </si>
  <si>
    <t>DA-CON rates of pay</t>
  </si>
  <si>
    <t>DA-CON-2</t>
  </si>
  <si>
    <t>DA-CON-3</t>
  </si>
  <si>
    <t>DA-CON-4</t>
  </si>
  <si>
    <t>DA-CON-5</t>
  </si>
  <si>
    <t>DA-CON-6</t>
  </si>
  <si>
    <t>DA-CON-7</t>
  </si>
  <si>
    <t>DA-CON-8</t>
  </si>
  <si>
    <t>DA-CON Special level C</t>
  </si>
  <si>
    <t>DA-PRO-1</t>
  </si>
  <si>
    <t>DA-PRO rates of pay</t>
  </si>
  <si>
    <t>DA-PRO-2</t>
  </si>
  <si>
    <t>DA-PRO-3</t>
  </si>
  <si>
    <t>DA-PRO-4</t>
  </si>
  <si>
    <t>DA-PRO-5</t>
  </si>
  <si>
    <t>DA-PRO-6</t>
  </si>
  <si>
    <t>DA-PRO-7</t>
  </si>
  <si>
    <t>DD-01</t>
  </si>
  <si>
    <t>Z) June 22, 2024 - Wage Adjustment</t>
  </si>
  <si>
    <t>DD rates of pay</t>
  </si>
  <si>
    <t>DD-02</t>
  </si>
  <si>
    <t>DD-03</t>
  </si>
  <si>
    <t>DD-04</t>
  </si>
  <si>
    <t>DD-05</t>
  </si>
  <si>
    <t>DD-06</t>
  </si>
  <si>
    <t>DD-07</t>
  </si>
  <si>
    <t>DD-08</t>
  </si>
  <si>
    <t>DD-09</t>
  </si>
  <si>
    <t>DE-01</t>
  </si>
  <si>
    <t>DE rates of pay</t>
  </si>
  <si>
    <t>DE-02</t>
  </si>
  <si>
    <t>DE-03</t>
  </si>
  <si>
    <t>DS-1</t>
  </si>
  <si>
    <t>DS rates of pay</t>
  </si>
  <si>
    <t>DS-2</t>
  </si>
  <si>
    <t>DS-3</t>
  </si>
  <si>
    <t>DS-4</t>
  </si>
  <si>
    <t>DS-5</t>
  </si>
  <si>
    <t>DS-6</t>
  </si>
  <si>
    <t>EC-01</t>
  </si>
  <si>
    <t>EC rates of pay</t>
  </si>
  <si>
    <t>EC-02</t>
  </si>
  <si>
    <t>EC-03</t>
  </si>
  <si>
    <t>EC-04</t>
  </si>
  <si>
    <t>EC-05</t>
  </si>
  <si>
    <t>EC-07</t>
  </si>
  <si>
    <t>EC-08</t>
  </si>
  <si>
    <t>ED-EDS-01</t>
  </si>
  <si>
    <t>Z) July 1, 2024 - Wage Adjustment</t>
  </si>
  <si>
    <t>ED-EDS rates of pay</t>
  </si>
  <si>
    <t>ED-EDS-02</t>
  </si>
  <si>
    <t>ED-EDS-03</t>
  </si>
  <si>
    <t>ED-EDS-04</t>
  </si>
  <si>
    <t>ED-EDS-05</t>
  </si>
  <si>
    <t>ED-EST-01 (TE 1)</t>
  </si>
  <si>
    <t>ED-EST-01 (TE 2)</t>
  </si>
  <si>
    <t>ED-EST-01 (TE 3)</t>
  </si>
  <si>
    <t>ED-EST-01 (TE 4)</t>
  </si>
  <si>
    <t>ED-EST-01 (TE 5)</t>
  </si>
  <si>
    <t>ED-EST-01 (TE 6)</t>
  </si>
  <si>
    <t xml:space="preserve">ED-EST-01 (TE 7) </t>
  </si>
  <si>
    <t>ED-EST-01 (TE 8)</t>
  </si>
  <si>
    <t xml:space="preserve">ED-EST-02 (TE 1) </t>
  </si>
  <si>
    <t xml:space="preserve">ED-EST-02 (TE 2) </t>
  </si>
  <si>
    <t xml:space="preserve">ED-EST-02 (TE 3) </t>
  </si>
  <si>
    <t>ED-EST-02 (TE 4)</t>
  </si>
  <si>
    <t xml:space="preserve">ED-EST-02 (TE 5) </t>
  </si>
  <si>
    <t xml:space="preserve">ED-EST-02 (TE 6) </t>
  </si>
  <si>
    <t xml:space="preserve">ED-EST-02 (TE 7) </t>
  </si>
  <si>
    <t>ED-EST-02 (TE 8)</t>
  </si>
  <si>
    <t>ED-EST-02 (TE 9)</t>
  </si>
  <si>
    <t>ED-EST-03 (TE 1)</t>
  </si>
  <si>
    <t>ED-EST-03 (TE 2)</t>
  </si>
  <si>
    <t>ED-EST-03 (TE 3)</t>
  </si>
  <si>
    <t>ED-EST-03 (TE 4)</t>
  </si>
  <si>
    <t>ED-EST-03 (TE 5)</t>
  </si>
  <si>
    <t>ED-EST-03 (TE 6)</t>
  </si>
  <si>
    <t>ED-EST-03 (TE 7)</t>
  </si>
  <si>
    <t>ED-EST-03 (TE 8)</t>
  </si>
  <si>
    <t>ED-EST-03 (TE 9)</t>
  </si>
  <si>
    <t>ED-EST-04 (TE 1)</t>
  </si>
  <si>
    <t>ED-EST-04 (TE 2)</t>
  </si>
  <si>
    <t>ED-EST-04 (TE 3)</t>
  </si>
  <si>
    <t>ED-EST-04 (TE 4)</t>
  </si>
  <si>
    <t>ED-EST-04 (TE 5)</t>
  </si>
  <si>
    <t>ED-EST-04 (TE 6)</t>
  </si>
  <si>
    <t>ED-EST-04 (TE 7)</t>
  </si>
  <si>
    <t>ED-EST-04 (TE 8)</t>
  </si>
  <si>
    <t>ED-EST-04 (TE 9)</t>
  </si>
  <si>
    <t>ED-EST-04 (TE 10)</t>
  </si>
  <si>
    <t>ED-EST-05 (TE 1)</t>
  </si>
  <si>
    <t>ED-EST-05 (TE 2)</t>
  </si>
  <si>
    <t>ED-EST-05 (TE 3)</t>
  </si>
  <si>
    <t>ED-EST-05 (TE 4)</t>
  </si>
  <si>
    <t>ED-EST-05 (TE 5)</t>
  </si>
  <si>
    <t>ED-EST-05 (TE 6)</t>
  </si>
  <si>
    <t>ED-EST-05 (TE 7)</t>
  </si>
  <si>
    <t>ED-EST-05 (TE 8)</t>
  </si>
  <si>
    <t>ED-EST-05 (TE 9)</t>
  </si>
  <si>
    <t>ED-EST-05 (TE 10)</t>
  </si>
  <si>
    <t>ED-EST-06 (TE 1)</t>
  </si>
  <si>
    <t>ED-EST-06 (TE 2)</t>
  </si>
  <si>
    <t>ED-EST-06 (TE 3)</t>
  </si>
  <si>
    <t>ED-EST-06 (TE 4)</t>
  </si>
  <si>
    <t>ED-EST-06 (TE 5)</t>
  </si>
  <si>
    <t>ED-EST-06 (TE 6)</t>
  </si>
  <si>
    <t>ED-EST-06 (TE 7)</t>
  </si>
  <si>
    <t>ED-EST-06 (TE 8)</t>
  </si>
  <si>
    <t>ED-EST-06 (TE 9)</t>
  </si>
  <si>
    <t>ED-EST-06 (TE 10)</t>
  </si>
  <si>
    <t>ED-EST-01 Maritimes (TE 1)</t>
  </si>
  <si>
    <t>ED-EST-01 Maritimes (TE 2)</t>
  </si>
  <si>
    <t>ED-EST-01 Maritimes (TE 3)</t>
  </si>
  <si>
    <t>ED-EST-01 Maritimes (TE 4)</t>
  </si>
  <si>
    <t>ED-EST-01 Maritimes (TE 5)</t>
  </si>
  <si>
    <t>ED-EST-01 Maritimes (TE 6)</t>
  </si>
  <si>
    <t>ED-EST-01 Maritimes (TE 7)</t>
  </si>
  <si>
    <t>ED-EST-01 Maritimes (TE 8)</t>
  </si>
  <si>
    <t>ED-EST-02 Maritimes (TE 1)</t>
  </si>
  <si>
    <t>ED-EST-02 Maritimes (TE 2)</t>
  </si>
  <si>
    <t>ED-EST-02 Maritimes (TE 3)</t>
  </si>
  <si>
    <t>ED-EST-02 Maritimes (TE 4)</t>
  </si>
  <si>
    <t>ED-EST-02 Maritimes (TE 5)</t>
  </si>
  <si>
    <t>ED-EST-02 Maritimes (TE 6)</t>
  </si>
  <si>
    <t>ED-EST-02 Maritimes (TE 7)</t>
  </si>
  <si>
    <t>ED-EST-02 Maritimes (TE 8)</t>
  </si>
  <si>
    <t>ED-EST-02 Maritimes (TE 9)</t>
  </si>
  <si>
    <t>ED-EST-03 Maritimes (TE 1)</t>
  </si>
  <si>
    <t>ED-EST-03 Maritimes (TE 2)</t>
  </si>
  <si>
    <t>ED-EST-03 Maritimes (TE 3)</t>
  </si>
  <si>
    <t>ED-EST-03 Maritimes (TE 4)</t>
  </si>
  <si>
    <t>ED-EST-03 Maritimes (TE 5)</t>
  </si>
  <si>
    <t>ED-EST-03 Maritimes (TE 6)</t>
  </si>
  <si>
    <t>ED-EST-03 Maritimes (TE 7)</t>
  </si>
  <si>
    <t>ED-EST-03 Maritimes (TE 8)</t>
  </si>
  <si>
    <t>ED-EST-03 Maritimes (TE 9)</t>
  </si>
  <si>
    <t>ED-EST-04 Maritimes (TE 1)</t>
  </si>
  <si>
    <t>ED-EST-04 Maritimes (TE 2)</t>
  </si>
  <si>
    <t>ED-EST-04 Maritimes (TE 3)</t>
  </si>
  <si>
    <t>ED-EST-04 Maritimes (TE 4)</t>
  </si>
  <si>
    <t>ED-EST-04 Maritimes (TE 5)</t>
  </si>
  <si>
    <t>ED-EST-04 Maritimes (TE 6)</t>
  </si>
  <si>
    <t>ED-EST-04 Maritimes (TE 7)</t>
  </si>
  <si>
    <t>ED-EST-04 Maritimes (TE 8)</t>
  </si>
  <si>
    <t>ED-EST-04 Maritimes (TE 9)</t>
  </si>
  <si>
    <t>ED-EST-04 Maritimes (TE 10)</t>
  </si>
  <si>
    <t>ED-EST-05 Maritimes (TE 1)</t>
  </si>
  <si>
    <t>ED-EST-05 Maritimes (TE 2)</t>
  </si>
  <si>
    <t>ED-EST-05 Maritimes (TE 3)</t>
  </si>
  <si>
    <t>ED-EST-05 Maritimes (TE 4)</t>
  </si>
  <si>
    <t>ED-EST-05 Maritimes (TE 5)</t>
  </si>
  <si>
    <t>ED-EST-05 Maritimes (TE 6)</t>
  </si>
  <si>
    <t>ED-EST-05 Maritimes (TE 7)</t>
  </si>
  <si>
    <t>ED-EST-05 Maritimes (TE 8)</t>
  </si>
  <si>
    <t>ED-EST-05 Maritimes (TE 9)</t>
  </si>
  <si>
    <t>ED-EST-05 Maritimes (TE 10)</t>
  </si>
  <si>
    <t>ED-EST-06 Maritimes (TE 1)</t>
  </si>
  <si>
    <t>ED-EST-06 Maritimes (TE 2)</t>
  </si>
  <si>
    <t>ED-EST-06 Maritimes (TE 3)</t>
  </si>
  <si>
    <t>ED-EST-06 Maritimes (TE 4)</t>
  </si>
  <si>
    <t>ED-EST-06 Maritimes (TE 5)</t>
  </si>
  <si>
    <t>ED-EST-06 Maritimes (TE 6)</t>
  </si>
  <si>
    <t>ED-EST-06 Maritimes (TE 7)</t>
  </si>
  <si>
    <t>ED-EST-06 Maritimes (TE 8)</t>
  </si>
  <si>
    <t>ED-EST-06 Maritimes (TE 9)</t>
  </si>
  <si>
    <t>ED-EST-06 Maritimes (TE 10)</t>
  </si>
  <si>
    <t>ED-EST-01 Quebec (TE 1)</t>
  </si>
  <si>
    <t>ED-EST-01 Quebec (TE 2)</t>
  </si>
  <si>
    <t>ED-EST-01 Quebec (TE 3)</t>
  </si>
  <si>
    <t>ED-EST-01 Quebec (TE 4)</t>
  </si>
  <si>
    <t>ED-EST-01 Quebec (TE 5)</t>
  </si>
  <si>
    <t>ED-EST-01 Quebec (TE 6)</t>
  </si>
  <si>
    <t>ED-EST-01 Quebec (TE 7)</t>
  </si>
  <si>
    <t>ED-EST-01 Quebec (TE 8)</t>
  </si>
  <si>
    <t>ED-EST-01 Quebec (TE 9)</t>
  </si>
  <si>
    <t>ED-EST-01 Quebec (TE 10)</t>
  </si>
  <si>
    <t>ED-EST-02 Quebec (TE 1)</t>
  </si>
  <si>
    <t>ED-EST-02 Quebec (TE 2)</t>
  </si>
  <si>
    <t>ED-EST-02 Quebec (TE 3)</t>
  </si>
  <si>
    <t>ED-EST-02 Quebec (TE 4)</t>
  </si>
  <si>
    <t>ED-EST-02 Quebec (TE 5)</t>
  </si>
  <si>
    <t>ED-EST-02 Quebec (TE 6)</t>
  </si>
  <si>
    <t>ED-EST-02 Quebec (TE 7)</t>
  </si>
  <si>
    <t>ED-EST-02 Quebec (TE 8)</t>
  </si>
  <si>
    <t>ED-EST-02 Quebec (TE 9)</t>
  </si>
  <si>
    <t>ED-EST-02 Quebec (TE 10)</t>
  </si>
  <si>
    <t>ED-EST-02 Quebec (TE 11)</t>
  </si>
  <si>
    <t>ED-EST-03 Quebec (TE 1)</t>
  </si>
  <si>
    <t>ED-EST-03 Quebec (TE 2)</t>
  </si>
  <si>
    <t>ED-EST-03 Quebec (TE 3)</t>
  </si>
  <si>
    <t>ED-EST-03 Quebec (TE 4)</t>
  </si>
  <si>
    <t>ED-EST-03 Quebec (TE 5)</t>
  </si>
  <si>
    <t>ED-EST-03 Quebec (TE 6)</t>
  </si>
  <si>
    <t>ED-EST-03 Quebec (TE 7)</t>
  </si>
  <si>
    <t>ED-EST-03 Quebec (TE 8)</t>
  </si>
  <si>
    <t>ED-EST-03 Quebec (TE 9)</t>
  </si>
  <si>
    <t>ED-EST-03 Quebec (TE 10)</t>
  </si>
  <si>
    <t>ED-EST-03 Quebec (TE 11)</t>
  </si>
  <si>
    <t>ED-EST-04 Quebec (TE 1)</t>
  </si>
  <si>
    <t>ED-EST-04 Quebec (TE 2)</t>
  </si>
  <si>
    <t>ED-EST-04 Quebec (TE 3)</t>
  </si>
  <si>
    <t>ED-EST-04 Quebec (TE 4)</t>
  </si>
  <si>
    <t>ED-EST-04 Quebec (TE 5)</t>
  </si>
  <si>
    <t>ED-EST-04 Quebec (TE 6)</t>
  </si>
  <si>
    <t>ED-EST-04 Quebec (TE 7)</t>
  </si>
  <si>
    <t>ED-EST-04 Quebec (TE 8)</t>
  </si>
  <si>
    <t>ED-EST-04 Quebec (TE 9)</t>
  </si>
  <si>
    <t>ED-EST-04 Quebec (TE 10)</t>
  </si>
  <si>
    <t>ED-EST-04 Quebec (TE 11)</t>
  </si>
  <si>
    <t>ED-EST-04 Quebec (TE 12)</t>
  </si>
  <si>
    <t>ED-EST-05 Quebec (TE 1)</t>
  </si>
  <si>
    <t>ED-EST-05 Quebec (TE 2)</t>
  </si>
  <si>
    <t>ED-EST-05 Quebec (TE 3)</t>
  </si>
  <si>
    <t>ED-EST-05 Quebec (TE 4)</t>
  </si>
  <si>
    <t>ED-EST-05 Quebec (TE 5)</t>
  </si>
  <si>
    <t>ED-EST-05 Quebec (TE 6)</t>
  </si>
  <si>
    <t>ED-EST-05 Quebec (TE 7)</t>
  </si>
  <si>
    <t>ED-EST-05 Quebec (TE 8)</t>
  </si>
  <si>
    <t>ED-EST-05 Quebec (TE 9)</t>
  </si>
  <si>
    <t>ED-EST-05 Quebec (TE 10)</t>
  </si>
  <si>
    <t>ED-EST-05 Quebec (TE 11)</t>
  </si>
  <si>
    <t>ED-EST-05 Quebec (TE 12)</t>
  </si>
  <si>
    <t>ED-EST-06 Quebec (TE 1)</t>
  </si>
  <si>
    <t>ED-EST-06 Quebec (TE 2)</t>
  </si>
  <si>
    <t>ED-EST-06 Quebec (TE 3)</t>
  </si>
  <si>
    <t>ED-EST-06 Quebec (TE 4)</t>
  </si>
  <si>
    <t>ED-EST-06 Quebec (TE 5)</t>
  </si>
  <si>
    <t>ED-EST-06 Quebec (TE 6)</t>
  </si>
  <si>
    <t>ED-EST-06 Quebec (TE 7)</t>
  </si>
  <si>
    <t>ED-EST-06 Quebec (TE 8)</t>
  </si>
  <si>
    <t>ED-EST-06 Quebec (TE 9)</t>
  </si>
  <si>
    <t>ED-EST-06 Quebec (TE 10)</t>
  </si>
  <si>
    <t>ED-EST-06 Quebec (TE 11)</t>
  </si>
  <si>
    <t>ED-EST-06 Quebec (TE 12)</t>
  </si>
  <si>
    <t>ED-EST-01 Ontario (TE 1)</t>
  </si>
  <si>
    <t>ED-EST-01 Ontario (TE 2)</t>
  </si>
  <si>
    <t>ED-EST-01 Ontario (TE 3)</t>
  </si>
  <si>
    <t>ED-EST-01 Ontario (TE 4)</t>
  </si>
  <si>
    <t>ED-EST-01 Ontario (TE 5)</t>
  </si>
  <si>
    <t>ED-EST-01 Ontario (TE 6)</t>
  </si>
  <si>
    <t>ED-EST-01 Ontario (TE 7)</t>
  </si>
  <si>
    <t>ED-EST-01 Ontario (TE 8)</t>
  </si>
  <si>
    <t>ED-EST-02 Ontario (TE 1)</t>
  </si>
  <si>
    <t>ED-EST-02 Ontario (TE 2)</t>
  </si>
  <si>
    <t>ED-EST-02 Ontario (TE 3)</t>
  </si>
  <si>
    <t>ED-EST-02 Ontario (TE 4)</t>
  </si>
  <si>
    <t>ED-EST-02 Ontario (TE 5)</t>
  </si>
  <si>
    <t>ED-EST-02 Ontario (TE 6)</t>
  </si>
  <si>
    <t>ED-EST-02 Ontario (TE 7)</t>
  </si>
  <si>
    <t>ED-EST-02 Ontario (TE 8)</t>
  </si>
  <si>
    <t>ED-EST-02 Ontario (TE 9)</t>
  </si>
  <si>
    <t>ED-EST-03 Ontario (TE 1)</t>
  </si>
  <si>
    <t>ED-EST-03 Ontario (TE 2)</t>
  </si>
  <si>
    <t>ED-EST-03 Ontario (TE 3)</t>
  </si>
  <si>
    <t>ED-EST-03 Ontario (TE 4)</t>
  </si>
  <si>
    <t>ED-EST-03 Ontario (TE 5)</t>
  </si>
  <si>
    <t>ED-EST-03 Ontario (TE 6)</t>
  </si>
  <si>
    <t>ED-EST-03 Ontario (TE 7)</t>
  </si>
  <si>
    <t>ED-EST-03 Ontario (TE 8)</t>
  </si>
  <si>
    <t>ED-EST-03 Ontario (TE 9)</t>
  </si>
  <si>
    <t>ED-EST-03 Ontario (TE 10)</t>
  </si>
  <si>
    <t>ED-EST-04 Ontario (TE 1)</t>
  </si>
  <si>
    <t>ED-EST-04 Ontario (TE 2)</t>
  </si>
  <si>
    <t>ED-EST-04 Ontario (TE 3)</t>
  </si>
  <si>
    <t>ED-EST-04 Ontario (TE 4)</t>
  </si>
  <si>
    <t>ED-EST-04 Ontario (TE 5)</t>
  </si>
  <si>
    <t>ED-EST-04 Ontario (TE 6)</t>
  </si>
  <si>
    <t>ED-EST-04 Ontario (TE 7)</t>
  </si>
  <si>
    <t>ED-EST-04 Ontario (TE 8)</t>
  </si>
  <si>
    <t>ED-EST-04 Ontario (TE 9)</t>
  </si>
  <si>
    <t>ED-EST-04 Ontario (TE 10)</t>
  </si>
  <si>
    <t>ED-EST-05 Ontario (TE 1)</t>
  </si>
  <si>
    <t>ED-EST-05 Ontario (TE 2)</t>
  </si>
  <si>
    <t>ED-EST-05 Ontario (TE 3)</t>
  </si>
  <si>
    <t>ED-EST-05 Ontario (TE 4)</t>
  </si>
  <si>
    <t>ED-EST-05 Ontario (TE 5)</t>
  </si>
  <si>
    <t>ED-EST-05 Ontario (TE 6)</t>
  </si>
  <si>
    <t>ED-EST-05 Ontario (TE 7)</t>
  </si>
  <si>
    <t>ED-EST-05 Ontario (TE 8)</t>
  </si>
  <si>
    <t>ED-EST-05 Ontario (TE 9)</t>
  </si>
  <si>
    <t>ED-EST-05 Ontario (TE 10)</t>
  </si>
  <si>
    <t>ED-EST-06 Ontario (TE 1)</t>
  </si>
  <si>
    <t>ED-EST-06 Ontario (TE 2)</t>
  </si>
  <si>
    <t>ED-EST-06 Ontario (TE 3)</t>
  </si>
  <si>
    <t>ED-EST-06 Ontario (TE 4)</t>
  </si>
  <si>
    <t>ED-EST-06 Ontario (TE 5)</t>
  </si>
  <si>
    <t>ED-EST-06 Ontario (TE 6)</t>
  </si>
  <si>
    <t>ED-EST-06 Ontario (TE 7)</t>
  </si>
  <si>
    <t>ED-EST-06 Ontario (TE 8)</t>
  </si>
  <si>
    <t>ED-EST-06 Ontario (TE 9)</t>
  </si>
  <si>
    <t>ED-EST-06 Ontario (TE 10)</t>
  </si>
  <si>
    <t>ED-EST-01 Manitoba (TE 1)</t>
  </si>
  <si>
    <t>ED-EST-01 Manitoba (TE 2)</t>
  </si>
  <si>
    <t>ED-EST-01 Manitoba (TE 3)</t>
  </si>
  <si>
    <t>ED-EST-01 Manitoba (TE 4)</t>
  </si>
  <si>
    <t>ED-EST-01 Manitoba (TE 5)</t>
  </si>
  <si>
    <t>ED-EST-01 Manitoba (TE 6)</t>
  </si>
  <si>
    <t>ED-EST-01 Manitoba (TE 7)</t>
  </si>
  <si>
    <t>ED-EST-01 Manitoba (TE 8)</t>
  </si>
  <si>
    <t>ED-EST-02 Manitoba (TE 1)</t>
  </si>
  <si>
    <t>ED-EST-02 Manitoba (TE 2)</t>
  </si>
  <si>
    <t>ED-EST-02 Manitoba (TE 3)</t>
  </si>
  <si>
    <t>ED-EST-02 Manitoba (TE 4)</t>
  </si>
  <si>
    <t>ED-EST-02 Manitoba (TE 5)</t>
  </si>
  <si>
    <t>ED-EST-02 Manitoba (TE 6)</t>
  </si>
  <si>
    <t>ED-EST-02 Manitoba (TE 7)</t>
  </si>
  <si>
    <t>ED-EST-02 Manitoba (TE 8)</t>
  </si>
  <si>
    <t>ED-EST-02 Manitoba (TE 9)</t>
  </si>
  <si>
    <t>ED-EST-03 Manitoba (TE 1)</t>
  </si>
  <si>
    <t>ED-EST-03 Manitoba (TE 2)</t>
  </si>
  <si>
    <t>ED-EST-03 Manitoba (TE 3)</t>
  </si>
  <si>
    <t>ED-EST-03 Manitoba (TE 4)</t>
  </si>
  <si>
    <t>ED-EST-03 Manitoba (TE 5)</t>
  </si>
  <si>
    <t>ED-EST-03 Manitoba (TE 6)</t>
  </si>
  <si>
    <t>ED-EST-03 Manitoba (TE 7)</t>
  </si>
  <si>
    <t>ED-EST-03 Manitoba (TE 8)</t>
  </si>
  <si>
    <t>ED-EST-03 Manitoba (TE 9)</t>
  </si>
  <si>
    <t>ED-EST-04 Manitoba (TE 1)</t>
  </si>
  <si>
    <t>ED-EST-04 Manitoba (TE 2)</t>
  </si>
  <si>
    <t>ED-EST-04 Manitoba (TE 3)</t>
  </si>
  <si>
    <t>ED-EST-04 Manitoba (TE 4)</t>
  </si>
  <si>
    <t>ED-EST-04 Manitoba (TE 5)</t>
  </si>
  <si>
    <t>ED-EST-04 Manitoba (TE 6)</t>
  </si>
  <si>
    <t>ED-EST-04 Manitoba (TE 7)</t>
  </si>
  <si>
    <t>ED-EST-04 Manitoba (TE 8)</t>
  </si>
  <si>
    <t>ED-EST-04 Manitoba (TE 9)</t>
  </si>
  <si>
    <t>ED-EST-04 Manitoba (TE 10)</t>
  </si>
  <si>
    <t>ED-EST-05 Manitoba (TE 1)</t>
  </si>
  <si>
    <t>ED-EST-05 Manitoba (TE 2)</t>
  </si>
  <si>
    <t>ED-EST-05 Manitoba (TE 3)</t>
  </si>
  <si>
    <t>ED-EST-05 Manitoba (TE 4)</t>
  </si>
  <si>
    <t>ED-EST-05 Manitoba (TE 5)</t>
  </si>
  <si>
    <t>ED-EST-05 Manitoba (TE 6)</t>
  </si>
  <si>
    <t>ED-EST-05 Manitoba (TE 7)</t>
  </si>
  <si>
    <t>ED-EST-05 Manitoba (TE 8)</t>
  </si>
  <si>
    <t>ED-EST-05 Manitoba (TE 9)</t>
  </si>
  <si>
    <t>ED-EST-05 Manitoba (TE 10)</t>
  </si>
  <si>
    <t>ED-EST-06 Manitoba (TE 1)</t>
  </si>
  <si>
    <t>ED-EST-06 Manitoba (TE 2)</t>
  </si>
  <si>
    <t>ED-EST-06 Manitoba (TE 3)</t>
  </si>
  <si>
    <t>ED-EST-06 Manitoba (TE 4)</t>
  </si>
  <si>
    <t>ED-EST-06 Manitoba (TE 5)</t>
  </si>
  <si>
    <t>ED-EST-06 Manitoba (TE 6)</t>
  </si>
  <si>
    <t>ED-EST-06 Manitoba (TE 7)</t>
  </si>
  <si>
    <t>ED-EST-06 Manitoba (TE 8)</t>
  </si>
  <si>
    <t>ED-EST-06 Manitoba (TE 9)</t>
  </si>
  <si>
    <t>ED-EST-06 Manitoba (TE 10)</t>
  </si>
  <si>
    <t>ED-EST-01 Saskatchewan (TE 1)</t>
  </si>
  <si>
    <t>ED-EST-01 Saskatchewan (TE 2)</t>
  </si>
  <si>
    <t>ED-EST-01 Saskatchewan (TE 3)</t>
  </si>
  <si>
    <t>ED-EST-01 Saskatchewan (TE 4)</t>
  </si>
  <si>
    <t>ED-EST-01 Saskatchewan (TE 5)</t>
  </si>
  <si>
    <t>ED-EST-01 Saskatchewan (TE 6)</t>
  </si>
  <si>
    <t>ED-EST-01 Saskatchewan (TE 7)</t>
  </si>
  <si>
    <t>ED-EST-01 Saskatchewan (TE 8)</t>
  </si>
  <si>
    <t>ED-EST-02 Saskatchewan (TE 1)</t>
  </si>
  <si>
    <t>ED-EST-02 Saskatchewan (TE 2)</t>
  </si>
  <si>
    <t>ED-EST-02 Saskatchewan (TE 3)</t>
  </si>
  <si>
    <t>ED-EST-02 Saskatchewan (TE 4)</t>
  </si>
  <si>
    <t>ED-EST-02 Saskatchewan (TE 5)</t>
  </si>
  <si>
    <t>ED-EST-02 Saskatchewan (TE 6)</t>
  </si>
  <si>
    <t>ED-EST-02 Saskatchewan (TE 7)</t>
  </si>
  <si>
    <t>ED-EST-02 Saskatchewan (TE 8)</t>
  </si>
  <si>
    <t>ED-EST-02 Saskatchewan (TE 9)</t>
  </si>
  <si>
    <t>ED-EST-03 Saskatchewan (TE 1)</t>
  </si>
  <si>
    <t>ED-EST-03 Saskatchewan (TE 2)</t>
  </si>
  <si>
    <t>ED-EST-03 Saskatchewan (TE 3)</t>
  </si>
  <si>
    <t>ED-EST-03 Saskatchewan (TE 4)</t>
  </si>
  <si>
    <t>ED-EST-03 Saskatchewan (TE 5)</t>
  </si>
  <si>
    <t>ED-EST-03 Saskatchewan (TE 6)</t>
  </si>
  <si>
    <t>ED-EST-03 Saskatchewan (TE 7)</t>
  </si>
  <si>
    <t>ED-EST-03 Saskatchewan (TE 8)</t>
  </si>
  <si>
    <t>ED-EST-03 Saskatchewan (TE 9)</t>
  </si>
  <si>
    <t>ED-EST-04 Saskatchewan (TE 1)</t>
  </si>
  <si>
    <t>ED-EST-04 Saskatchewan (TE 2)</t>
  </si>
  <si>
    <t>ED-EST-04 Saskatchewan (TE 3)</t>
  </si>
  <si>
    <t>ED-EST-04 Saskatchewan (TE 4)</t>
  </si>
  <si>
    <t>ED-EST-04 Saskatchewan (TE 5)</t>
  </si>
  <si>
    <t>ED-EST-04 Saskatchewan (TE 6)</t>
  </si>
  <si>
    <t>ED-EST-04 Saskatchewan (TE 7)</t>
  </si>
  <si>
    <t>ED-EST-04 Saskatchewan (TE 8)</t>
  </si>
  <si>
    <t>ED-EST-04 Saskatchewan (TE 9)</t>
  </si>
  <si>
    <t>ED-EST-04 Saskatchewan (TE 10)</t>
  </si>
  <si>
    <t>ED-EST-05 Saskatchewan (TE 1)</t>
  </si>
  <si>
    <t>ED-EST-05 Saskatchewan (TE 2)</t>
  </si>
  <si>
    <t>ED-EST-05 Saskatchewan (TE 3)</t>
  </si>
  <si>
    <t>ED-EST-05 Saskatchewan (TE 4)</t>
  </si>
  <si>
    <t>ED-EST-05 Saskatchewan (TE 5)</t>
  </si>
  <si>
    <t>ED-EST-05 Saskatchewan (TE 6)</t>
  </si>
  <si>
    <t>ED-EST-05 Saskatchewan (TE 7)</t>
  </si>
  <si>
    <t>ED-EST-05 Saskatchewan (TE 8)</t>
  </si>
  <si>
    <t>ED-EST-05 Saskatchewan (TE 9)</t>
  </si>
  <si>
    <t>ED-EST-05 Saskatchewan (TE 10)</t>
  </si>
  <si>
    <t>ED-EST-06 Saskatchewan (TE 1)</t>
  </si>
  <si>
    <t>ED-EST-06 Saskatchewan (TE 2)</t>
  </si>
  <si>
    <t>ED-EST-06 Saskatchewan (TE 3)</t>
  </si>
  <si>
    <t>ED-EST-06 Saskatchewan (TE 4)</t>
  </si>
  <si>
    <t>ED-EST-06 Saskatchewan (TE 5)</t>
  </si>
  <si>
    <t>ED-EST-06 Saskatchewan (TE 6)</t>
  </si>
  <si>
    <t>ED-EST-06 Saskatchewan (TE 7)</t>
  </si>
  <si>
    <t>ED-EST-06 Saskatchewan (TE 8)</t>
  </si>
  <si>
    <t>ED-EST-06 Saskatchewan (TE 9)</t>
  </si>
  <si>
    <t>ED-EST-06 Saskatchewan (TE 10)</t>
  </si>
  <si>
    <t>ED-EST-01 Alberta (TE 1)</t>
  </si>
  <si>
    <t>ED-EST-01 Alberta (TE 2)</t>
  </si>
  <si>
    <t>ED-EST-01 Alberta (TE 3)</t>
  </si>
  <si>
    <t>ED-EST-01 Alberta (TE 4)</t>
  </si>
  <si>
    <t>ED-EST-01 Alberta (TE 5)</t>
  </si>
  <si>
    <t>ED-EST-01 Alberta (TE 6)</t>
  </si>
  <si>
    <t>ED-EST-01 Alberta (TE 7)</t>
  </si>
  <si>
    <t>ED-EST-01 Alberta (TE 8)</t>
  </si>
  <si>
    <t>ED-EST-02 Alberta (TE 1)</t>
  </si>
  <si>
    <t>ED-EST-02 Alberta (TE 2)</t>
  </si>
  <si>
    <t>ED-EST-02 Alberta (TE 3)</t>
  </si>
  <si>
    <t>ED-EST-02 Alberta (TE 4)</t>
  </si>
  <si>
    <t>ED-EST-02 Alberta (TE 5)</t>
  </si>
  <si>
    <t>ED-EST-02 Alberta (TE 6)</t>
  </si>
  <si>
    <t>ED-EST-02 Alberta (TE 7)</t>
  </si>
  <si>
    <t>ED-EST-02 Alberta (TE 8)</t>
  </si>
  <si>
    <t>ED-EST-02 Alberta (TE 9)</t>
  </si>
  <si>
    <t>ED-EST-03 Alberta (TE 1)</t>
  </si>
  <si>
    <t>ED-EST-03 Alberta (TE 2)</t>
  </si>
  <si>
    <t>ED-EST-03 Alberta (TE 3)</t>
  </si>
  <si>
    <t>ED-EST-03 Alberta (TE 4)</t>
  </si>
  <si>
    <t>ED-EST-03 Alberta (TE 5)</t>
  </si>
  <si>
    <t>ED-EST-03 Alberta (TE 6)</t>
  </si>
  <si>
    <t>ED-EST-03 Alberta (TE 7)</t>
  </si>
  <si>
    <t>ED-EST-03 Alberta (TE 8)</t>
  </si>
  <si>
    <t>ED-EST-03 Alberta (TE 9)</t>
  </si>
  <si>
    <t>ED-EST-04 Alberta (TE 1)</t>
  </si>
  <si>
    <t>ED-EST-04 Alberta (TE 2)</t>
  </si>
  <si>
    <t>ED-EST-04 Alberta (TE 3)</t>
  </si>
  <si>
    <t>ED-EST-04 Alberta (TE 4)</t>
  </si>
  <si>
    <t>ED-EST-04 Alberta (TE 5)</t>
  </si>
  <si>
    <t>ED-EST-04 Alberta (TE 6)</t>
  </si>
  <si>
    <t>ED-EST-04 Alberta (TE 7)</t>
  </si>
  <si>
    <t>ED-EST-04 Alberta (TE 8)</t>
  </si>
  <si>
    <t>ED-EST-04 Alberta (TE 9)</t>
  </si>
  <si>
    <t>ED-EST-04 Alberta (TE 10)</t>
  </si>
  <si>
    <t>ED-EST-05 Alberta (TE 1)</t>
  </si>
  <si>
    <t>ED-EST-05 Alberta (TE 2)</t>
  </si>
  <si>
    <t>ED-EST-05 Alberta (TE 3)</t>
  </si>
  <si>
    <t>ED-EST-05 Alberta (TE 4)</t>
  </si>
  <si>
    <t>ED-EST-05 Alberta (TE 5)</t>
  </si>
  <si>
    <t>ED-EST-05 Alberta (TE 6)</t>
  </si>
  <si>
    <t>ED-EST-05 Alberta (TE 7)</t>
  </si>
  <si>
    <t>ED-EST-05 Alberta (TE 8)</t>
  </si>
  <si>
    <t>ED-EST-05 Alberta (TE 9)</t>
  </si>
  <si>
    <t>ED-EST-05 Alberta (TE 10)</t>
  </si>
  <si>
    <t>ED-EST-06 Alberta (TE 1)</t>
  </si>
  <si>
    <t>ED-EST-06 Alberta (TE 2)</t>
  </si>
  <si>
    <t>ED-EST-06 Alberta (TE 3)</t>
  </si>
  <si>
    <t>ED-EST-06 Alberta (TE 4)</t>
  </si>
  <si>
    <t>ED-EST-06 Alberta (TE 5)</t>
  </si>
  <si>
    <t>ED-EST-06 Alberta (TE 6)</t>
  </si>
  <si>
    <t>ED-EST-06 Alberta (TE 7)</t>
  </si>
  <si>
    <t>ED-EST-06 Alberta (TE 8)</t>
  </si>
  <si>
    <t>ED-EST-06 Alberta (TE 9)</t>
  </si>
  <si>
    <t>ED-EST-06 Alberta (TE 10)</t>
  </si>
  <si>
    <t>ED-EST-01 BC (TE 1)</t>
  </si>
  <si>
    <t>ED-EST-01 BC (TE 2)</t>
  </si>
  <si>
    <t>ED-EST-01 BC (TE 3)</t>
  </si>
  <si>
    <t>ED-EST-01 BC (TE 4)</t>
  </si>
  <si>
    <t>ED-EST-01 BC (TE 5)</t>
  </si>
  <si>
    <t>ED-EST-01 BC (TE 6)</t>
  </si>
  <si>
    <t>ED-EST-01 BC (TE 7)</t>
  </si>
  <si>
    <t>ED-EST-01 BC (TE 8)</t>
  </si>
  <si>
    <t>ED-EST-02 BC (TE 1)</t>
  </si>
  <si>
    <t>ED-EST-02 BC (TE 2)</t>
  </si>
  <si>
    <t>ED-EST-02 BC (TE 3)</t>
  </si>
  <si>
    <t>ED-EST-02 BC (TE 4)</t>
  </si>
  <si>
    <t>ED-EST-02 BC (TE 5)</t>
  </si>
  <si>
    <t>ED-EST-02 BC (TE 6)</t>
  </si>
  <si>
    <t>ED-EST-02 BC (TE 7)</t>
  </si>
  <si>
    <t>ED-EST-02 BC (TE 8)</t>
  </si>
  <si>
    <t>ED-EST-02 BC (TE 9)</t>
  </si>
  <si>
    <t>ED-EST-03 BC (TE 1)</t>
  </si>
  <si>
    <t>ED-EST-03 BC (TE 2)</t>
  </si>
  <si>
    <t>ED-EST-03 BC (TE 3)</t>
  </si>
  <si>
    <t>ED-EST-03 BC (TE 4)</t>
  </si>
  <si>
    <t>ED-EST-03 BC (TE 5)</t>
  </si>
  <si>
    <t>ED-EST-03 BC (TE 6)</t>
  </si>
  <si>
    <t>ED-EST-03 BC (TE 7)</t>
  </si>
  <si>
    <t>ED-EST-03 BC (TE 8)</t>
  </si>
  <si>
    <t>ED-EST-03 BC (TE 9)</t>
  </si>
  <si>
    <t>ED-EST-04 BC (TE 1)</t>
  </si>
  <si>
    <t>ED-EST-04 BC (TE 2)</t>
  </si>
  <si>
    <t>ED-EST-04 BC (TE 3)</t>
  </si>
  <si>
    <t>ED-EST-04 BC (TE 4)</t>
  </si>
  <si>
    <t>ED-EST-04 BC (TE 5)</t>
  </si>
  <si>
    <t>ED-EST-04 BC (TE 6)</t>
  </si>
  <si>
    <t>ED-EST-04 BC (TE 7)</t>
  </si>
  <si>
    <t>ED-EST-04 BC (TE 8)</t>
  </si>
  <si>
    <t>ED-EST-04 BC (TE 9)</t>
  </si>
  <si>
    <t>ED-EST-04 BC (TE 10)</t>
  </si>
  <si>
    <t>ED-EST-04 BC (TE 11)</t>
  </si>
  <si>
    <t>ED-EST-05 BC (TE 1)</t>
  </si>
  <si>
    <t>ED-EST-05 BC (TE 2)</t>
  </si>
  <si>
    <t>ED-EST-05 BC (TE 3)</t>
  </si>
  <si>
    <t>ED-EST-05 BC (TE 4)</t>
  </si>
  <si>
    <t>ED-EST-05 BC (TE 5)</t>
  </si>
  <si>
    <t>ED-EST-05 BC (TE 6)</t>
  </si>
  <si>
    <t>ED-EST-05 BC (TE 7)</t>
  </si>
  <si>
    <t>ED-EST-05 BC (TE 8)</t>
  </si>
  <si>
    <t>ED-EST-05 BC (TE 9)</t>
  </si>
  <si>
    <t>ED-EST-05 BC (TE 10)</t>
  </si>
  <si>
    <t>ED-EST-05 BC (TE 11)</t>
  </si>
  <si>
    <t>ED-EST-06 BC (TE 1)</t>
  </si>
  <si>
    <t>ED-EST-06 BC (TE 2)</t>
  </si>
  <si>
    <t>ED-EST-06 BC (TE 3)</t>
  </si>
  <si>
    <t>ED-EST-06 BC (TE 4)</t>
  </si>
  <si>
    <t>ED-EST-06 BC (TE 5)</t>
  </si>
  <si>
    <t>ED-EST-06 BC (TE 6)</t>
  </si>
  <si>
    <t>ED-EST-06 BC (TE 7)</t>
  </si>
  <si>
    <t>ED-EST-06 BC (TE 8)</t>
  </si>
  <si>
    <t>ED-EST-06 BC (TE 9)</t>
  </si>
  <si>
    <t>ED-EST-06 BC (TE 10)</t>
  </si>
  <si>
    <t>ED-EST-06 BC (TE 11)</t>
  </si>
  <si>
    <t>ED-LAT-01 (TE 1)</t>
  </si>
  <si>
    <t>ED-LAT rates of pay</t>
  </si>
  <si>
    <t>ED-LAT-01 (TE 2)</t>
  </si>
  <si>
    <t>ED-LAT-01 (TE 3)</t>
  </si>
  <si>
    <t>ED-LAT-01 (TE 4)</t>
  </si>
  <si>
    <t>ED-LAT-01 (TE 5)</t>
  </si>
  <si>
    <t>ED-LAT-01 (TE 6)</t>
  </si>
  <si>
    <t>ED-LAT-01 (TE 7)</t>
  </si>
  <si>
    <t>ED-LAT-01 (TE 8)</t>
  </si>
  <si>
    <t>ED-LAT-01 (TE 9)</t>
  </si>
  <si>
    <t>ED-LAT-01 (TE 10)</t>
  </si>
  <si>
    <t>ED-LAT-01 (TE 11)</t>
  </si>
  <si>
    <t>ED-LAT-01 (TE 12)</t>
  </si>
  <si>
    <t>ED-LAT-02 (TE 1)</t>
  </si>
  <si>
    <t>ED-LAT-02 (TE 2)</t>
  </si>
  <si>
    <t>ED-LAT-02 (TE 3)</t>
  </si>
  <si>
    <t>ED-LAT-02 (TE 4)</t>
  </si>
  <si>
    <t>ED-LAT-02 (TE 5)</t>
  </si>
  <si>
    <t>ED-LAT-02 (TE 6)</t>
  </si>
  <si>
    <t>ED-LAT-02 (TE 7)</t>
  </si>
  <si>
    <t>ED-LAT-02 (TE 8)</t>
  </si>
  <si>
    <t>ED-LAT-02 (TE 9)</t>
  </si>
  <si>
    <t>ED-LAT-02 (TE 10)</t>
  </si>
  <si>
    <t>ED-LAT-02 (TE 11)</t>
  </si>
  <si>
    <t>ED-LAT-02 (TE 12)</t>
  </si>
  <si>
    <t>ED-LAT-02 (TE 13)</t>
  </si>
  <si>
    <t>ED-LAT-03 (TE 1)</t>
  </si>
  <si>
    <t>ED-LAT-03 (TE 2)</t>
  </si>
  <si>
    <t>ED-LAT-03 (TE 3)</t>
  </si>
  <si>
    <t>ED-LAT-03 (TE 4)</t>
  </si>
  <si>
    <t>ED-LAT-03 (TE 5)</t>
  </si>
  <si>
    <t>ED-LAT-03 (TE 6)</t>
  </si>
  <si>
    <t>ED-LAT-03 (TE 7)</t>
  </si>
  <si>
    <t>ED-LAT-03 (TE 8)</t>
  </si>
  <si>
    <t>ED-LAT-03 (TE 9)</t>
  </si>
  <si>
    <t>ED-LAT-03 (TE 10)</t>
  </si>
  <si>
    <t>ED-LAT-03 (TE 11)</t>
  </si>
  <si>
    <t>ED-LAT-03 (TE 12)</t>
  </si>
  <si>
    <t>ED-LAT-03 (TE 13)</t>
  </si>
  <si>
    <t>ED-LAT-04 (TE 1)</t>
  </si>
  <si>
    <t>ED-LAT-04 (TE 2)</t>
  </si>
  <si>
    <t>ED-LAT-04 (TE 3)</t>
  </si>
  <si>
    <t>ED-LAT-04 (TE 4)</t>
  </si>
  <si>
    <t>ED-LAT-04 (TE 5)</t>
  </si>
  <si>
    <t>ED-LAT-04 (TE 6)</t>
  </si>
  <si>
    <t>ED-LAT-04 (TE 7)</t>
  </si>
  <si>
    <t>ED-LAT-04 (TE 8)</t>
  </si>
  <si>
    <t>ED-LAT-04 (TE 9)</t>
  </si>
  <si>
    <t>ED-LAT-04 (TE 10)</t>
  </si>
  <si>
    <t>ED-LAT-04 (TE 11)</t>
  </si>
  <si>
    <t>ED-LAT-04 (TE 12)</t>
  </si>
  <si>
    <t>ED-LAT-04 (TE 13)</t>
  </si>
  <si>
    <t>EG-01</t>
  </si>
  <si>
    <t>EG rates of pay</t>
  </si>
  <si>
    <t>EG-02</t>
  </si>
  <si>
    <t>EG-03</t>
  </si>
  <si>
    <t>EG-04</t>
  </si>
  <si>
    <t>EG-05</t>
  </si>
  <si>
    <t>EG-06</t>
  </si>
  <si>
    <t>EG-07</t>
  </si>
  <si>
    <t>EG-08</t>
  </si>
  <si>
    <t>EG-02 salary protected employees</t>
  </si>
  <si>
    <t>EL-01</t>
  </si>
  <si>
    <t>D) September 1, 2025</t>
  </si>
  <si>
    <t>EL rates of pay</t>
  </si>
  <si>
    <t>EL-02</t>
  </si>
  <si>
    <t>EL-03</t>
  </si>
  <si>
    <t>EL-04</t>
  </si>
  <si>
    <t>EL-05</t>
  </si>
  <si>
    <t>EL-06</t>
  </si>
  <si>
    <t>EL-07</t>
  </si>
  <si>
    <t>EL-08</t>
  </si>
  <si>
    <t>EL-09</t>
  </si>
  <si>
    <t>EN-ENG-01</t>
  </si>
  <si>
    <t>EN-ENG rates of pay</t>
  </si>
  <si>
    <t>EN-ENG-02</t>
  </si>
  <si>
    <t>EN-ENG-03</t>
  </si>
  <si>
    <t>EN-ENG-04</t>
  </si>
  <si>
    <t>EN-ENG-05</t>
  </si>
  <si>
    <t>EN-ENG-06</t>
  </si>
  <si>
    <t>EN-SUR-01</t>
  </si>
  <si>
    <t>D)October 1, 2025</t>
  </si>
  <si>
    <t>EN-SUR rates of pay</t>
  </si>
  <si>
    <t>EN-SUR-02</t>
  </si>
  <si>
    <t>EN-SUR-03</t>
  </si>
  <si>
    <t>EN-SUR-04</t>
  </si>
  <si>
    <t>EN-SUR-05</t>
  </si>
  <si>
    <t>EN-SUR-06</t>
  </si>
  <si>
    <t>EU-TEA (Maritimes)</t>
  </si>
  <si>
    <t>EU rates of pay</t>
  </si>
  <si>
    <t>EU-TEA (Quebec)</t>
  </si>
  <si>
    <t>EU-TEA (Ontario)</t>
  </si>
  <si>
    <t>EU-TEA (Manitoba)</t>
  </si>
  <si>
    <t>EU-TEA (Saskatchewan)</t>
  </si>
  <si>
    <t>EU-TEA (Alberta)</t>
  </si>
  <si>
    <t>EU-TEA (British Columbia)</t>
  </si>
  <si>
    <t>EU-LAI-1</t>
  </si>
  <si>
    <t>EU-PEI-1</t>
  </si>
  <si>
    <t>EU-PEI-2</t>
  </si>
  <si>
    <t>FB-1</t>
  </si>
  <si>
    <t>D) June 21, 2025</t>
  </si>
  <si>
    <t>FB rates of pay</t>
  </si>
  <si>
    <t>FB-2</t>
  </si>
  <si>
    <t>FB-3</t>
  </si>
  <si>
    <t>FB-4</t>
  </si>
  <si>
    <t>FB-5</t>
  </si>
  <si>
    <t>FB-6</t>
  </si>
  <si>
    <t>FB-7</t>
  </si>
  <si>
    <t>FB-8</t>
  </si>
  <si>
    <t>FO-01</t>
  </si>
  <si>
    <t>FO rates of pay</t>
  </si>
  <si>
    <t>FO-02</t>
  </si>
  <si>
    <t>FO-03</t>
  </si>
  <si>
    <t>FO-04</t>
  </si>
  <si>
    <t>FR - Recruitment</t>
  </si>
  <si>
    <t>Z) August 5, 2024 - Wage Adjustment</t>
  </si>
  <si>
    <t>FR rates of pay</t>
  </si>
  <si>
    <t>FR-1</t>
  </si>
  <si>
    <t>FR-2</t>
  </si>
  <si>
    <t>FR-3</t>
  </si>
  <si>
    <t>FR-4</t>
  </si>
  <si>
    <t>FR-5</t>
  </si>
  <si>
    <t>FR-6</t>
  </si>
  <si>
    <t>FS-01</t>
  </si>
  <si>
    <t>D) July 1, 2025</t>
  </si>
  <si>
    <t>FS rates of pay</t>
  </si>
  <si>
    <t>FS-02</t>
  </si>
  <si>
    <t>FS-03</t>
  </si>
  <si>
    <t>FS-04</t>
  </si>
  <si>
    <t>GL-AIM-00</t>
  </si>
  <si>
    <t>GL rates of pay</t>
  </si>
  <si>
    <t>hourly</t>
  </si>
  <si>
    <t>annual</t>
  </si>
  <si>
    <t>40 hour workweek</t>
  </si>
  <si>
    <t>GL-AIM-9</t>
  </si>
  <si>
    <t>GL-AIM-10</t>
  </si>
  <si>
    <t>GL-AIM-11</t>
  </si>
  <si>
    <t>GL-AIM-12</t>
  </si>
  <si>
    <t>GL-AIM-13</t>
  </si>
  <si>
    <t>GL-AIM-14</t>
  </si>
  <si>
    <t>GL-AMW-00</t>
  </si>
  <si>
    <t>GL-AMW-1</t>
  </si>
  <si>
    <t>GL-AMW-2</t>
  </si>
  <si>
    <t>GL-AMW-3</t>
  </si>
  <si>
    <t>GL-AMW-4</t>
  </si>
  <si>
    <t>GL-AMW-5</t>
  </si>
  <si>
    <t>GL-AMW-6</t>
  </si>
  <si>
    <t>GL-AMW-7</t>
  </si>
  <si>
    <t>GL-AMW-8</t>
  </si>
  <si>
    <t>GL-AMW-9</t>
  </si>
  <si>
    <t>GL-AMW-10</t>
  </si>
  <si>
    <t>GL-AMW-11</t>
  </si>
  <si>
    <t>GL-AMW-12</t>
  </si>
  <si>
    <t>GL-AMW-13</t>
  </si>
  <si>
    <t>GL-AMW-14</t>
  </si>
  <si>
    <t>GL-COI-00</t>
  </si>
  <si>
    <t>GL-COI-9</t>
  </si>
  <si>
    <t>GL-COI-10</t>
  </si>
  <si>
    <t>GL-COI-11</t>
  </si>
  <si>
    <t>GL-COI-12</t>
  </si>
  <si>
    <t>GL-COI-13</t>
  </si>
  <si>
    <t>GL-COI-14</t>
  </si>
  <si>
    <t>GL-EIM-00</t>
  </si>
  <si>
    <t>GL-EIM-9</t>
  </si>
  <si>
    <t>GL-EIM-10</t>
  </si>
  <si>
    <t>GL-EIM-11</t>
  </si>
  <si>
    <t>GL-EIM-12</t>
  </si>
  <si>
    <t>GL-EIM-13</t>
  </si>
  <si>
    <t>GL-EIM-14</t>
  </si>
  <si>
    <t>GL-ELE -1</t>
  </si>
  <si>
    <t>GL-ELE -2</t>
  </si>
  <si>
    <t>GL-ELE -3</t>
  </si>
  <si>
    <t>GL-ELE -4</t>
  </si>
  <si>
    <t>GL-ELE -5</t>
  </si>
  <si>
    <t>GL-ELE -6</t>
  </si>
  <si>
    <t>GL-ELE -7</t>
  </si>
  <si>
    <t>GL-ELE -8</t>
  </si>
  <si>
    <t>GL-ELE -9</t>
  </si>
  <si>
    <t>GL-ELE -10</t>
  </si>
  <si>
    <t>GL-ELE -11</t>
  </si>
  <si>
    <t>GL-ELE -12</t>
  </si>
  <si>
    <t>GL-ELE -13</t>
  </si>
  <si>
    <t>GL-ELE -14</t>
  </si>
  <si>
    <t>GL-GHW-3</t>
  </si>
  <si>
    <t>GL-GHW-4</t>
  </si>
  <si>
    <t>GL-GHW-5</t>
  </si>
  <si>
    <t>GL-GHW-6</t>
  </si>
  <si>
    <t>GL-GHW-7</t>
  </si>
  <si>
    <t>GL-GHW-8</t>
  </si>
  <si>
    <t>GL-GHW-10</t>
  </si>
  <si>
    <t>GL-GHW-11</t>
  </si>
  <si>
    <t>GL-GHW-12</t>
  </si>
  <si>
    <t>GL-INM-00</t>
  </si>
  <si>
    <t>GL-INM-9</t>
  </si>
  <si>
    <t>GL-INM-10</t>
  </si>
  <si>
    <t>GL-INM-11</t>
  </si>
  <si>
    <t>GL-INM-12</t>
  </si>
  <si>
    <t>GL-INM-13</t>
  </si>
  <si>
    <t>GL-INM-14</t>
  </si>
  <si>
    <t>GL-MAM-00</t>
  </si>
  <si>
    <t>GL-MAM-5</t>
  </si>
  <si>
    <t>GL-MAM-6</t>
  </si>
  <si>
    <t>GL-MAM-7</t>
  </si>
  <si>
    <t>GL-MAM-8</t>
  </si>
  <si>
    <t>GL-MAM-9</t>
  </si>
  <si>
    <t>GL-MAM-10</t>
  </si>
  <si>
    <t>GL-MAM-11</t>
  </si>
  <si>
    <t>GL-MAM-12</t>
  </si>
  <si>
    <t>GL-MAM-13</t>
  </si>
  <si>
    <t>GL-MAM-14</t>
  </si>
  <si>
    <t>GL-MAN-1</t>
  </si>
  <si>
    <t>Z) August 5, 2024 - Wage Adjustment</t>
  </si>
  <si>
    <t>GL-MAN-1 Hourly rates of pay</t>
  </si>
  <si>
    <t>GL-MAN-2</t>
  </si>
  <si>
    <t>GL-MAN-3</t>
  </si>
  <si>
    <t>GL-MAN-4</t>
  </si>
  <si>
    <t>GL-MAN-5</t>
  </si>
  <si>
    <t>GL-MAN-6</t>
  </si>
  <si>
    <t>GL-MAN-7</t>
  </si>
  <si>
    <t>GL-MAN-8</t>
  </si>
  <si>
    <t>GL-MAN-9</t>
  </si>
  <si>
    <t>GL-MAN-10</t>
  </si>
  <si>
    <t>GL-MAN-11</t>
  </si>
  <si>
    <t>GL-MAN-12</t>
  </si>
  <si>
    <t>GL-MAN-13</t>
  </si>
  <si>
    <t>GL-MAN-14</t>
  </si>
  <si>
    <t>GL-MDO-1</t>
  </si>
  <si>
    <t>GL-MDO-2</t>
  </si>
  <si>
    <t>GL-MDO-3</t>
  </si>
  <si>
    <t>GL-MDO-4</t>
  </si>
  <si>
    <t>GL-MDO-5</t>
  </si>
  <si>
    <t>GL-MDO-6</t>
  </si>
  <si>
    <t>GL-MDO-7</t>
  </si>
  <si>
    <t>GL-MDO-8</t>
  </si>
  <si>
    <t>GL-MDO-9</t>
  </si>
  <si>
    <t>GL-MDO-10</t>
  </si>
  <si>
    <t>GL-MDO-11</t>
  </si>
  <si>
    <t>GL-MDO-12</t>
  </si>
  <si>
    <t>GL-MDO-13</t>
  </si>
  <si>
    <t>GL-MDO-14</t>
  </si>
  <si>
    <t>GL-MOC-1</t>
  </si>
  <si>
    <t>GL-MOC-2</t>
  </si>
  <si>
    <t>GL-MOC-3</t>
  </si>
  <si>
    <t>GL-MOC-4</t>
  </si>
  <si>
    <t>GL-MOC-5</t>
  </si>
  <si>
    <t>GL-MOC-6</t>
  </si>
  <si>
    <t>GL-MOC-7</t>
  </si>
  <si>
    <t>GL-MOC-8</t>
  </si>
  <si>
    <t>GL-MOC-9</t>
  </si>
  <si>
    <t>GL-MOC-10</t>
  </si>
  <si>
    <t>GL-MOC-11</t>
  </si>
  <si>
    <t>GL-MOC-12</t>
  </si>
  <si>
    <t>GL-MOC-13</t>
  </si>
  <si>
    <t>GL-MOC-14</t>
  </si>
  <si>
    <t>GL-MST-00</t>
  </si>
  <si>
    <t>GL-MST-9</t>
  </si>
  <si>
    <t>GL-MST-10</t>
  </si>
  <si>
    <t>GL-MST-11</t>
  </si>
  <si>
    <t>GL-MST-12</t>
  </si>
  <si>
    <t>GL-MST-13</t>
  </si>
  <si>
    <t>GL-MST-14</t>
  </si>
  <si>
    <t>GL-PCF-00</t>
  </si>
  <si>
    <t>GL-PCF-6</t>
  </si>
  <si>
    <t>GL-PCF-7</t>
  </si>
  <si>
    <t>GL-PCF-8</t>
  </si>
  <si>
    <t>GL-PCF-9</t>
  </si>
  <si>
    <t>GL-PCF-10</t>
  </si>
  <si>
    <t>GL-PCF-11</t>
  </si>
  <si>
    <t>GL-PCF-12</t>
  </si>
  <si>
    <t>GL-PCF-13</t>
  </si>
  <si>
    <t>GL-PCF-14</t>
  </si>
  <si>
    <t>GL-PIP-00</t>
  </si>
  <si>
    <t>GL-PIP-9</t>
  </si>
  <si>
    <t>GL-PIP-10</t>
  </si>
  <si>
    <t>GL-PIP-11</t>
  </si>
  <si>
    <t>GL-PIP-12</t>
  </si>
  <si>
    <t>GL-PIP-13</t>
  </si>
  <si>
    <t>GL-PIP-14</t>
  </si>
  <si>
    <t>GL-PRW-00</t>
  </si>
  <si>
    <t>GL-PRW-5</t>
  </si>
  <si>
    <t>GL-PRW-6</t>
  </si>
  <si>
    <t>GL-PRW-7</t>
  </si>
  <si>
    <t>GL-PRW-8</t>
  </si>
  <si>
    <t>GL-PRW-9</t>
  </si>
  <si>
    <t>GL-PRW-10</t>
  </si>
  <si>
    <t>GL-PRW-11</t>
  </si>
  <si>
    <t>GL-PRW-12</t>
  </si>
  <si>
    <t>GL-PRW-13</t>
  </si>
  <si>
    <t>GL-PRW-14</t>
  </si>
  <si>
    <t>GL-SMW-00</t>
  </si>
  <si>
    <t>GL-SMW-8</t>
  </si>
  <si>
    <t>GL-SMW-9</t>
  </si>
  <si>
    <t>GL-SMW-10</t>
  </si>
  <si>
    <t>GL-SMW-11</t>
  </si>
  <si>
    <t>GL-SMW-12</t>
  </si>
  <si>
    <t>GL-SMW-13</t>
  </si>
  <si>
    <t>GL-SMW-14</t>
  </si>
  <si>
    <t>GL-VHE-00</t>
  </si>
  <si>
    <t>GL-VHE-8</t>
  </si>
  <si>
    <t>GL-VHE-9</t>
  </si>
  <si>
    <t>GL-VHE-10</t>
  </si>
  <si>
    <t>GL-VHE-11</t>
  </si>
  <si>
    <t>GL-VHE-12</t>
  </si>
  <si>
    <t>GL-VHE-13</t>
  </si>
  <si>
    <t>GL-VHE-14</t>
  </si>
  <si>
    <t>GL-WOW-00</t>
  </si>
  <si>
    <t>GL-WOW-9</t>
  </si>
  <si>
    <t>GL-WOW-10</t>
  </si>
  <si>
    <t>GL-WOW-11</t>
  </si>
  <si>
    <t>GL-WOW-12</t>
  </si>
  <si>
    <t>GL-WOW-13</t>
  </si>
  <si>
    <t>GL-WOW-14</t>
  </si>
  <si>
    <t>GS-01</t>
  </si>
  <si>
    <t>GS rates of pay</t>
  </si>
  <si>
    <t>40 hours in Hours of Work section</t>
  </si>
  <si>
    <t>GS-02</t>
  </si>
  <si>
    <t>GS-03</t>
  </si>
  <si>
    <t>GS-04</t>
  </si>
  <si>
    <t>GS-05</t>
  </si>
  <si>
    <t>GS-06</t>
  </si>
  <si>
    <t>GS-07</t>
  </si>
  <si>
    <t>GS-08</t>
  </si>
  <si>
    <t>GS-09</t>
  </si>
  <si>
    <t>GS-10</t>
  </si>
  <si>
    <t>GS-11</t>
  </si>
  <si>
    <t>GS-12</t>
  </si>
  <si>
    <t>GS-13</t>
  </si>
  <si>
    <t>GT-01</t>
  </si>
  <si>
    <t>Z) June 22, 2024 - Wage Adjustment</t>
  </si>
  <si>
    <t>GT Rates of pay</t>
  </si>
  <si>
    <t>GT-02</t>
  </si>
  <si>
    <t>GT-03</t>
  </si>
  <si>
    <t>GT-04</t>
  </si>
  <si>
    <t>GT-05</t>
  </si>
  <si>
    <t>GT-06</t>
  </si>
  <si>
    <t>GT-07</t>
  </si>
  <si>
    <t>GT-08</t>
  </si>
  <si>
    <t>HP-01</t>
  </si>
  <si>
    <t>HP rates of pay</t>
  </si>
  <si>
    <t>HP-02</t>
  </si>
  <si>
    <t>HP-03</t>
  </si>
  <si>
    <t>HP-04</t>
  </si>
  <si>
    <t>HP-05</t>
  </si>
  <si>
    <t>HP-06</t>
  </si>
  <si>
    <t>HP-07</t>
  </si>
  <si>
    <t>HP-08</t>
  </si>
  <si>
    <t>HP-09</t>
  </si>
  <si>
    <t>HR-01</t>
  </si>
  <si>
    <t>HR rates of pay</t>
  </si>
  <si>
    <t>HR-02</t>
  </si>
  <si>
    <t>HR-03</t>
  </si>
  <si>
    <t>HR-04</t>
  </si>
  <si>
    <t>HR-05</t>
  </si>
  <si>
    <t>HS-HDO-01</t>
  </si>
  <si>
    <t>HS rates of pay</t>
  </si>
  <si>
    <t xml:space="preserve">37.5 Hours of work section </t>
  </si>
  <si>
    <t>HS-HDO-02</t>
  </si>
  <si>
    <t>HS-HDO-03</t>
  </si>
  <si>
    <t>HS-HDO-04</t>
  </si>
  <si>
    <t>HS-HDO-05</t>
  </si>
  <si>
    <t>HS-HDO-06</t>
  </si>
  <si>
    <t>HS-HDO-07</t>
  </si>
  <si>
    <t>HS-HDO-08</t>
  </si>
  <si>
    <t>HS-HDO-09</t>
  </si>
  <si>
    <t>HS-HDO-10</t>
  </si>
  <si>
    <t>HS-PHS-01</t>
  </si>
  <si>
    <t>HS-PHS-02</t>
  </si>
  <si>
    <t>HS-PHS-03</t>
  </si>
  <si>
    <t>HS-PHS-04</t>
  </si>
  <si>
    <t>HS-PHS-05</t>
  </si>
  <si>
    <t>HS-PHS-06</t>
  </si>
  <si>
    <t>HS-PHS-07</t>
  </si>
  <si>
    <t>HS-PHS-08</t>
  </si>
  <si>
    <t>HS-PHS-09</t>
  </si>
  <si>
    <t>HS-PHS-10</t>
  </si>
  <si>
    <t xml:space="preserve">IS-01 </t>
  </si>
  <si>
    <t>C) June 21, 2024</t>
  </si>
  <si>
    <t>IS rates of pay</t>
  </si>
  <si>
    <t xml:space="preserve">IS-02 </t>
  </si>
  <si>
    <t xml:space="preserve">IS-03 </t>
  </si>
  <si>
    <t xml:space="preserve">IS-04 </t>
  </si>
  <si>
    <t xml:space="preserve">IS-05 </t>
  </si>
  <si>
    <t xml:space="preserve">IS-06 </t>
  </si>
  <si>
    <t>IT-01</t>
  </si>
  <si>
    <t>Z) December 22, 2024</t>
  </si>
  <si>
    <t>IT rates of pay</t>
  </si>
  <si>
    <t>IT-02</t>
  </si>
  <si>
    <t>IT-03</t>
  </si>
  <si>
    <t>IT-04</t>
  </si>
  <si>
    <t>IT-05</t>
  </si>
  <si>
    <t>LI-1</t>
  </si>
  <si>
    <t>LI rates of pay</t>
  </si>
  <si>
    <t>LI-2</t>
  </si>
  <si>
    <t>LI-3</t>
  </si>
  <si>
    <t>LI-4</t>
  </si>
  <si>
    <t>LI-5</t>
  </si>
  <si>
    <t>LI-6</t>
  </si>
  <si>
    <t>LI-7</t>
  </si>
  <si>
    <t>LI-8</t>
  </si>
  <si>
    <t>LI-9</t>
  </si>
  <si>
    <t>LS-01</t>
  </si>
  <si>
    <t>Z)  July 1, 2024 - Wage Adjustment</t>
  </si>
  <si>
    <t>LS rates of pay</t>
  </si>
  <si>
    <t>LS-02</t>
  </si>
  <si>
    <t>LS-03</t>
  </si>
  <si>
    <t>LS-04</t>
  </si>
  <si>
    <t>LS-05</t>
  </si>
  <si>
    <t>LP-00</t>
  </si>
  <si>
    <t>D) May 10, 2025</t>
  </si>
  <si>
    <t>LP rates of pay</t>
  </si>
  <si>
    <t>LP-01</t>
  </si>
  <si>
    <t>LP-02</t>
  </si>
  <si>
    <t>LP-03</t>
  </si>
  <si>
    <t>LP-04</t>
  </si>
  <si>
    <t>LP-05</t>
  </si>
  <si>
    <t>MA-01</t>
  </si>
  <si>
    <t>MA rates of pay</t>
  </si>
  <si>
    <t>MA-02</t>
  </si>
  <si>
    <t>MA-03</t>
  </si>
  <si>
    <t>MA-04</t>
  </si>
  <si>
    <t>MA-05</t>
  </si>
  <si>
    <t>MA-06</t>
  </si>
  <si>
    <t>MA-07</t>
  </si>
  <si>
    <t>MD-MOF-1</t>
  </si>
  <si>
    <t>MD rates of pay</t>
  </si>
  <si>
    <t>MD-MOF-2</t>
  </si>
  <si>
    <t>MD-MOF-3</t>
  </si>
  <si>
    <t>MD-MSP-1</t>
  </si>
  <si>
    <t>D) October 1, 2026</t>
  </si>
  <si>
    <t>MD-MSP-2</t>
  </si>
  <si>
    <t>D) October 1, 2027</t>
  </si>
  <si>
    <t>MT-01</t>
  </si>
  <si>
    <t>MT rates of pay</t>
  </si>
  <si>
    <t>MT-02</t>
  </si>
  <si>
    <t>MT-03</t>
  </si>
  <si>
    <t>MT-04</t>
  </si>
  <si>
    <t>MT-05</t>
  </si>
  <si>
    <t>MT-06</t>
  </si>
  <si>
    <t>MT-07</t>
  </si>
  <si>
    <t>ND-ADV-1</t>
  </si>
  <si>
    <t>D) October 1, 2025</t>
  </si>
  <si>
    <t>ND rates of pay</t>
  </si>
  <si>
    <t>ND-ADV-2</t>
  </si>
  <si>
    <t>ND-ADV-3</t>
  </si>
  <si>
    <t>ND-DIT-1</t>
  </si>
  <si>
    <t>ND-DIT-2</t>
  </si>
  <si>
    <t>ND-DIT-3</t>
  </si>
  <si>
    <t>ND-DIT-4</t>
  </si>
  <si>
    <t>ND-HME-1</t>
  </si>
  <si>
    <t>ND-HME-2</t>
  </si>
  <si>
    <t>ND-HME-3</t>
  </si>
  <si>
    <t>ND-HME-4</t>
  </si>
  <si>
    <t>NU-CHN-1</t>
  </si>
  <si>
    <t>NU rates of pay</t>
  </si>
  <si>
    <t>NU-CHN-2</t>
  </si>
  <si>
    <t>NU-CHN-3</t>
  </si>
  <si>
    <t>NU-CHN-4</t>
  </si>
  <si>
    <t>NU-CHN-5</t>
  </si>
  <si>
    <t>NU-CHN-6</t>
  </si>
  <si>
    <t>NU-CHN-7</t>
  </si>
  <si>
    <t>NU-CHN-8</t>
  </si>
  <si>
    <t>NU-HOS-1</t>
  </si>
  <si>
    <t>NU-HOS-2</t>
  </si>
  <si>
    <t>NU-HOS-3</t>
  </si>
  <si>
    <t>NU-HOS-4</t>
  </si>
  <si>
    <t>NU-HOS-5</t>
  </si>
  <si>
    <t>NU-HOS-6</t>
  </si>
  <si>
    <t>NU-HOS-7</t>
  </si>
  <si>
    <t>NU-HOS-8</t>
  </si>
  <si>
    <t>OE-BEO-1</t>
  </si>
  <si>
    <t>Z) June 21, 2024 - Wage Adjustment</t>
  </si>
  <si>
    <t>OE pay rates</t>
  </si>
  <si>
    <t>OE-BEO-2</t>
  </si>
  <si>
    <t>OE-CEO-1</t>
  </si>
  <si>
    <t>OE-CEO-2</t>
  </si>
  <si>
    <t>OE-CEO-3</t>
  </si>
  <si>
    <t>OE-DEO-1</t>
  </si>
  <si>
    <t>OE-DEO-2</t>
  </si>
  <si>
    <t>OE-DEO-3</t>
  </si>
  <si>
    <t>OE-MSE-1</t>
  </si>
  <si>
    <t>OE-MSE-2</t>
  </si>
  <si>
    <t>OE-MEO-1</t>
  </si>
  <si>
    <t>OE-MEO-2</t>
  </si>
  <si>
    <t>OE-MEO-3</t>
  </si>
  <si>
    <t>OE-MEO-4</t>
  </si>
  <si>
    <t>OE-MEO-5</t>
  </si>
  <si>
    <t>OM-01</t>
  </si>
  <si>
    <t>Z) Effective October 1, 2024 - Wage Adjustment</t>
  </si>
  <si>
    <t>OM pay rates (unrepresented)</t>
  </si>
  <si>
    <t>OM-02</t>
  </si>
  <si>
    <t>OM-03</t>
  </si>
  <si>
    <t>OM-04</t>
  </si>
  <si>
    <t>OM-05</t>
  </si>
  <si>
    <t>OP-1</t>
  </si>
  <si>
    <t>OP rates of pay</t>
  </si>
  <si>
    <t>OP-2</t>
  </si>
  <si>
    <t>OP-3</t>
  </si>
  <si>
    <t>PC-01</t>
  </si>
  <si>
    <t>PC rates of pay</t>
  </si>
  <si>
    <t>PC-02</t>
  </si>
  <si>
    <t>PC-03</t>
  </si>
  <si>
    <t>PC-04</t>
  </si>
  <si>
    <t>PC-05</t>
  </si>
  <si>
    <t>PE-01</t>
  </si>
  <si>
    <t>PE rates of pay (excluded)</t>
  </si>
  <si>
    <t>PE-02</t>
  </si>
  <si>
    <t>PE-03</t>
  </si>
  <si>
    <t>PE-04</t>
  </si>
  <si>
    <t>PE-05</t>
  </si>
  <si>
    <t>PE-06</t>
  </si>
  <si>
    <t>PG-01</t>
  </si>
  <si>
    <t>PG rates of pay</t>
  </si>
  <si>
    <t>PG-02</t>
  </si>
  <si>
    <t>PG-03</t>
  </si>
  <si>
    <t>PG-04</t>
  </si>
  <si>
    <t>PG-05</t>
  </si>
  <si>
    <t>PG-06</t>
  </si>
  <si>
    <t>PH-01</t>
  </si>
  <si>
    <t>PH rates of pay</t>
  </si>
  <si>
    <t>PH-02</t>
  </si>
  <si>
    <t>PH-03</t>
  </si>
  <si>
    <t>PI-01-CGC</t>
  </si>
  <si>
    <t>PI rates of pay</t>
  </si>
  <si>
    <t>PI-02-CGC</t>
  </si>
  <si>
    <t>PI-03-CGC</t>
  </si>
  <si>
    <t>PI-04-CGC</t>
  </si>
  <si>
    <t>PI-05-CGC</t>
  </si>
  <si>
    <t>PI-06-CGC</t>
  </si>
  <si>
    <t>PI-07-CGC</t>
  </si>
  <si>
    <t xml:space="preserve">PM-01 </t>
  </si>
  <si>
    <t>PM rates of pay</t>
  </si>
  <si>
    <t xml:space="preserve">PM-02 </t>
  </si>
  <si>
    <t xml:space="preserve">PM-03 </t>
  </si>
  <si>
    <t xml:space="preserve">PM-04 </t>
  </si>
  <si>
    <t xml:space="preserve">PM-05 </t>
  </si>
  <si>
    <t xml:space="preserve">PM-06 </t>
  </si>
  <si>
    <t>PM-07</t>
  </si>
  <si>
    <t>PM-MCO-01</t>
  </si>
  <si>
    <t>PM-MCO rates of pay (unrepresented)</t>
  </si>
  <si>
    <t>PM-MCO-02</t>
  </si>
  <si>
    <t>PM-MCO-03</t>
  </si>
  <si>
    <t>PM-MCO-04</t>
  </si>
  <si>
    <t xml:space="preserve">D) April 1, 2025 </t>
  </si>
  <si>
    <t>PO-IMA-01</t>
  </si>
  <si>
    <t>Z) January 1, 2025 – Wage Adjustment</t>
  </si>
  <si>
    <t>PO-IMA rates of pay</t>
  </si>
  <si>
    <t>PO-IMA-02</t>
  </si>
  <si>
    <t>PO-IMA-03</t>
  </si>
  <si>
    <t>PO-LES-TO-01</t>
  </si>
  <si>
    <t>PO rates of pay</t>
  </si>
  <si>
    <t>PO-LES-TO-02</t>
  </si>
  <si>
    <t>PO-LES-TO-03</t>
  </si>
  <si>
    <t>PO-LES-TO-04</t>
  </si>
  <si>
    <t>PO-LES-IM-01</t>
  </si>
  <si>
    <t>PO-LES-IM-02</t>
  </si>
  <si>
    <t>PO-LES-IM-03</t>
  </si>
  <si>
    <t>PO-TCO-01</t>
  </si>
  <si>
    <t>PO-TCO-02</t>
  </si>
  <si>
    <t>PO-TCO-03</t>
  </si>
  <si>
    <t>PO-TCO-04</t>
  </si>
  <si>
    <t>PS-1</t>
  </si>
  <si>
    <t>PS rates of pay</t>
  </si>
  <si>
    <t>PS-2</t>
  </si>
  <si>
    <t>PS-3</t>
  </si>
  <si>
    <t>PS-4</t>
  </si>
  <si>
    <t>PS-5</t>
  </si>
  <si>
    <t>PR(S)-01</t>
  </si>
  <si>
    <t>Z) August 5, 2024 - Wage Adjustment</t>
  </si>
  <si>
    <t>PR(S) rates of pay</t>
  </si>
  <si>
    <t>PR(S)-02</t>
  </si>
  <si>
    <t>PR(S)-03</t>
  </si>
  <si>
    <t>PR(S)-04</t>
  </si>
  <si>
    <t>Z)  August 5, 2024 - Wage Adjustment</t>
  </si>
  <si>
    <t>PR(S)-05</t>
  </si>
  <si>
    <t>PY-01</t>
  </si>
  <si>
    <t>Z) Effective June 22, 2024 - Wage Adjustment</t>
  </si>
  <si>
    <t>PY rates of pay</t>
  </si>
  <si>
    <t>PY-02</t>
  </si>
  <si>
    <t>PY-03</t>
  </si>
  <si>
    <t>PY-04</t>
  </si>
  <si>
    <t>PY-05</t>
  </si>
  <si>
    <t>PY-06</t>
  </si>
  <si>
    <t>PY-07</t>
  </si>
  <si>
    <t>RO-00</t>
  </si>
  <si>
    <t>D) May 1, 2025</t>
  </si>
  <si>
    <t>RO rates of pay</t>
  </si>
  <si>
    <t>RO-01</t>
  </si>
  <si>
    <t>RO-02</t>
  </si>
  <si>
    <t>RO-03</t>
  </si>
  <si>
    <t>RO-04</t>
  </si>
  <si>
    <t>RO-05</t>
  </si>
  <si>
    <t>RO-06</t>
  </si>
  <si>
    <t>SC-1 (deck and engine room)</t>
  </si>
  <si>
    <t>SC rates of pay</t>
  </si>
  <si>
    <t>SC-2 (deck and engine room)</t>
  </si>
  <si>
    <t>SC-3 (deck and engine room)</t>
  </si>
  <si>
    <t>SC-4 (deck and engine room)</t>
  </si>
  <si>
    <t>SC-5 (deck and engine room)</t>
  </si>
  <si>
    <t>SC-6 (deck and engine room)</t>
  </si>
  <si>
    <t>SC-7 (deck and engine room)</t>
  </si>
  <si>
    <t>SC-STD-1</t>
  </si>
  <si>
    <t>SC-STD rates of pay</t>
  </si>
  <si>
    <t>SC-STD-2</t>
  </si>
  <si>
    <t>SC-STD-3</t>
  </si>
  <si>
    <t>SC-STD-4</t>
  </si>
  <si>
    <t>SC-STD-5</t>
  </si>
  <si>
    <t>SC-STD-6</t>
  </si>
  <si>
    <t>SC-STD-7</t>
  </si>
  <si>
    <t>SC-1 (equip. op. and spec. trade)</t>
  </si>
  <si>
    <t>SC-2 (equip. op. and spec. trade)</t>
  </si>
  <si>
    <t>SC-3 (equip. op. and spec. trade)</t>
  </si>
  <si>
    <t>SC-4 (equip. op. and spec. trade)</t>
  </si>
  <si>
    <t>SC-5 (equip. op. and spec. trade)</t>
  </si>
  <si>
    <t>SC-6 (equip. op. and spec. trade)</t>
  </si>
  <si>
    <t>SC-7 (equip. op. and spec. trade)</t>
  </si>
  <si>
    <t>SE-REM-1</t>
  </si>
  <si>
    <t>SE pay rates</t>
  </si>
  <si>
    <t>SE-REM-2</t>
  </si>
  <si>
    <t>SE-RES-1</t>
  </si>
  <si>
    <t>SE-RES-2</t>
  </si>
  <si>
    <t>SE-RES-3</t>
  </si>
  <si>
    <t>SE-RES-4</t>
  </si>
  <si>
    <t>SE-RES-5</t>
  </si>
  <si>
    <t>SG-PAT-01</t>
  </si>
  <si>
    <t>SG rates of pay</t>
  </si>
  <si>
    <t>SG-PAT-02</t>
  </si>
  <si>
    <t>SG-PAT-03</t>
  </si>
  <si>
    <t>SG-PAT-04</t>
  </si>
  <si>
    <t>SG-PAT-05</t>
  </si>
  <si>
    <t>SG-PAT-06</t>
  </si>
  <si>
    <t>SG-PAT-07</t>
  </si>
  <si>
    <t>SG-SRE-01</t>
  </si>
  <si>
    <t>SG-SRE-02</t>
  </si>
  <si>
    <t>SG-SRE-03</t>
  </si>
  <si>
    <t>SG-SRE-04</t>
  </si>
  <si>
    <t>SG-SRE-05</t>
  </si>
  <si>
    <t>SG-SRE-06</t>
  </si>
  <si>
    <t>SG-SRE-07</t>
  </si>
  <si>
    <t>SG-SRE-08</t>
  </si>
  <si>
    <t>SO-FLP-01</t>
  </si>
  <si>
    <t>Z) April 1, 2024 - Wage Adjustment</t>
  </si>
  <si>
    <t>SO rates of pay</t>
  </si>
  <si>
    <t>40 hours</t>
  </si>
  <si>
    <t>SO-FLP-02</t>
  </si>
  <si>
    <t>SO-FLP-03</t>
  </si>
  <si>
    <t>SO-FLP-04</t>
  </si>
  <si>
    <t>SO-FLP-05</t>
  </si>
  <si>
    <t>SO-FLP-06</t>
  </si>
  <si>
    <t>SO-FLP-07</t>
  </si>
  <si>
    <t>SO-INS-01</t>
  </si>
  <si>
    <t>SO-INS-02</t>
  </si>
  <si>
    <t>SO-MAO-TO</t>
  </si>
  <si>
    <t>SO-MAO-01</t>
  </si>
  <si>
    <t>SO-MAO-02</t>
  </si>
  <si>
    <t>SO-MAO-03</t>
  </si>
  <si>
    <t>SO-MAO-04</t>
  </si>
  <si>
    <t>SO-MAO-05</t>
  </si>
  <si>
    <t>SO-MAO-06</t>
  </si>
  <si>
    <t>SO-MAO-07</t>
  </si>
  <si>
    <t>SO-MAO-08</t>
  </si>
  <si>
    <t>SO-MAO-09</t>
  </si>
  <si>
    <t>SO-MAO-10</t>
  </si>
  <si>
    <t>SO-MAO-11</t>
  </si>
  <si>
    <t>SO-MAO-12</t>
  </si>
  <si>
    <t>SO-RAD-01</t>
  </si>
  <si>
    <t>SO-RAD-02</t>
  </si>
  <si>
    <t>SO-RAD-03</t>
  </si>
  <si>
    <t>SR-CPS1</t>
  </si>
  <si>
    <t>Z) April 22, 2025 (New maximum)</t>
  </si>
  <si>
    <t>SR-C pay rates (ship repair chargehands and production supervisors - east)</t>
  </si>
  <si>
    <t>SR-E (pay group 1 basic)</t>
  </si>
  <si>
    <t>D) January 1, 2026</t>
  </si>
  <si>
    <t>SR-E pay rates (ship repair east)</t>
  </si>
  <si>
    <t>SR-E 40 hrs</t>
  </si>
  <si>
    <t>SR-E (pay group 2 ELE-2)</t>
  </si>
  <si>
    <t>SR-E (pay group 3 MDO-4)</t>
  </si>
  <si>
    <t>SR-E (pay group 4 MDO-5)</t>
  </si>
  <si>
    <t>SR-E (pay group 5 basic)</t>
  </si>
  <si>
    <t>SR-E (pay group 6)</t>
  </si>
  <si>
    <t>SR-E (pay group 7)</t>
  </si>
  <si>
    <t>SR-E (pay group 8)</t>
  </si>
  <si>
    <t>SR-E (pay group 9)</t>
  </si>
  <si>
    <t>SR-E (pay group 10)</t>
  </si>
  <si>
    <t>SR-E (pay group 11)</t>
  </si>
  <si>
    <t>SR-E (pay group 12)</t>
  </si>
  <si>
    <t>SR-E (APA)</t>
  </si>
  <si>
    <t>SR-E (APB)</t>
  </si>
  <si>
    <t>SR-W (pay group 0)</t>
  </si>
  <si>
    <t>D) January 31, 2022</t>
  </si>
  <si>
    <t>SR-W pay rates (ship repair west)</t>
  </si>
  <si>
    <t>SR-W (pay group 1)</t>
  </si>
  <si>
    <t>SR-W 40 hours</t>
  </si>
  <si>
    <t>SR-W (pay group 2)</t>
  </si>
  <si>
    <t>SR-W (pay group 3)</t>
  </si>
  <si>
    <t>SR-W (pay group 4)</t>
  </si>
  <si>
    <t>SR-W (pay group 5)</t>
  </si>
  <si>
    <t>SR-W (pay group 6)</t>
  </si>
  <si>
    <t>SR-W (pay group 7)</t>
  </si>
  <si>
    <t>SR-W (pay group 8)</t>
  </si>
  <si>
    <t>SR-W (pay group 9) APC-1</t>
  </si>
  <si>
    <t>SR-W (pay group 9) APC-2</t>
  </si>
  <si>
    <t>SR-W (pay group 9) APC-3</t>
  </si>
  <si>
    <t>SR-W (pay group 9) APC-4</t>
  </si>
  <si>
    <t>SR-W (pay group 9) APC-5</t>
  </si>
  <si>
    <t>SR-W (pay group 9) APC-6</t>
  </si>
  <si>
    <t>SR-W (pay group 9) APC-7</t>
  </si>
  <si>
    <t>SR-W (pay group 9) APC-8</t>
  </si>
  <si>
    <t>SR-W (pay group 9) APD-1</t>
  </si>
  <si>
    <t>SR-W (pay group 9) APD-2</t>
  </si>
  <si>
    <t>SR-W (pay group 9) APD-3</t>
  </si>
  <si>
    <t>SR-W (pay group 9) APD-4</t>
  </si>
  <si>
    <t>SR-W (pay group 9) APD-5</t>
  </si>
  <si>
    <t>SR-W (pay group 9) APD-6</t>
  </si>
  <si>
    <t>SR-W (pay group 9) APD-7</t>
  </si>
  <si>
    <t>SR-W (pay group 9) APD-8</t>
  </si>
  <si>
    <t>SR-W (pay group 9) APD-9</t>
  </si>
  <si>
    <t>SR-W (pay group 9) APD-10</t>
  </si>
  <si>
    <t>SR-W (pay group 11)</t>
  </si>
  <si>
    <t>SR-W (pay group 12)</t>
  </si>
  <si>
    <t>ST-COR-1</t>
  </si>
  <si>
    <t>ST pay rates</t>
  </si>
  <si>
    <t>ST-COR-2</t>
  </si>
  <si>
    <t>ST-COR special level A</t>
  </si>
  <si>
    <t>ST-COR special level B</t>
  </si>
  <si>
    <t>ST-COR special level C</t>
  </si>
  <si>
    <t>ST-OCE-1</t>
  </si>
  <si>
    <t>ST-OCE-2</t>
  </si>
  <si>
    <t>ST-OCE-3</t>
  </si>
  <si>
    <t>ST-SCY-1</t>
  </si>
  <si>
    <t>ST-SCY-2</t>
  </si>
  <si>
    <t>ST-SCY-3</t>
  </si>
  <si>
    <t>ST-SCY-4</t>
  </si>
  <si>
    <t>ST-STN-1</t>
  </si>
  <si>
    <t>ST-STN-2</t>
  </si>
  <si>
    <t>ST-TYP-1</t>
  </si>
  <si>
    <t>Z) June 21, 2024</t>
  </si>
  <si>
    <t>ST-TYP-2</t>
  </si>
  <si>
    <t>SW-SCW-01</t>
  </si>
  <si>
    <t>SW rates of pay</t>
  </si>
  <si>
    <t>SW-SCW-02</t>
  </si>
  <si>
    <t>SW-SCW-03</t>
  </si>
  <si>
    <t>SW-SCW-04</t>
  </si>
  <si>
    <t>SW-SCW-05</t>
  </si>
  <si>
    <t>SW-SCW-01 Clinical Social Workers</t>
  </si>
  <si>
    <t>SW-SCW-02 Clinical Social Workers</t>
  </si>
  <si>
    <t>SW-SCW-03 Clinical Social Workers</t>
  </si>
  <si>
    <t>SW-CHA-01</t>
  </si>
  <si>
    <t>SW-CHA-02</t>
  </si>
  <si>
    <t>SW-CHA-03</t>
  </si>
  <si>
    <t>TI-01</t>
  </si>
  <si>
    <t>TI rates of pay</t>
  </si>
  <si>
    <t>TI-02</t>
  </si>
  <si>
    <t>TI-03</t>
  </si>
  <si>
    <t>TI-04</t>
  </si>
  <si>
    <t>TI-05</t>
  </si>
  <si>
    <t>TI-06</t>
  </si>
  <si>
    <t>TI-07</t>
  </si>
  <si>
    <t>TI-08</t>
  </si>
  <si>
    <t>TI-05 Aviation</t>
  </si>
  <si>
    <t>TI-06 Aviation</t>
  </si>
  <si>
    <t>TI-07 Aviation</t>
  </si>
  <si>
    <t>TI-08 Aviation</t>
  </si>
  <si>
    <t>TI-05 Marine</t>
  </si>
  <si>
    <t>TI-06 Marine</t>
  </si>
  <si>
    <t>TI-07 Marine</t>
  </si>
  <si>
    <t>TI-08 Marine</t>
  </si>
  <si>
    <t>TI-06 Railway safety</t>
  </si>
  <si>
    <t>TI-07 Railway safety</t>
  </si>
  <si>
    <t>TI-08 Railway safety</t>
  </si>
  <si>
    <t>TR-01</t>
  </si>
  <si>
    <t>D) April 19, 2025</t>
  </si>
  <si>
    <t>TR rates of pay</t>
  </si>
  <si>
    <t>TR-02</t>
  </si>
  <si>
    <t>TR-03</t>
  </si>
  <si>
    <t>TR-04</t>
  </si>
  <si>
    <t>TR-05</t>
  </si>
  <si>
    <t>UT-1</t>
  </si>
  <si>
    <t>D) July 1, 2021</t>
  </si>
  <si>
    <t>UT rates of pay</t>
  </si>
  <si>
    <t>UT-2</t>
  </si>
  <si>
    <t>UT-3</t>
  </si>
  <si>
    <t>UT-4</t>
  </si>
  <si>
    <t>VM-1</t>
  </si>
  <si>
    <t>VM rates of pay</t>
  </si>
  <si>
    <t>VM-2</t>
  </si>
  <si>
    <t>VM-3</t>
  </si>
  <si>
    <t>VM-4</t>
  </si>
  <si>
    <t>VM-5</t>
  </si>
  <si>
    <t>WP-01</t>
  </si>
  <si>
    <t>WP rates of pay</t>
  </si>
  <si>
    <t>WP-02</t>
  </si>
  <si>
    <t>WP-03</t>
  </si>
  <si>
    <t>WP-04</t>
  </si>
  <si>
    <t>WP-05</t>
  </si>
  <si>
    <t>WP-06</t>
  </si>
  <si>
    <t>C</t>
  </si>
  <si>
    <t>All the salaries shared by more than one position</t>
  </si>
  <si>
    <t>All positions that have identical max salaries</t>
  </si>
  <si>
    <r>
      <t xml:space="preserve">List of Equivalent Positions for Alternation 
(Maximum Salary </t>
    </r>
    <r>
      <rPr>
        <b/>
        <u/>
        <sz val="12"/>
        <color theme="0"/>
        <rFont val="Arial"/>
        <family val="2"/>
      </rPr>
      <t>Minus</t>
    </r>
    <r>
      <rPr>
        <b/>
        <sz val="12"/>
        <color theme="0"/>
        <rFont val="Arial"/>
        <family val="2"/>
      </rPr>
      <t xml:space="preserve"> 6%)</t>
    </r>
  </si>
  <si>
    <t>Annual Rates of Pay (in Dollars)</t>
  </si>
  <si>
    <t>2019-20 Maximum Performance Pay Rate</t>
  </si>
  <si>
    <t xml:space="preserve">Bilingual Bonus </t>
  </si>
  <si>
    <t>Total Salary</t>
  </si>
  <si>
    <t>Test</t>
  </si>
  <si>
    <t>CO-DEV</t>
  </si>
  <si>
    <t>CT-FIN-01</t>
  </si>
  <si>
    <t>CT-FIN-03</t>
  </si>
  <si>
    <t>EN-ENG-1</t>
  </si>
  <si>
    <t>to</t>
  </si>
  <si>
    <t>EN-ENG-2</t>
  </si>
  <si>
    <t>EN-ENG-3</t>
  </si>
  <si>
    <t>EN-ENG-4</t>
  </si>
  <si>
    <t>EN-ENG-5</t>
  </si>
  <si>
    <t>EN-SUR-1</t>
  </si>
  <si>
    <t>EN-SUR-2</t>
  </si>
  <si>
    <t>EN-SUR-3</t>
  </si>
  <si>
    <t>EN-SUR-4</t>
  </si>
  <si>
    <t xml:space="preserve">EX-01 </t>
  </si>
  <si>
    <t>A) April 1, 2025</t>
  </si>
  <si>
    <t xml:space="preserve">EX-02 </t>
  </si>
  <si>
    <t xml:space="preserve">EX-03 </t>
  </si>
  <si>
    <t xml:space="preserve">EX-04 </t>
  </si>
  <si>
    <t xml:space="preserve">EX-05 </t>
  </si>
  <si>
    <t>EX rates of pay</t>
  </si>
  <si>
    <t xml:space="preserve">IT-01 </t>
  </si>
  <si>
    <t xml:space="preserve">IT-02 </t>
  </si>
  <si>
    <t xml:space="preserve">IT-03 </t>
  </si>
  <si>
    <t xml:space="preserve">IT-04 </t>
  </si>
  <si>
    <t>PI-01</t>
  </si>
  <si>
    <t>PI-02</t>
  </si>
  <si>
    <t>PI-03</t>
  </si>
  <si>
    <t>PI-04</t>
  </si>
  <si>
    <t>PI-05</t>
  </si>
  <si>
    <t>PI-06</t>
  </si>
  <si>
    <t>FI (Financial Management) coverted to CT-Fin (Comptrollership) starting September 28, 2023</t>
  </si>
  <si>
    <t xml:space="preserve">There are more GLs </t>
  </si>
  <si>
    <t>*LP-04 and LP-05 identify salary ranges. The maximum of the range was inserted.</t>
  </si>
  <si>
    <t>PE rates of pay</t>
  </si>
  <si>
    <t>OE rates of pay</t>
  </si>
  <si>
    <t>SE-RES and SE-REM rates of pay</t>
  </si>
  <si>
    <t>ST-TYP rates of pay</t>
  </si>
  <si>
    <t>ST-SCY rates of pay</t>
  </si>
  <si>
    <t>Technical Inspection group (TI) - rates of pay</t>
  </si>
  <si>
    <t>All positions (minus those noted in tab 3)</t>
  </si>
  <si>
    <t>SHORTER (based on 2012 table)</t>
  </si>
  <si>
    <t>Special level C</t>
  </si>
  <si>
    <t>DS-7</t>
  </si>
  <si>
    <t>EN-ENG-6</t>
  </si>
  <si>
    <t>EN-SUR-5</t>
  </si>
  <si>
    <t>EN-SUR-6</t>
  </si>
  <si>
    <t>GS - Apprentice</t>
  </si>
  <si>
    <t>MD-MOF-4</t>
  </si>
  <si>
    <t>SO- MOA-TO</t>
  </si>
  <si>
    <t>SO- MOA-01</t>
  </si>
  <si>
    <t>SO- MOA-02</t>
  </si>
  <si>
    <t>SO- MOA-03</t>
  </si>
  <si>
    <t>SO- MOA-04</t>
  </si>
  <si>
    <t>SO- MOA-05</t>
  </si>
  <si>
    <t>SO- MOA-06</t>
  </si>
  <si>
    <t>SO- MOA-07</t>
  </si>
  <si>
    <t>SO- MOA-08</t>
  </si>
  <si>
    <t>SO- MOA-09</t>
  </si>
  <si>
    <t>SO- MOA-10</t>
  </si>
  <si>
    <t>SO- MOA-11</t>
  </si>
  <si>
    <t>SO- MOA-12</t>
  </si>
  <si>
    <t>Must meet all job requirements.</t>
  </si>
  <si>
    <t>Column C of the tool displays positions that have a maximum annual salary no more than 6% higher than the maximum salary of the lower paid position (starting position) for which the search is conducted. To use this function to validate whether an alternation is possible, you must first know the group and level of the lower paid position proposed for the alternation.</t>
  </si>
  <si>
    <t>Users should note that under Tab 2 – Equivalent Position Lookup, Column C is used to validate whether positions are equivalent, when the starting position is the lower paid position. Column D is used as a guide to assist in identifying possible equivalent positions, when the starting position is the higher paid position.</t>
  </si>
  <si>
    <t>Column D provides a guide for employees to determine which positions fall within a 6% range below the maximum salary for the starting position and that may be considered equivalent for an alternation. Since the calculation is based on the salary of the higher paid position, users must always use the information in this column as a guide for possible equivalencies. To confirm whether positions are equivalent, users must enter the lower paid position in cell B10.</t>
  </si>
  <si>
    <t>Navigate to cell B10 to enter the position for which you want to search</t>
  </si>
  <si>
    <t>Read columns B, and C of rows 1 to 8; then, read columns B, C and D for rows 9 and 10.</t>
  </si>
  <si>
    <r>
      <t xml:space="preserve">This tool helps you compare positions (also known as occupational groups and levels) in the Core Public Administration (CPA) with similar pay </t>
    </r>
    <r>
      <rPr>
        <sz val="11"/>
        <rFont val="Aptos Narrow"/>
        <family val="2"/>
        <scheme val="minor"/>
      </rPr>
      <t>and with which you can alternate.</t>
    </r>
  </si>
  <si>
    <r>
      <t xml:space="preserve">It’s designed for CPA employees who are thinking about job alternation under the </t>
    </r>
    <r>
      <rPr>
        <i/>
        <sz val="11"/>
        <rFont val="Aptos Narrow"/>
        <family val="2"/>
        <scheme val="minor"/>
      </rPr>
      <t>Work Force Adjustment Directive</t>
    </r>
    <r>
      <rPr>
        <sz val="11"/>
        <rFont val="Aptos Narrow"/>
        <family val="2"/>
        <scheme val="minor"/>
      </rPr>
      <t xml:space="preserve"> and applicable collective agreement appendices.</t>
    </r>
  </si>
  <si>
    <r>
      <t xml:space="preserve">According to the </t>
    </r>
    <r>
      <rPr>
        <sz val="11"/>
        <rFont val="Aptos Narrow"/>
        <family val="2"/>
        <scheme val="minor"/>
      </rPr>
      <t>Directive and appendices, positions are considered equivalent for the purposes of alternation when the maximum salary of the higher paid position is no more than 6% higher than the maximum salary of the lower paid position.</t>
    </r>
  </si>
  <si>
    <r>
      <t xml:space="preserve">Navigate to the </t>
    </r>
    <r>
      <rPr>
        <b/>
        <sz val="11"/>
        <rFont val="Aptos Narrow"/>
        <family val="2"/>
        <scheme val="minor"/>
      </rPr>
      <t>'Equivalent position lookup'</t>
    </r>
    <r>
      <rPr>
        <sz val="11"/>
        <rFont val="Aptos Narrow"/>
        <family val="2"/>
        <scheme val="minor"/>
      </rPr>
      <t xml:space="preserve"> tab.</t>
    </r>
  </si>
  <si>
    <r>
      <t xml:space="preserve">Go to cell </t>
    </r>
    <r>
      <rPr>
        <b/>
        <sz val="11"/>
        <rFont val="Aptos Narrow"/>
        <family val="2"/>
        <scheme val="minor"/>
      </rPr>
      <t>B10</t>
    </r>
    <r>
      <rPr>
        <sz val="11"/>
        <rFont val="Aptos Narrow"/>
        <family val="2"/>
        <scheme val="minor"/>
      </rPr>
      <t>.  The cell name is 'Starting_Position_Dropdown'</t>
    </r>
  </si>
  <si>
    <r>
      <t xml:space="preserve">Select (or type) </t>
    </r>
    <r>
      <rPr>
        <sz val="11"/>
        <rFont val="Aptos Narrow"/>
        <family val="2"/>
        <scheme val="minor"/>
      </rPr>
      <t xml:space="preserve">the </t>
    </r>
    <r>
      <rPr>
        <b/>
        <sz val="11"/>
        <rFont val="Aptos Narrow"/>
        <family val="2"/>
        <scheme val="minor"/>
      </rPr>
      <t xml:space="preserve">group and level </t>
    </r>
    <r>
      <rPr>
        <sz val="11"/>
        <rFont val="Aptos Narrow"/>
        <family val="2"/>
        <scheme val="minor"/>
      </rPr>
      <t>of the starting position. Keyboard navigation: Alt + Down arrow</t>
    </r>
  </si>
  <si>
    <r>
      <t xml:space="preserve">Cell </t>
    </r>
    <r>
      <rPr>
        <b/>
        <sz val="11"/>
        <rFont val="Aptos Narrow"/>
        <family val="2"/>
        <scheme val="minor"/>
      </rPr>
      <t>C10</t>
    </r>
    <r>
      <rPr>
        <sz val="11"/>
        <rFont val="Aptos Narrow"/>
        <family val="2"/>
        <scheme val="minor"/>
      </rPr>
      <t xml:space="preserve"> lists positions with a maximum salary of no more than 6% above the starting position's maximum salary considered equivalent for an alternation. The cell's name is 'Starting_position_plus_6' </t>
    </r>
  </si>
  <si>
    <r>
      <t xml:space="preserve">Cell </t>
    </r>
    <r>
      <rPr>
        <b/>
        <sz val="11"/>
        <rFont val="Aptos Narrow"/>
        <family val="2"/>
        <scheme val="minor"/>
      </rPr>
      <t>D10</t>
    </r>
    <r>
      <rPr>
        <sz val="11"/>
        <rFont val="Aptos Narrow"/>
        <family val="2"/>
        <scheme val="minor"/>
      </rPr>
      <t xml:space="preserve"> lists positions with a maximum salary of no more than 6% below the maximum salary of the starting position. The cell's name is 'Starting_position_minus_6'</t>
    </r>
  </si>
  <si>
    <r>
      <t xml:space="preserve">When </t>
    </r>
    <r>
      <rPr>
        <sz val="11"/>
        <rFont val="Aptos Narrow"/>
        <family val="2"/>
        <scheme val="minor"/>
      </rPr>
      <t>an employee of the core public administration, affected by workforce adjustment (an “opting” or “surplus - Option A” employee), wants to take part in alternation—that is, swapping jobs with someone who is not affected—normally they move into a job at the same group and level.</t>
    </r>
  </si>
  <si>
    <r>
      <rPr>
        <sz val="11"/>
        <rFont val="Aptos Narrow"/>
        <family val="2"/>
        <scheme val="minor"/>
      </rPr>
      <t xml:space="preserve">However, alternation can also take place if the other job is not at the same group or level if the positions are considered equivalent. Positions are considered equivalent if the top pay rate (maximum salary) of the higher-paying job is no more than 6% greater than the top pay rate of the lower paid job. </t>
    </r>
  </si>
  <si>
    <r>
      <t>The 6% salary equivalency rule ensures that during a workforce adjustment, employees are not restricted only to identical jobs</t>
    </r>
    <r>
      <rPr>
        <sz val="11"/>
        <rFont val="Aptos Narrow"/>
        <family val="2"/>
        <scheme val="minor"/>
      </rPr>
      <t>, but can alternate with employees occupying an equivalent position, ensuring practical job transition opportunities.</t>
    </r>
  </si>
  <si>
    <t>Starting position 
(group and level)</t>
  </si>
  <si>
    <r>
      <t xml:space="preserve">Guide of potential equivalent positions for alternation 
(Max salary </t>
    </r>
    <r>
      <rPr>
        <b/>
        <u/>
        <sz val="11"/>
        <color theme="0"/>
        <rFont val="Aptos Display"/>
        <family val="2"/>
        <scheme val="major"/>
      </rPr>
      <t>MINUS</t>
    </r>
    <r>
      <rPr>
        <b/>
        <sz val="11"/>
        <color theme="0"/>
        <rFont val="Aptos Display"/>
        <family val="2"/>
        <scheme val="major"/>
      </rPr>
      <t xml:space="preserve"> 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</si>
</sst>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_-* #,##0_-;\-* #,##0_-;_-* &quot;-&quot;_-;_-@_-"/>
    <numFmt numFmtId="165" formatCode="_-&quot;$&quot;* #,##0.00_-;\-&quot;$&quot;* #,##0.00_-;_-&quot;$&quot;* &quot;-&quot;??_-;_-@_-"/>
    <numFmt numFmtId="166" formatCode="_-* #,##0.00_-;\-* #,##0.00_-;_-* &quot;-&quot;??_-;_-@_-"/>
    <numFmt numFmtId="167" formatCode="_-* #,##0.0_-;\-* #,##0.0_-;_-* &quot;-&quot;_-;_-@_-"/>
    <numFmt numFmtId="168" formatCode="_-* #,##0_-;\-* #,##0_-;_-* &quot;-&quot;??_-;_-@_-"/>
    <numFmt numFmtId="169" formatCode="[$-F800]dddd\,\ mmmm\ dd\,\ yyyy"/>
    <numFmt numFmtId="170" formatCode="_-* #,##0.00_-;\-* #,##0.00_-;_-* &quot;-&quot;_-;_-@_-"/>
    <numFmt numFmtId="171" formatCode="&quot;$&quot;#,##0;\-#,##0"/>
  </numFmts>
  <fonts count="45" x14ac:knownFonts="1">
    <font>
      <sz val="1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11"/>
      <name val="Aptos Narrow"/>
      <family val="2"/>
      <scheme val="minor"/>
    </font>
    <font>
      <sz val="11"/>
      <name val="Aptos Narrow"/>
      <family val="2"/>
      <scheme val="minor"/>
    </font>
    <font>
      <sz val="8"/>
      <name val="Arial"/>
      <family val="2"/>
    </font>
    <font>
      <sz val="8"/>
      <name val="Aptos Narrow"/>
      <family val="2"/>
      <scheme val="minor"/>
    </font>
    <font>
      <b/>
      <sz val="11"/>
      <color theme="9"/>
      <name val="Aptos Narrow"/>
      <family val="2"/>
      <scheme val="minor"/>
    </font>
    <font>
      <sz val="10"/>
      <color rgb="FF333333"/>
      <name val="Noto Sans"/>
      <family val="2"/>
    </font>
    <font>
      <b/>
      <sz val="12"/>
      <color theme="1"/>
      <name val="Aptos Narrow"/>
      <family val="2"/>
    </font>
    <font>
      <sz val="12"/>
      <color theme="1"/>
      <name val="Aptos Narrow"/>
      <family val="2"/>
    </font>
    <font>
      <sz val="12"/>
      <name val="Aptos Narrow"/>
      <family val="2"/>
    </font>
    <font>
      <sz val="12"/>
      <color rgb="FFFF0000"/>
      <name val="Aptos Narrow"/>
      <family val="2"/>
    </font>
    <font>
      <sz val="12"/>
      <color theme="1"/>
      <name val="Aptos Narrow"/>
      <family val="2"/>
      <scheme val="minor"/>
    </font>
    <font>
      <b/>
      <sz val="12"/>
      <color theme="0"/>
      <name val="Aptos Narrow"/>
      <family val="2"/>
      <scheme val="minor"/>
    </font>
    <font>
      <b/>
      <sz val="12"/>
      <color theme="1"/>
      <name val="Arial"/>
      <family val="2"/>
    </font>
    <font>
      <b/>
      <sz val="12"/>
      <color theme="0"/>
      <name val="Arial"/>
      <family val="2"/>
    </font>
    <font>
      <sz val="12"/>
      <name val="Arial"/>
      <family val="2"/>
    </font>
    <font>
      <sz val="12"/>
      <color theme="1"/>
      <name val="Arial"/>
      <family val="2"/>
    </font>
    <font>
      <i/>
      <sz val="11"/>
      <color theme="1" tint="0.34998626667073579"/>
      <name val="Aptos Narrow"/>
      <family val="2"/>
      <scheme val="minor"/>
    </font>
    <font>
      <sz val="11"/>
      <color theme="6"/>
      <name val="Aptos Narrow"/>
      <family val="2"/>
      <scheme val="minor"/>
    </font>
    <font>
      <b/>
      <sz val="11"/>
      <color theme="6"/>
      <name val="Aptos Narrow"/>
      <family val="2"/>
      <scheme val="minor"/>
    </font>
    <font>
      <sz val="11"/>
      <color theme="6"/>
      <name val="Aptos Narrow"/>
      <family val="2"/>
    </font>
    <font>
      <sz val="11"/>
      <color rgb="FF505050"/>
      <name val="Aptos Narrow"/>
      <family val="2"/>
      <scheme val="minor"/>
    </font>
    <font>
      <b/>
      <u/>
      <sz val="12"/>
      <color theme="0"/>
      <name val="Arial"/>
      <family val="2"/>
    </font>
    <font>
      <sz val="10"/>
      <color theme="1"/>
      <name val="Arial"/>
      <family val="2"/>
    </font>
    <font>
      <i/>
      <sz val="11"/>
      <color rgb="FF505050"/>
      <name val="Aptos Narrow"/>
      <family val="2"/>
      <scheme val="minor"/>
    </font>
    <font>
      <i/>
      <sz val="11"/>
      <color theme="1"/>
      <name val="Aptos Narrow"/>
      <family val="2"/>
      <scheme val="minor"/>
    </font>
    <font>
      <i/>
      <sz val="11"/>
      <name val="Aptos Narrow"/>
      <family val="2"/>
      <scheme val="minor"/>
    </font>
    <font>
      <i/>
      <sz val="11"/>
      <color theme="0" tint="-0.34998626667073579"/>
      <name val="Aptos Narrow"/>
      <family val="2"/>
      <scheme val="minor"/>
    </font>
    <font>
      <sz val="11"/>
      <name val="Aptos Narrow"/>
      <family val="2"/>
    </font>
    <font>
      <b/>
      <sz val="11"/>
      <color theme="0"/>
      <name val="Aptos Narrow"/>
      <family val="2"/>
      <scheme val="minor"/>
    </font>
    <font>
      <b/>
      <sz val="13"/>
      <color theme="7" tint="-0.24994659260841701"/>
      <name val="Aptos Narrow"/>
      <family val="2"/>
      <scheme val="minor"/>
    </font>
    <font>
      <b/>
      <sz val="15"/>
      <color theme="7" tint="-0.24994659260841701"/>
      <name val="Aptos Narrow"/>
      <family val="2"/>
      <scheme val="minor"/>
    </font>
    <font>
      <b/>
      <sz val="13"/>
      <name val="Aptos Display"/>
      <family val="2"/>
      <scheme val="major"/>
    </font>
    <font>
      <b/>
      <sz val="15"/>
      <name val="Aptos Display"/>
      <family val="2"/>
      <scheme val="major"/>
    </font>
    <font>
      <sz val="11"/>
      <name val="Symbol"/>
      <family val="1"/>
      <charset val="2"/>
    </font>
    <font>
      <sz val="12"/>
      <name val="Aptos Narrow"/>
      <family val="2"/>
      <scheme val="minor"/>
    </font>
    <font>
      <sz val="10"/>
      <name val="Symbol"/>
      <family val="1"/>
      <charset val="2"/>
    </font>
    <font>
      <sz val="10"/>
      <name val="Aptos Narrow"/>
      <family val="2"/>
      <scheme val="minor"/>
    </font>
    <font>
      <b/>
      <sz val="11"/>
      <color theme="0"/>
      <name val="Aptos Display"/>
      <family val="2"/>
      <scheme val="major"/>
    </font>
    <font>
      <b/>
      <u/>
      <sz val="11"/>
      <color theme="0"/>
      <name val="Aptos Display"/>
      <family val="2"/>
      <scheme val="major"/>
    </font>
    <font>
      <b/>
      <sz val="12"/>
      <color rgb="FFFF0000"/>
      <name val="Arial"/>
      <family val="2"/>
    </font>
  </fonts>
  <fills count="15">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499984740745262"/>
        <bgColor indexed="64"/>
      </patternFill>
    </fill>
    <fill>
      <patternFill patternType="solid">
        <fgColor theme="8" tint="-0.499984740745262"/>
        <bgColor indexed="64"/>
      </patternFill>
    </fill>
    <fill>
      <patternFill patternType="solid">
        <fgColor theme="9"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FFCC"/>
        <bgColor indexed="64"/>
      </patternFill>
    </fill>
    <fill>
      <patternFill patternType="solid">
        <fgColor theme="1"/>
        <bgColor indexed="64"/>
      </patternFill>
    </fill>
  </fills>
  <borders count="20">
    <border>
      <left/>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ck">
        <color rgb="FFA62A1E"/>
      </bottom>
      <diagonal/>
    </border>
    <border>
      <left style="thin">
        <color theme="0"/>
      </left>
      <right/>
      <top/>
      <bottom/>
      <diagonal/>
    </border>
    <border>
      <left/>
      <right style="thin">
        <color indexed="64"/>
      </right>
      <top style="thin">
        <color indexed="64"/>
      </top>
      <bottom style="thin">
        <color indexed="64"/>
      </bottom>
      <diagonal/>
    </border>
    <border>
      <left style="thin">
        <color indexed="64"/>
      </left>
      <right style="thin">
        <color theme="0"/>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style="thin">
        <color indexed="64"/>
      </right>
      <top style="thin">
        <color indexed="64"/>
      </top>
      <bottom/>
      <diagonal/>
    </border>
    <border>
      <left style="thin">
        <color indexed="64"/>
      </left>
      <right/>
      <top style="thin">
        <color indexed="64"/>
      </top>
      <bottom/>
      <diagonal/>
    </border>
    <border>
      <left style="thin">
        <color theme="0"/>
      </left>
      <right/>
      <top/>
      <bottom style="thin">
        <color indexed="64"/>
      </bottom>
      <diagonal/>
    </border>
    <border>
      <left/>
      <right/>
      <top/>
      <bottom style="thin">
        <color indexed="64"/>
      </bottom>
      <diagonal/>
    </border>
    <border>
      <left style="thin">
        <color theme="0"/>
      </left>
      <right style="thin">
        <color theme="0"/>
      </right>
      <top/>
      <bottom style="thin">
        <color indexed="64"/>
      </bottom>
      <diagonal/>
    </border>
    <border>
      <left style="thin">
        <color indexed="64"/>
      </left>
      <right/>
      <top style="thin">
        <color indexed="64"/>
      </top>
      <bottom style="thin">
        <color indexed="64"/>
      </bottom>
      <diagonal/>
    </border>
    <border>
      <left style="thin">
        <color theme="0"/>
      </left>
      <right style="thin">
        <color indexed="64"/>
      </right>
      <top style="thin">
        <color indexed="64"/>
      </top>
      <bottom style="thin">
        <color indexed="64"/>
      </bottom>
      <diagonal/>
    </border>
  </borders>
  <cellStyleXfs count="10">
    <xf numFmtId="0" fontId="0" fillId="0" borderId="0"/>
    <xf numFmtId="0" fontId="4" fillId="0" borderId="0" applyNumberFormat="0" applyFill="0" applyBorder="0" applyAlignment="0" applyProtection="0"/>
    <xf numFmtId="0" fontId="1" fillId="0" borderId="0"/>
    <xf numFmtId="166" fontId="7"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34" fillId="0" borderId="0" applyNumberFormat="0" applyFill="0" applyAlignment="0" applyProtection="0"/>
    <xf numFmtId="0" fontId="35" fillId="0" borderId="0" applyNumberFormat="0" applyFill="0" applyAlignment="0" applyProtection="0"/>
    <xf numFmtId="0" fontId="37" fillId="0" borderId="11" applyNumberFormat="0" applyFill="0" applyAlignment="0" applyProtection="0"/>
    <xf numFmtId="49" fontId="36" fillId="0" borderId="12" applyFill="0" applyAlignment="0" applyProtection="0"/>
  </cellStyleXfs>
  <cellXfs count="179">
    <xf numFmtId="0" fontId="0" fillId="0" borderId="0" xfId="0"/>
    <xf numFmtId="0" fontId="1" fillId="0" borderId="0" xfId="2"/>
    <xf numFmtId="0" fontId="6" fillId="0" borderId="0" xfId="2" applyFont="1" applyAlignment="1">
      <alignment horizontal="left"/>
    </xf>
    <xf numFmtId="0" fontId="4" fillId="0" borderId="0" xfId="1" applyAlignment="1" applyProtection="1"/>
    <xf numFmtId="164" fontId="1" fillId="0" borderId="0" xfId="2" applyNumberFormat="1"/>
    <xf numFmtId="0" fontId="6" fillId="0" borderId="0" xfId="2" applyFont="1"/>
    <xf numFmtId="0" fontId="4" fillId="0" borderId="0" xfId="1" applyFill="1" applyAlignment="1" applyProtection="1"/>
    <xf numFmtId="164" fontId="4" fillId="0" borderId="0" xfId="1" applyNumberFormat="1" applyAlignment="1" applyProtection="1"/>
    <xf numFmtId="164" fontId="6" fillId="0" borderId="0" xfId="2" applyNumberFormat="1" applyFont="1"/>
    <xf numFmtId="166" fontId="3" fillId="2" borderId="3" xfId="2" applyNumberFormat="1" applyFont="1" applyFill="1" applyBorder="1" applyAlignment="1">
      <alignment horizontal="center" vertical="center" wrapText="1"/>
    </xf>
    <xf numFmtId="164" fontId="2" fillId="0" borderId="0" xfId="2" applyNumberFormat="1" applyFont="1"/>
    <xf numFmtId="0" fontId="2" fillId="0" borderId="0" xfId="2" applyFont="1"/>
    <xf numFmtId="0" fontId="4" fillId="0" borderId="0" xfId="1"/>
    <xf numFmtId="164" fontId="0" fillId="0" borderId="0" xfId="2" applyNumberFormat="1" applyFont="1"/>
    <xf numFmtId="164" fontId="0" fillId="5" borderId="0" xfId="2" applyNumberFormat="1" applyFont="1" applyFill="1"/>
    <xf numFmtId="0" fontId="9" fillId="0" borderId="0" xfId="2" applyFont="1"/>
    <xf numFmtId="0" fontId="0" fillId="0" borderId="0" xfId="2" applyFont="1"/>
    <xf numFmtId="166" fontId="1" fillId="0" borderId="0" xfId="2" applyNumberFormat="1"/>
    <xf numFmtId="168" fontId="1" fillId="0" borderId="0" xfId="2" applyNumberFormat="1"/>
    <xf numFmtId="170" fontId="1" fillId="0" borderId="0" xfId="2" applyNumberFormat="1"/>
    <xf numFmtId="170" fontId="0" fillId="0" borderId="0" xfId="2" applyNumberFormat="1" applyFont="1"/>
    <xf numFmtId="164" fontId="1" fillId="0" borderId="0" xfId="4" applyNumberFormat="1"/>
    <xf numFmtId="164" fontId="0" fillId="0" borderId="0" xfId="4" applyNumberFormat="1" applyFont="1"/>
    <xf numFmtId="170" fontId="0" fillId="0" borderId="0" xfId="2" applyNumberFormat="1" applyFont="1" applyAlignment="1">
      <alignment horizontal="right"/>
    </xf>
    <xf numFmtId="2" fontId="1" fillId="0" borderId="0" xfId="2" applyNumberFormat="1"/>
    <xf numFmtId="1" fontId="1" fillId="0" borderId="0" xfId="2" applyNumberFormat="1"/>
    <xf numFmtId="2" fontId="6" fillId="0" borderId="0" xfId="2" applyNumberFormat="1" applyFont="1"/>
    <xf numFmtId="0" fontId="4" fillId="0" borderId="0" xfId="1" applyAlignment="1" applyProtection="1">
      <alignment vertical="center"/>
    </xf>
    <xf numFmtId="0" fontId="11" fillId="0" borderId="0" xfId="2" applyFont="1" applyAlignment="1">
      <alignment horizontal="center" vertical="top" wrapText="1"/>
    </xf>
    <xf numFmtId="0" fontId="12" fillId="0" borderId="0" xfId="2" applyFont="1" applyAlignment="1">
      <alignment horizontal="left" vertical="top" wrapText="1"/>
    </xf>
    <xf numFmtId="0" fontId="12" fillId="0" borderId="0" xfId="2" applyFont="1" applyAlignment="1">
      <alignment vertical="top" wrapText="1"/>
    </xf>
    <xf numFmtId="0" fontId="12" fillId="0" borderId="0" xfId="2" applyFont="1" applyAlignment="1">
      <alignment wrapText="1"/>
    </xf>
    <xf numFmtId="0" fontId="12" fillId="0" borderId="0" xfId="2" applyFont="1" applyAlignment="1">
      <alignment vertical="center" wrapText="1"/>
    </xf>
    <xf numFmtId="0" fontId="14" fillId="0" borderId="0" xfId="2" applyFont="1" applyAlignment="1">
      <alignment wrapText="1"/>
    </xf>
    <xf numFmtId="0" fontId="13" fillId="0" borderId="0" xfId="2" applyFont="1" applyAlignment="1">
      <alignment horizontal="center" vertical="top" wrapText="1"/>
    </xf>
    <xf numFmtId="0" fontId="13" fillId="0" borderId="0" xfId="2" applyFont="1" applyAlignment="1">
      <alignment horizontal="left" vertical="top" wrapText="1"/>
    </xf>
    <xf numFmtId="0" fontId="13" fillId="0" borderId="0" xfId="2" applyFont="1" applyAlignment="1">
      <alignment vertical="top" wrapText="1"/>
    </xf>
    <xf numFmtId="0" fontId="13" fillId="0" borderId="0" xfId="2" applyFont="1" applyAlignment="1">
      <alignment wrapText="1"/>
    </xf>
    <xf numFmtId="0" fontId="12" fillId="0" borderId="0" xfId="2" applyFont="1" applyAlignment="1">
      <alignment horizontal="center" vertical="top" wrapText="1"/>
    </xf>
    <xf numFmtId="0" fontId="13" fillId="0" borderId="0" xfId="0" applyFont="1" applyAlignment="1">
      <alignment horizontal="center" vertical="top" wrapText="1"/>
    </xf>
    <xf numFmtId="1" fontId="0" fillId="0" borderId="0" xfId="2" applyNumberFormat="1" applyFont="1"/>
    <xf numFmtId="0" fontId="0" fillId="0" borderId="0" xfId="0" applyAlignment="1">
      <alignment wrapText="1"/>
    </xf>
    <xf numFmtId="0" fontId="15" fillId="0" borderId="0" xfId="2" applyFont="1" applyAlignment="1">
      <alignment horizontal="left" vertical="top" wrapText="1"/>
    </xf>
    <xf numFmtId="164" fontId="0" fillId="6" borderId="0" xfId="2" applyNumberFormat="1" applyFont="1" applyFill="1"/>
    <xf numFmtId="0" fontId="15" fillId="0" borderId="0" xfId="0" applyFont="1" applyAlignment="1">
      <alignment horizontal="center" vertical="center" wrapText="1"/>
    </xf>
    <xf numFmtId="0" fontId="15" fillId="0" borderId="0" xfId="0" applyFont="1" applyAlignment="1">
      <alignment wrapText="1"/>
    </xf>
    <xf numFmtId="171" fontId="15" fillId="11" borderId="3" xfId="5" applyNumberFormat="1" applyFont="1" applyFill="1" applyBorder="1" applyAlignment="1">
      <alignment horizontal="center" vertical="center" wrapText="1"/>
    </xf>
    <xf numFmtId="0" fontId="15" fillId="11" borderId="3" xfId="0" applyFont="1" applyFill="1" applyBorder="1" applyAlignment="1">
      <alignment horizontal="left" wrapText="1" indent="1"/>
    </xf>
    <xf numFmtId="171" fontId="15" fillId="0" borderId="3" xfId="5" applyNumberFormat="1" applyFont="1" applyBorder="1" applyAlignment="1">
      <alignment horizontal="center" vertical="center" wrapText="1"/>
    </xf>
    <xf numFmtId="0" fontId="16" fillId="10" borderId="7"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0" fillId="0" borderId="0" xfId="0" applyFont="1" applyAlignment="1">
      <alignment horizontal="left" wrapText="1" indent="2"/>
    </xf>
    <xf numFmtId="0" fontId="4" fillId="0" borderId="0" xfId="1" applyAlignment="1" applyProtection="1">
      <alignment horizontal="left" vertical="center"/>
    </xf>
    <xf numFmtId="166" fontId="5" fillId="2" borderId="4" xfId="2" applyNumberFormat="1" applyFont="1" applyFill="1" applyBorder="1" applyAlignment="1">
      <alignment horizontal="center" vertical="center" wrapText="1"/>
    </xf>
    <xf numFmtId="166" fontId="3" fillId="2" borderId="4" xfId="2" applyNumberFormat="1" applyFont="1" applyFill="1" applyBorder="1" applyAlignment="1">
      <alignment horizontal="center" vertical="center" wrapText="1"/>
    </xf>
    <xf numFmtId="167" fontId="3" fillId="3" borderId="3" xfId="2" applyNumberFormat="1" applyFont="1" applyFill="1" applyBorder="1" applyAlignment="1">
      <alignment horizontal="center" vertical="center" wrapText="1"/>
    </xf>
    <xf numFmtId="166" fontId="3" fillId="6" borderId="3" xfId="2" applyNumberFormat="1" applyFont="1" applyFill="1" applyBorder="1" applyAlignment="1">
      <alignment horizontal="center" vertical="center" wrapText="1"/>
    </xf>
    <xf numFmtId="166" fontId="3" fillId="5" borderId="3" xfId="2" applyNumberFormat="1" applyFont="1" applyFill="1" applyBorder="1" applyAlignment="1">
      <alignment horizontal="center" vertical="center" wrapText="1"/>
    </xf>
    <xf numFmtId="164" fontId="4" fillId="0" borderId="0" xfId="1" applyNumberFormat="1" applyAlignment="1">
      <alignment horizontal="left" vertical="center"/>
    </xf>
    <xf numFmtId="166" fontId="5" fillId="2" borderId="3" xfId="2" applyNumberFormat="1" applyFont="1" applyFill="1" applyBorder="1" applyAlignment="1">
      <alignment horizontal="center" vertical="center" wrapText="1"/>
    </xf>
    <xf numFmtId="0" fontId="19" fillId="0" borderId="3" xfId="2" applyFont="1" applyBorder="1" applyAlignment="1">
      <alignment horizontal="center" vertical="top" wrapText="1"/>
    </xf>
    <xf numFmtId="0" fontId="20" fillId="6" borderId="3" xfId="2" applyFont="1" applyFill="1" applyBorder="1" applyAlignment="1">
      <alignment horizontal="left" vertical="top" wrapText="1"/>
    </xf>
    <xf numFmtId="0" fontId="20" fillId="5" borderId="1" xfId="2" applyFont="1" applyFill="1" applyBorder="1" applyAlignment="1">
      <alignment vertical="top" wrapText="1"/>
    </xf>
    <xf numFmtId="166" fontId="17" fillId="2" borderId="0" xfId="2" applyNumberFormat="1" applyFont="1" applyFill="1" applyAlignment="1">
      <alignment horizontal="center" vertical="center" wrapText="1"/>
    </xf>
    <xf numFmtId="0" fontId="18" fillId="8" borderId="0" xfId="2" applyFont="1" applyFill="1" applyAlignment="1">
      <alignment horizontal="center" vertical="center" wrapText="1"/>
    </xf>
    <xf numFmtId="0" fontId="18" fillId="9" borderId="6" xfId="2" applyFont="1" applyFill="1" applyBorder="1" applyAlignment="1">
      <alignment horizontal="center" vertical="center" wrapText="1"/>
    </xf>
    <xf numFmtId="166" fontId="21" fillId="0" borderId="2" xfId="2" applyNumberFormat="1" applyFont="1" applyBorder="1" applyAlignment="1">
      <alignment horizontal="center" vertical="center" wrapText="1"/>
    </xf>
    <xf numFmtId="0" fontId="22" fillId="0" borderId="3" xfId="2" applyFont="1" applyBorder="1"/>
    <xf numFmtId="0" fontId="22" fillId="0" borderId="3" xfId="2" applyFont="1" applyBorder="1" applyAlignment="1">
      <alignment horizontal="left"/>
    </xf>
    <xf numFmtId="0" fontId="23" fillId="4" borderId="3" xfId="2" applyFont="1" applyFill="1" applyBorder="1"/>
    <xf numFmtId="0" fontId="23" fillId="0" borderId="3" xfId="2" applyFont="1" applyBorder="1"/>
    <xf numFmtId="164" fontId="22" fillId="0" borderId="3" xfId="2" applyNumberFormat="1" applyFont="1" applyBorder="1"/>
    <xf numFmtId="167" fontId="22" fillId="3" borderId="3" xfId="2" applyNumberFormat="1" applyFont="1" applyFill="1" applyBorder="1" applyAlignment="1">
      <alignment horizontal="center"/>
    </xf>
    <xf numFmtId="168" fontId="22" fillId="0" borderId="3" xfId="4" applyNumberFormat="1" applyFont="1" applyBorder="1"/>
    <xf numFmtId="168" fontId="22" fillId="4" borderId="3" xfId="3" applyNumberFormat="1" applyFont="1" applyFill="1" applyBorder="1" applyAlignment="1"/>
    <xf numFmtId="168" fontId="22" fillId="0" borderId="3" xfId="3" applyNumberFormat="1" applyFont="1" applyFill="1" applyBorder="1" applyAlignment="1"/>
    <xf numFmtId="168" fontId="22" fillId="0" borderId="3" xfId="2" applyNumberFormat="1" applyFont="1" applyBorder="1"/>
    <xf numFmtId="168" fontId="22" fillId="7" borderId="3" xfId="3" applyNumberFormat="1" applyFont="1" applyFill="1" applyBorder="1" applyAlignment="1"/>
    <xf numFmtId="164" fontId="22" fillId="7" borderId="3" xfId="2" applyNumberFormat="1" applyFont="1" applyFill="1" applyBorder="1"/>
    <xf numFmtId="0" fontId="22" fillId="7" borderId="3" xfId="2" applyFont="1" applyFill="1" applyBorder="1" applyAlignment="1">
      <alignment horizontal="left"/>
    </xf>
    <xf numFmtId="169" fontId="22" fillId="7" borderId="3" xfId="2" applyNumberFormat="1" applyFont="1" applyFill="1" applyBorder="1" applyAlignment="1">
      <alignment horizontal="left"/>
    </xf>
    <xf numFmtId="0" fontId="22" fillId="0" borderId="3" xfId="0" applyFont="1" applyBorder="1" applyAlignment="1">
      <alignment horizontal="left" vertical="center"/>
    </xf>
    <xf numFmtId="169" fontId="22" fillId="0" borderId="3" xfId="2" applyNumberFormat="1" applyFont="1" applyBorder="1" applyAlignment="1">
      <alignment horizontal="left"/>
    </xf>
    <xf numFmtId="168" fontId="22" fillId="4" borderId="3" xfId="3" applyNumberFormat="1" applyFont="1" applyFill="1" applyBorder="1"/>
    <xf numFmtId="168" fontId="22" fillId="0" borderId="3" xfId="3" applyNumberFormat="1" applyFont="1" applyBorder="1"/>
    <xf numFmtId="0" fontId="22" fillId="0" borderId="0" xfId="0" applyFont="1"/>
    <xf numFmtId="0" fontId="25" fillId="0" borderId="0" xfId="0" applyFont="1" applyAlignment="1">
      <alignment horizontal="center" vertical="center"/>
    </xf>
    <xf numFmtId="0" fontId="25" fillId="0" borderId="9" xfId="0" applyFont="1" applyBorder="1" applyAlignment="1">
      <alignment horizontal="center" vertical="center"/>
    </xf>
    <xf numFmtId="0" fontId="22" fillId="12" borderId="3" xfId="2" applyFont="1" applyFill="1" applyBorder="1"/>
    <xf numFmtId="0" fontId="22" fillId="12" borderId="3" xfId="0" applyFont="1" applyFill="1" applyBorder="1"/>
    <xf numFmtId="0" fontId="22" fillId="12" borderId="4" xfId="2" applyFont="1" applyFill="1" applyBorder="1"/>
    <xf numFmtId="0" fontId="22" fillId="12" borderId="1" xfId="0" applyFont="1" applyFill="1" applyBorder="1" applyAlignment="1">
      <alignment horizontal="left" vertical="center"/>
    </xf>
    <xf numFmtId="0" fontId="22" fillId="12" borderId="3" xfId="0" applyFont="1" applyFill="1" applyBorder="1" applyAlignment="1">
      <alignment horizontal="left" vertical="center"/>
    </xf>
    <xf numFmtId="0" fontId="24" fillId="12" borderId="3" xfId="2" applyFont="1" applyFill="1" applyBorder="1"/>
    <xf numFmtId="0" fontId="24" fillId="12" borderId="3" xfId="0" applyFont="1" applyFill="1" applyBorder="1"/>
    <xf numFmtId="0" fontId="24" fillId="12" borderId="3" xfId="0" applyFont="1" applyFill="1" applyBorder="1" applyAlignment="1">
      <alignment horizontal="left" vertical="center"/>
    </xf>
    <xf numFmtId="0" fontId="24" fillId="12" borderId="4" xfId="0" applyFont="1" applyFill="1" applyBorder="1"/>
    <xf numFmtId="0" fontId="24" fillId="12" borderId="1" xfId="0" applyFont="1" applyFill="1" applyBorder="1"/>
    <xf numFmtId="2" fontId="4" fillId="0" borderId="0" xfId="1" applyNumberFormat="1"/>
    <xf numFmtId="170" fontId="0" fillId="0" borderId="0" xfId="4" applyNumberFormat="1" applyFont="1"/>
    <xf numFmtId="0" fontId="28" fillId="0" borderId="10" xfId="0" applyFont="1" applyBorder="1" applyAlignment="1">
      <alignment horizontal="center" vertical="center"/>
    </xf>
    <xf numFmtId="0" fontId="28" fillId="0" borderId="0" xfId="0" applyFont="1" applyAlignment="1">
      <alignment horizontal="center" vertical="center"/>
    </xf>
    <xf numFmtId="0" fontId="29" fillId="0" borderId="0" xfId="0" applyFont="1"/>
    <xf numFmtId="0" fontId="30" fillId="0" borderId="0" xfId="2" applyFont="1"/>
    <xf numFmtId="0" fontId="4" fillId="0" borderId="0" xfId="1" applyAlignment="1">
      <alignment vertical="top"/>
    </xf>
    <xf numFmtId="0" fontId="31" fillId="0" borderId="0" xfId="2" applyFont="1" applyAlignment="1">
      <alignment horizontal="center" vertical="center"/>
    </xf>
    <xf numFmtId="168" fontId="1" fillId="0" borderId="0" xfId="4" applyNumberFormat="1"/>
    <xf numFmtId="0" fontId="6" fillId="11" borderId="3" xfId="2" applyFont="1" applyFill="1" applyBorder="1"/>
    <xf numFmtId="0" fontId="6" fillId="0" borderId="3" xfId="2" applyFont="1" applyBorder="1" applyAlignment="1">
      <alignment horizontal="left"/>
    </xf>
    <xf numFmtId="164" fontId="6" fillId="0" borderId="3" xfId="2" applyNumberFormat="1" applyFont="1" applyBorder="1"/>
    <xf numFmtId="168" fontId="6" fillId="0" borderId="3" xfId="4" applyNumberFormat="1" applyFont="1" applyBorder="1"/>
    <xf numFmtId="168" fontId="6" fillId="0" borderId="3" xfId="3" applyNumberFormat="1" applyFont="1" applyFill="1" applyBorder="1" applyAlignment="1"/>
    <xf numFmtId="168" fontId="6" fillId="0" borderId="3" xfId="2" applyNumberFormat="1" applyFont="1" applyBorder="1"/>
    <xf numFmtId="0" fontId="32" fillId="11" borderId="3" xfId="2" applyFont="1" applyFill="1" applyBorder="1"/>
    <xf numFmtId="0" fontId="6" fillId="7" borderId="3" xfId="2" applyFont="1" applyFill="1" applyBorder="1" applyAlignment="1">
      <alignment horizontal="left"/>
    </xf>
    <xf numFmtId="164" fontId="6" fillId="7" borderId="3" xfId="2" applyNumberFormat="1" applyFont="1" applyFill="1" applyBorder="1"/>
    <xf numFmtId="0" fontId="6" fillId="11" borderId="3" xfId="0" applyFont="1" applyFill="1" applyBorder="1" applyAlignment="1">
      <alignment vertical="top" wrapText="1"/>
    </xf>
    <xf numFmtId="169" fontId="6" fillId="7" borderId="3" xfId="2" applyNumberFormat="1" applyFont="1" applyFill="1" applyBorder="1" applyAlignment="1">
      <alignment horizontal="left"/>
    </xf>
    <xf numFmtId="0" fontId="6" fillId="11" borderId="3" xfId="0" applyFont="1" applyFill="1" applyBorder="1"/>
    <xf numFmtId="0" fontId="32" fillId="11" borderId="3" xfId="0" applyFont="1" applyFill="1" applyBorder="1"/>
    <xf numFmtId="0" fontId="6" fillId="11" borderId="3" xfId="0" applyFont="1" applyFill="1" applyBorder="1" applyAlignment="1">
      <alignment horizontal="left" vertical="center"/>
    </xf>
    <xf numFmtId="169" fontId="6" fillId="0" borderId="3" xfId="2" quotePrefix="1" applyNumberFormat="1" applyFont="1" applyBorder="1" applyAlignment="1">
      <alignment horizontal="left"/>
    </xf>
    <xf numFmtId="14" fontId="6" fillId="0" borderId="3" xfId="2" applyNumberFormat="1" applyFont="1" applyBorder="1" applyAlignment="1">
      <alignment horizontal="left"/>
    </xf>
    <xf numFmtId="169" fontId="6" fillId="0" borderId="3" xfId="2" applyNumberFormat="1" applyFont="1" applyBorder="1" applyAlignment="1">
      <alignment horizontal="left"/>
    </xf>
    <xf numFmtId="0" fontId="5" fillId="0" borderId="0" xfId="2" applyFont="1"/>
    <xf numFmtId="0" fontId="15" fillId="0" borderId="3" xfId="0" applyFont="1" applyBorder="1" applyAlignment="1">
      <alignment horizontal="left" wrapText="1" indent="1"/>
    </xf>
    <xf numFmtId="0" fontId="18" fillId="14" borderId="0" xfId="2" applyFont="1" applyFill="1" applyAlignment="1">
      <alignment horizontal="center" vertical="center" wrapText="1"/>
    </xf>
    <xf numFmtId="0" fontId="18" fillId="14" borderId="6" xfId="2" applyFont="1" applyFill="1" applyBorder="1" applyAlignment="1">
      <alignment horizontal="center" vertical="center" wrapText="1"/>
    </xf>
    <xf numFmtId="0" fontId="20" fillId="0" borderId="3" xfId="2" applyFont="1" applyBorder="1" applyAlignment="1">
      <alignment horizontal="left" vertical="top" wrapText="1"/>
    </xf>
    <xf numFmtId="0" fontId="20" fillId="0" borderId="1" xfId="2" applyFont="1" applyBorder="1" applyAlignment="1">
      <alignment vertical="top" wrapText="1"/>
    </xf>
    <xf numFmtId="166" fontId="5" fillId="13" borderId="3" xfId="2" applyNumberFormat="1" applyFont="1" applyFill="1" applyBorder="1" applyAlignment="1">
      <alignment horizontal="center" vertical="center" wrapText="1"/>
    </xf>
    <xf numFmtId="0" fontId="27" fillId="2" borderId="1" xfId="2" applyFont="1" applyFill="1" applyBorder="1" applyAlignment="1">
      <alignment vertical="top" wrapText="1"/>
    </xf>
    <xf numFmtId="0" fontId="1" fillId="13" borderId="3" xfId="2" applyFill="1" applyBorder="1" applyAlignment="1">
      <alignment horizontal="center" vertical="center" wrapText="1"/>
    </xf>
    <xf numFmtId="166" fontId="33" fillId="14" borderId="3" xfId="2" applyNumberFormat="1" applyFont="1" applyFill="1" applyBorder="1" applyAlignment="1">
      <alignment horizontal="center" vertical="center" wrapText="1"/>
    </xf>
    <xf numFmtId="49" fontId="6" fillId="0" borderId="0" xfId="0" applyNumberFormat="1" applyFont="1" applyAlignment="1">
      <alignment horizontal="left" vertical="center" wrapText="1"/>
    </xf>
    <xf numFmtId="49" fontId="6" fillId="0" borderId="0" xfId="0" applyNumberFormat="1" applyFont="1" applyAlignment="1">
      <alignment horizontal="left" wrapText="1"/>
    </xf>
    <xf numFmtId="49" fontId="0" fillId="0" borderId="0" xfId="0" applyNumberFormat="1"/>
    <xf numFmtId="49" fontId="6" fillId="0" borderId="0" xfId="0" applyNumberFormat="1" applyFont="1" applyAlignment="1">
      <alignment horizontal="left" vertical="top" wrapText="1"/>
    </xf>
    <xf numFmtId="0" fontId="39" fillId="0" borderId="0" xfId="0" applyFont="1"/>
    <xf numFmtId="0" fontId="0" fillId="0" borderId="5" xfId="0" applyBorder="1"/>
    <xf numFmtId="49" fontId="0" fillId="0" borderId="0" xfId="0" applyNumberFormat="1" applyAlignment="1">
      <alignment horizontal="left" vertical="top" wrapText="1"/>
    </xf>
    <xf numFmtId="49" fontId="6" fillId="0" borderId="0" xfId="0" applyNumberFormat="1" applyFont="1" applyAlignment="1">
      <alignment vertical="top"/>
    </xf>
    <xf numFmtId="49" fontId="36" fillId="0" borderId="12" xfId="9" applyAlignment="1">
      <alignment horizontal="left" wrapText="1"/>
    </xf>
    <xf numFmtId="0" fontId="37" fillId="0" borderId="11" xfId="8"/>
    <xf numFmtId="49" fontId="36" fillId="0" borderId="12" xfId="9" applyAlignment="1">
      <alignment horizontal="left"/>
    </xf>
    <xf numFmtId="49" fontId="6" fillId="0" borderId="0" xfId="0" applyNumberFormat="1" applyFont="1" applyAlignment="1">
      <alignment horizontal="left" vertical="center"/>
    </xf>
    <xf numFmtId="49" fontId="6" fillId="0" borderId="0" xfId="0" applyNumberFormat="1" applyFont="1" applyAlignment="1">
      <alignment horizontal="left"/>
    </xf>
    <xf numFmtId="49" fontId="0" fillId="0" borderId="0" xfId="0" applyNumberFormat="1" applyAlignment="1">
      <alignment horizontal="left" vertical="center"/>
    </xf>
    <xf numFmtId="0" fontId="0" fillId="0" borderId="0" xfId="0" applyAlignment="1">
      <alignment vertical="top" wrapText="1"/>
    </xf>
    <xf numFmtId="49" fontId="38" fillId="0" borderId="0" xfId="0" applyNumberFormat="1" applyFont="1" applyAlignment="1">
      <alignment horizontal="right" vertical="top" wrapText="1"/>
    </xf>
    <xf numFmtId="49" fontId="40" fillId="0" borderId="0" xfId="0" applyNumberFormat="1" applyFont="1" applyAlignment="1">
      <alignment horizontal="right" vertical="top" wrapText="1"/>
    </xf>
    <xf numFmtId="0" fontId="5" fillId="0" borderId="0" xfId="0" applyFont="1"/>
    <xf numFmtId="49" fontId="6" fillId="0" borderId="0" xfId="0" applyNumberFormat="1" applyFont="1" applyAlignment="1">
      <alignment horizontal="right" vertical="top" wrapText="1"/>
    </xf>
    <xf numFmtId="49" fontId="41" fillId="0" borderId="0" xfId="0" applyNumberFormat="1" applyFont="1" applyAlignment="1">
      <alignment horizontal="right" vertical="top" wrapText="1"/>
    </xf>
    <xf numFmtId="0" fontId="0" fillId="0" borderId="0" xfId="0" applyAlignment="1">
      <alignment horizontal="right" vertical="top"/>
    </xf>
    <xf numFmtId="0" fontId="38" fillId="0" borderId="0" xfId="0" applyFont="1" applyAlignment="1">
      <alignment horizontal="right" vertical="top"/>
    </xf>
    <xf numFmtId="0" fontId="6" fillId="0" borderId="0" xfId="0" applyFont="1" applyAlignment="1">
      <alignment vertical="top" wrapText="1"/>
    </xf>
    <xf numFmtId="49" fontId="36" fillId="0" borderId="12" xfId="9" applyProtection="1"/>
    <xf numFmtId="49" fontId="37" fillId="0" borderId="11" xfId="8" applyNumberFormat="1" applyAlignment="1">
      <alignment horizontal="left" vertical="center"/>
    </xf>
    <xf numFmtId="49" fontId="37" fillId="0" borderId="11" xfId="8" applyNumberFormat="1" applyAlignment="1">
      <alignment horizontal="left" vertical="center" wrapText="1"/>
    </xf>
    <xf numFmtId="0" fontId="38" fillId="0" borderId="0" xfId="0" applyFont="1" applyAlignment="1">
      <alignment horizontal="right" vertical="top" indent="1"/>
    </xf>
    <xf numFmtId="0" fontId="39" fillId="0" borderId="13" xfId="0" applyFont="1" applyBorder="1" applyAlignment="1" applyProtection="1">
      <alignment horizontal="center" vertical="top" wrapText="1"/>
      <protection locked="0"/>
    </xf>
    <xf numFmtId="0" fontId="0" fillId="0" borderId="4" xfId="0" applyBorder="1" applyAlignment="1">
      <alignment vertical="top" wrapText="1"/>
    </xf>
    <xf numFmtId="0" fontId="0" fillId="0" borderId="14" xfId="0" applyBorder="1" applyAlignment="1">
      <alignment vertical="top" wrapText="1"/>
    </xf>
    <xf numFmtId="0" fontId="42" fillId="0" borderId="17" xfId="0" applyFont="1" applyBorder="1" applyAlignment="1">
      <alignment horizontal="center" vertical="center" wrapText="1"/>
    </xf>
    <xf numFmtId="0" fontId="42" fillId="0" borderId="15" xfId="0" applyFont="1" applyBorder="1" applyAlignment="1">
      <alignment horizontal="center" vertical="center" wrapText="1"/>
    </xf>
    <xf numFmtId="169" fontId="0" fillId="7" borderId="3" xfId="2" applyNumberFormat="1" applyFont="1" applyFill="1" applyBorder="1" applyAlignment="1">
      <alignment horizontal="left"/>
    </xf>
    <xf numFmtId="0" fontId="0" fillId="0" borderId="3" xfId="2" applyFont="1" applyBorder="1" applyAlignment="1">
      <alignment horizontal="left"/>
    </xf>
    <xf numFmtId="0" fontId="37" fillId="0" borderId="11" xfId="8" applyAlignment="1" applyProtection="1">
      <alignment horizontal="left" vertical="center"/>
    </xf>
    <xf numFmtId="166" fontId="33" fillId="14" borderId="18" xfId="2" applyNumberFormat="1" applyFont="1" applyFill="1" applyBorder="1" applyAlignment="1">
      <alignment horizontal="center" vertical="center" wrapText="1"/>
    </xf>
    <xf numFmtId="166" fontId="33" fillId="14" borderId="19" xfId="2" applyNumberFormat="1" applyFont="1" applyFill="1" applyBorder="1" applyAlignment="1">
      <alignment horizontal="center" vertical="center" wrapText="1"/>
    </xf>
    <xf numFmtId="0" fontId="32" fillId="0" borderId="0" xfId="0" applyFont="1" applyAlignment="1">
      <alignment vertical="center" wrapText="1"/>
    </xf>
    <xf numFmtId="0" fontId="42" fillId="0" borderId="16" xfId="0" applyFont="1" applyBorder="1" applyAlignment="1">
      <alignment horizontal="center" vertical="center" wrapText="1"/>
    </xf>
    <xf numFmtId="0" fontId="37" fillId="0" borderId="11" xfId="8" applyAlignment="1" applyProtection="1">
      <alignment horizontal="left" vertical="center"/>
    </xf>
    <xf numFmtId="0" fontId="4" fillId="0" borderId="0" xfId="1" applyAlignment="1">
      <alignment horizontal="left" vertical="center"/>
    </xf>
    <xf numFmtId="0" fontId="4" fillId="0" borderId="0" xfId="1" applyAlignment="1" applyProtection="1">
      <alignment horizontal="left" vertical="center"/>
    </xf>
    <xf numFmtId="166" fontId="3" fillId="2" borderId="3" xfId="2" applyNumberFormat="1" applyFont="1" applyFill="1" applyBorder="1" applyAlignment="1">
      <alignment horizontal="center" vertical="center" wrapText="1"/>
    </xf>
    <xf numFmtId="0" fontId="4" fillId="0" borderId="0" xfId="1" applyAlignment="1">
      <alignment horizontal="left" vertical="top"/>
    </xf>
    <xf numFmtId="166" fontId="5" fillId="2" borderId="4" xfId="2" applyNumberFormat="1" applyFont="1" applyFill="1" applyBorder="1" applyAlignment="1">
      <alignment horizontal="center" vertical="center" wrapText="1"/>
    </xf>
  </cellXfs>
  <cellStyles count="10">
    <cellStyle name="Comma" xfId="4" builtinId="3"/>
    <cellStyle name="Comma 6" xfId="3" xr:uid="{E8745CA0-B4F1-4A47-8647-1CC31CD0F816}"/>
    <cellStyle name="Currency" xfId="5" builtinId="4"/>
    <cellStyle name="Heading 1" xfId="8" builtinId="16" customBuiltin="1"/>
    <cellStyle name="Heading 1 2" xfId="7" xr:uid="{5990A150-69B2-4D94-9805-01C57B384CE8}"/>
    <cellStyle name="Heading 2" xfId="9" builtinId="17" customBuiltin="1"/>
    <cellStyle name="Heading 2 2" xfId="6" xr:uid="{E1D02777-C904-4925-9FBE-B95746CB07E0}"/>
    <cellStyle name="Hyperlink" xfId="1" builtinId="8"/>
    <cellStyle name="Normal" xfId="0" builtinId="0" customBuiltin="1"/>
    <cellStyle name="Normal 4" xfId="2" xr:uid="{011A1262-A011-4C38-ABD2-7F38B5ECAEC5}"/>
  </cellStyles>
  <dxfs count="15">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ont>
        <strike val="0"/>
        <outline val="0"/>
        <shadow val="0"/>
        <u val="none"/>
        <vertAlign val="baseline"/>
        <sz val="12"/>
        <color auto="1"/>
        <name val="Aptos Narrow"/>
        <family val="2"/>
        <scheme val="minor"/>
      </font>
    </dxf>
    <dxf>
      <font>
        <strike val="0"/>
        <outline val="0"/>
        <shadow val="0"/>
        <u val="none"/>
        <vertAlign val="baseline"/>
        <sz val="12"/>
        <color auto="1"/>
        <name val="Aptos Narrow"/>
        <family val="2"/>
        <scheme val="minor"/>
      </font>
    </dxf>
    <dxf>
      <border outline="0">
        <bottom style="thick">
          <color rgb="FFA62A1E"/>
        </bottom>
      </border>
    </dxf>
    <dxf>
      <font>
        <strike val="0"/>
        <outline val="0"/>
        <shadow val="0"/>
        <u val="none"/>
        <vertAlign val="baseline"/>
        <color auto="1"/>
        <name val="Aptos Narrow"/>
        <family val="2"/>
        <scheme val="minor"/>
      </font>
    </dxf>
    <dxf>
      <alignment horizontal="general" vertical="top" textRotation="0" wrapText="1" indent="0" justifyLastLine="0" shrinkToFit="0" readingOrder="0"/>
      <border diagonalUp="0" diagonalDown="0">
        <left style="thin">
          <color indexed="64"/>
        </left>
        <right style="thin">
          <color indexed="64"/>
        </right>
        <top style="thin">
          <color indexed="64"/>
        </top>
        <bottom/>
        <vertical/>
        <horizontal/>
      </border>
    </dxf>
    <dxf>
      <alignment horizontal="general" vertical="top" textRotation="0" wrapText="1" indent="0" justifyLastLine="0" shrinkToFit="0" readingOrder="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12"/>
        <color auto="1"/>
        <name val="Aptos Narrow"/>
        <family val="2"/>
        <scheme val="minor"/>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1"/>
        <color auto="1"/>
        <name val="Aptos Narrow"/>
        <family val="2"/>
        <scheme val="minor"/>
      </font>
      <fill>
        <patternFill patternType="none">
          <fgColor indexed="64"/>
          <bgColor auto="1"/>
        </patternFill>
      </fill>
      <protection locked="1" hidden="0"/>
    </dxf>
    <dxf>
      <border>
        <bottom style="thin">
          <color indexed="64"/>
        </bottom>
      </border>
    </dxf>
    <dxf>
      <font>
        <strike val="0"/>
        <outline val="0"/>
        <shadow val="0"/>
        <vertAlign val="baseline"/>
        <sz val="11"/>
        <color auto="1"/>
        <name val="Aptos Display"/>
        <family val="2"/>
        <scheme val="major"/>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protection locked="1" hidden="0"/>
    </dxf>
  </dxfs>
  <tableStyles count="1" defaultTableStyle="TableStyleMedium2" defaultPivotStyle="PivotStyleMedium9">
    <tableStyle name="Invisible" pivot="0" table="0" count="0" xr9:uid="{3D956649-1408-45B7-8F9F-A0C3D95201C5}"/>
  </tableStyles>
  <colors>
    <mruColors>
      <color rgb="FF3333CC"/>
      <color rgb="FF747474"/>
      <color rgb="FFFFFFCC"/>
      <color rgb="FF50505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1995583</xdr:colOff>
      <xdr:row>3</xdr:row>
      <xdr:rowOff>151854</xdr:rowOff>
    </xdr:from>
    <xdr:to>
      <xdr:col>12</xdr:col>
      <xdr:colOff>438978</xdr:colOff>
      <xdr:row>19</xdr:row>
      <xdr:rowOff>82827</xdr:rowOff>
    </xdr:to>
    <xdr:sp macro="" textlink="">
      <xdr:nvSpPr>
        <xdr:cNvPr id="3" name="TextBox 1">
          <a:extLst>
            <a:ext uri="{FF2B5EF4-FFF2-40B4-BE49-F238E27FC236}">
              <a16:creationId xmlns:a16="http://schemas.microsoft.com/office/drawing/2014/main" id="{5DEBB1EB-14F8-400D-92FE-0213B77545DC}"/>
            </a:ext>
          </a:extLst>
        </xdr:cNvPr>
        <xdr:cNvSpPr txBox="1"/>
      </xdr:nvSpPr>
      <xdr:spPr>
        <a:xfrm>
          <a:off x="10468692" y="1162332"/>
          <a:ext cx="3851938" cy="29789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u="sng">
              <a:solidFill>
                <a:srgbClr val="505050"/>
              </a:solidFill>
            </a:rPr>
            <a:t>Legend</a:t>
          </a:r>
          <a:r>
            <a:rPr lang="en-CA" sz="1100">
              <a:solidFill>
                <a:srgbClr val="505050"/>
              </a:solidFill>
            </a:rPr>
            <a:t>:</a:t>
          </a:r>
        </a:p>
        <a:p>
          <a:endParaRPr lang="en-CA" sz="1100">
            <a:solidFill>
              <a:srgbClr val="505050"/>
            </a:solidFill>
          </a:endParaRPr>
        </a:p>
        <a:p>
          <a:r>
            <a:rPr lang="en-CA" sz="1100" baseline="0">
              <a:solidFill>
                <a:sysClr val="windowText" lastClr="000000"/>
              </a:solidFill>
              <a:effectLst>
                <a:glow rad="190500">
                  <a:schemeClr val="accent6">
                    <a:lumMod val="40000"/>
                    <a:lumOff val="60000"/>
                  </a:schemeClr>
                </a:glow>
              </a:effectLst>
            </a:rPr>
            <a:t>1) Green shading </a:t>
          </a:r>
          <a:r>
            <a:rPr lang="en-CA" sz="1100" baseline="0">
              <a:solidFill>
                <a:sysClr val="windowText" lastClr="000000"/>
              </a:solidFill>
            </a:rPr>
            <a:t>= These rows are double checked and this is the correct effective date and max salary.</a:t>
          </a:r>
        </a:p>
        <a:p>
          <a:endParaRPr lang="en-CA" sz="1100" baseline="0">
            <a:solidFill>
              <a:sysClr val="windowText" lastClr="000000"/>
            </a:solidFill>
          </a:endParaRPr>
        </a:p>
        <a:p>
          <a:r>
            <a:rPr lang="en-CA" sz="1100" baseline="0">
              <a:solidFill>
                <a:sysClr val="windowText" lastClr="000000"/>
              </a:solidFill>
            </a:rPr>
            <a:t>2) Positions not inlcuded and available upon request:</a:t>
          </a:r>
        </a:p>
        <a:p>
          <a:r>
            <a:rPr lang="en-CA" sz="1100" baseline="0">
              <a:solidFill>
                <a:sysClr val="windowText" lastClr="000000"/>
              </a:solidFill>
            </a:rPr>
            <a:t>-  ED-EST Elementary and Secondary Teaching positions on a 10-month pay plan</a:t>
          </a:r>
        </a:p>
        <a:p>
          <a:r>
            <a:rPr lang="en-CA" sz="1100" baseline="0">
              <a:solidFill>
                <a:sysClr val="windowText" lastClr="000000"/>
              </a:solidFill>
            </a:rPr>
            <a:t>-  RM RCMP Regular Members and Reservists</a:t>
          </a:r>
        </a:p>
        <a:p>
          <a:r>
            <a:rPr lang="en-CA" sz="1100" baseline="0">
              <a:solidFill>
                <a:sysClr val="windowText" lastClr="000000"/>
              </a:solidFill>
            </a:rPr>
            <a:t>-  Apprenticeships (e.g., GS apprentice)</a:t>
          </a:r>
        </a:p>
        <a:p>
          <a:r>
            <a:rPr lang="en-CA" sz="1100" baseline="0">
              <a:solidFill>
                <a:sysClr val="windowText" lastClr="000000"/>
              </a:solidFill>
            </a:rPr>
            <a:t>-  Supervisory positions (e.g., Lead Hand for Ship Repair West)</a:t>
          </a:r>
        </a:p>
        <a:p>
          <a:endParaRPr lang="en-CA" sz="1100" baseline="0">
            <a:solidFill>
              <a:sysClr val="windowText" lastClr="000000"/>
            </a:solidFill>
          </a:endParaRPr>
        </a:p>
        <a:p>
          <a:r>
            <a:rPr lang="en-CA" sz="1100">
              <a:solidFill>
                <a:sysClr val="windowText" lastClr="000000"/>
              </a:solidFill>
            </a:rPr>
            <a:t>3) Formula to convert hourly wage to annual salary: </a:t>
          </a:r>
        </a:p>
        <a:p>
          <a:pPr lvl="1"/>
          <a:r>
            <a:rPr lang="en-CA" sz="1100">
              <a:solidFill>
                <a:sysClr val="windowText" lastClr="000000"/>
              </a:solidFill>
            </a:rPr>
            <a:t>Hourly rate x 37.5 hours (full time weekly working hours)</a:t>
          </a:r>
          <a:r>
            <a:rPr lang="en-CA" sz="1100" baseline="0">
              <a:solidFill>
                <a:sysClr val="windowText" lastClr="000000"/>
              </a:solidFill>
            </a:rPr>
            <a:t> x </a:t>
          </a:r>
          <a:r>
            <a:rPr lang="en-CA" sz="1100">
              <a:solidFill>
                <a:sysClr val="windowText" lastClr="000000"/>
              </a:solidFill>
            </a:rPr>
            <a:t>52 weeks (total number of work weeks in a year)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142875</xdr:colOff>
      <xdr:row>0</xdr:row>
      <xdr:rowOff>101599</xdr:rowOff>
    </xdr:from>
    <xdr:to>
      <xdr:col>3</xdr:col>
      <xdr:colOff>4482</xdr:colOff>
      <xdr:row>7</xdr:row>
      <xdr:rowOff>33617</xdr:rowOff>
    </xdr:to>
    <xdr:sp macro="" textlink="">
      <xdr:nvSpPr>
        <xdr:cNvPr id="2" name="TextBox 788">
          <a:extLst>
            <a:ext uri="{FF2B5EF4-FFF2-40B4-BE49-F238E27FC236}">
              <a16:creationId xmlns:a16="http://schemas.microsoft.com/office/drawing/2014/main" id="{7E19CB48-0C03-4219-A0D3-A6C5B8ACB942}"/>
            </a:ext>
          </a:extLst>
        </xdr:cNvPr>
        <xdr:cNvSpPr txBox="1"/>
      </xdr:nvSpPr>
      <xdr:spPr>
        <a:xfrm>
          <a:off x="142875" y="101599"/>
          <a:ext cx="15234957" cy="13321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200" b="1">
              <a:latin typeface="Arial" panose="020B0604020202020204" pitchFamily="34" charset="0"/>
              <a:cs typeface="Arial" panose="020B0604020202020204" pitchFamily="34" charset="0"/>
            </a:rPr>
            <a:t>Guidance</a:t>
          </a:r>
          <a:r>
            <a:rPr lang="en-CA" sz="1200">
              <a:latin typeface="Arial" panose="020B0604020202020204" pitchFamily="34" charset="0"/>
              <a:cs typeface="Arial" panose="020B0604020202020204" pitchFamily="34" charset="0"/>
            </a:rPr>
            <a:t>:</a:t>
          </a:r>
        </a:p>
        <a:p>
          <a:r>
            <a:rPr lang="en-CA" sz="1200">
              <a:latin typeface="Arial" panose="020B0604020202020204" pitchFamily="34" charset="0"/>
              <a:cs typeface="Arial" panose="020B0604020202020204" pitchFamily="34" charset="0"/>
            </a:rPr>
            <a:t>Please note that this table</a:t>
          </a:r>
          <a:r>
            <a:rPr lang="en-CA" sz="1200" baseline="0">
              <a:latin typeface="Arial" panose="020B0604020202020204" pitchFamily="34" charset="0"/>
              <a:cs typeface="Arial" panose="020B0604020202020204" pitchFamily="34" charset="0"/>
            </a:rPr>
            <a:t> is a guide only, based on salaries in effect on November 4, 2025 and is subject to change. If your classification group and level is not in the table, or you would like to discuss your options, please contact your Human Resources Advisor.</a:t>
          </a:r>
        </a:p>
        <a:p>
          <a:endParaRPr lang="en-CA" sz="1200" baseline="0">
            <a:latin typeface="Arial" panose="020B0604020202020204" pitchFamily="34" charset="0"/>
            <a:cs typeface="Arial" panose="020B0604020202020204" pitchFamily="34" charset="0"/>
          </a:endParaRPr>
        </a:p>
        <a:p>
          <a:r>
            <a:rPr lang="en-CA" sz="1200" baseline="0">
              <a:latin typeface="Arial" panose="020B0604020202020204" pitchFamily="34" charset="0"/>
              <a:cs typeface="Arial" panose="020B0604020202020204" pitchFamily="34" charset="0"/>
            </a:rPr>
            <a:t>The opting or surplus employee moving into the unaffected position must meet the requirements for deployment / appointment to the position including language, education and occupational certification (if applicable). Opting employees with expired SLE results being deployed / appointed to bilingual positions, will have 12 months to obtain valid SLE test results that meet the linguistic profile of their new position. </a:t>
          </a:r>
          <a:endParaRPr lang="en-CA" sz="1200">
            <a:latin typeface="Arial" panose="020B0604020202020204" pitchFamily="34" charset="0"/>
            <a:cs typeface="Arial" panose="020B0604020202020204" pitchFamily="34" charset="0"/>
          </a:endParaRPr>
        </a:p>
      </xdr:txBody>
    </xdr:sp>
    <xdr:clientData/>
  </xdr:twoCellAnchor>
  <xdr:twoCellAnchor>
    <xdr:from>
      <xdr:col>0</xdr:col>
      <xdr:colOff>142876</xdr:colOff>
      <xdr:row>7</xdr:row>
      <xdr:rowOff>134473</xdr:rowOff>
    </xdr:from>
    <xdr:to>
      <xdr:col>3</xdr:col>
      <xdr:colOff>2241</xdr:colOff>
      <xdr:row>14</xdr:row>
      <xdr:rowOff>126068</xdr:rowOff>
    </xdr:to>
    <xdr:sp macro="" textlink="">
      <xdr:nvSpPr>
        <xdr:cNvPr id="3" name="TextBox 425">
          <a:extLst>
            <a:ext uri="{FF2B5EF4-FFF2-40B4-BE49-F238E27FC236}">
              <a16:creationId xmlns:a16="http://schemas.microsoft.com/office/drawing/2014/main" id="{77B3F92E-E5B0-4B86-8948-930D245ED5E8}"/>
            </a:ext>
          </a:extLst>
        </xdr:cNvPr>
        <xdr:cNvSpPr txBox="1"/>
      </xdr:nvSpPr>
      <xdr:spPr>
        <a:xfrm>
          <a:off x="142876" y="1534648"/>
          <a:ext cx="15232715" cy="13917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200" b="1">
              <a:solidFill>
                <a:schemeClr val="dk1"/>
              </a:solidFill>
              <a:effectLst/>
              <a:latin typeface="Arial" panose="020B0604020202020204" pitchFamily="34" charset="0"/>
              <a:ea typeface="+mn-ea"/>
              <a:cs typeface="Arial" panose="020B0604020202020204" pitchFamily="34" charset="0"/>
            </a:rPr>
            <a:t>Notes:</a:t>
          </a:r>
        </a:p>
        <a:p>
          <a:r>
            <a:rPr lang="en-CA" sz="1200">
              <a:solidFill>
                <a:schemeClr val="dk1"/>
              </a:solidFill>
              <a:effectLst/>
              <a:latin typeface="Arial" panose="020B0604020202020204" pitchFamily="34" charset="0"/>
              <a:ea typeface="+mn-ea"/>
              <a:cs typeface="Arial" panose="020B0604020202020204" pitchFamily="34" charset="0"/>
            </a:rPr>
            <a:t>• This equivalency table, for the purposes of alternation as per 6.3.9 of the Work Force Adjustment Directive</a:t>
          </a:r>
          <a:r>
            <a:rPr lang="en-CA" sz="1200" baseline="0">
              <a:solidFill>
                <a:schemeClr val="dk1"/>
              </a:solidFill>
              <a:effectLst/>
              <a:latin typeface="Arial" panose="020B0604020202020204" pitchFamily="34" charset="0"/>
              <a:ea typeface="+mn-ea"/>
              <a:cs typeface="Arial" panose="020B0604020202020204" pitchFamily="34" charset="0"/>
            </a:rPr>
            <a:t>,</a:t>
          </a:r>
          <a:r>
            <a:rPr lang="en-CA" sz="1200">
              <a:solidFill>
                <a:schemeClr val="dk1"/>
              </a:solidFill>
              <a:effectLst/>
              <a:latin typeface="Arial" panose="020B0604020202020204" pitchFamily="34" charset="0"/>
              <a:ea typeface="+mn-ea"/>
              <a:cs typeface="Arial" panose="020B0604020202020204" pitchFamily="34" charset="0"/>
            </a:rPr>
            <a:t> is</a:t>
          </a:r>
          <a:r>
            <a:rPr lang="en-CA" sz="1200" baseline="0">
              <a:solidFill>
                <a:schemeClr val="dk1"/>
              </a:solidFill>
              <a:effectLst/>
              <a:latin typeface="Arial" panose="020B0604020202020204" pitchFamily="34" charset="0"/>
              <a:ea typeface="+mn-ea"/>
              <a:cs typeface="Arial" panose="020B0604020202020204" pitchFamily="34" charset="0"/>
            </a:rPr>
            <a:t> intended</a:t>
          </a:r>
          <a:r>
            <a:rPr lang="en-CA" sz="1200">
              <a:solidFill>
                <a:schemeClr val="dk1"/>
              </a:solidFill>
              <a:effectLst/>
              <a:latin typeface="Arial" panose="020B0604020202020204" pitchFamily="34" charset="0"/>
              <a:ea typeface="+mn-ea"/>
              <a:cs typeface="Arial" panose="020B0604020202020204" pitchFamily="34" charset="0"/>
            </a:rPr>
            <a:t> to compare occupational groups and levels that have similar maximum annual salaries within a 6% salary difference above or below each occupational group and level.</a:t>
          </a:r>
        </a:p>
        <a:p>
          <a:r>
            <a:rPr lang="en-CA" sz="1200">
              <a:solidFill>
                <a:schemeClr val="dk1"/>
              </a:solidFill>
              <a:effectLst/>
              <a:latin typeface="Arial" panose="020B0604020202020204" pitchFamily="34" charset="0"/>
              <a:ea typeface="+mn-ea"/>
              <a:cs typeface="Arial" panose="020B0604020202020204" pitchFamily="34" charset="0"/>
            </a:rPr>
            <a:t>• The</a:t>
          </a:r>
          <a:r>
            <a:rPr lang="en-CA" sz="1200" baseline="0">
              <a:solidFill>
                <a:schemeClr val="dk1"/>
              </a:solidFill>
              <a:effectLst/>
              <a:latin typeface="Arial" panose="020B0604020202020204" pitchFamily="34" charset="0"/>
              <a:ea typeface="+mn-ea"/>
              <a:cs typeface="Arial" panose="020B0604020202020204" pitchFamily="34" charset="0"/>
            </a:rPr>
            <a:t> </a:t>
          </a:r>
          <a:r>
            <a:rPr lang="en-CA" sz="1200">
              <a:solidFill>
                <a:schemeClr val="dk1"/>
              </a:solidFill>
              <a:effectLst/>
              <a:latin typeface="Arial" panose="020B0604020202020204" pitchFamily="34" charset="0"/>
              <a:ea typeface="+mn-ea"/>
              <a:cs typeface="Arial" panose="020B0604020202020204" pitchFamily="34" charset="0"/>
            </a:rPr>
            <a:t>maximum salaries for each occupational group and level are based on the most recent effective dates approved by the Treasury Board. These salaries do not include bilingual bonuses, performance pay or other allowances.</a:t>
          </a:r>
        </a:p>
        <a:p>
          <a:r>
            <a:rPr lang="en-CA" sz="1200">
              <a:solidFill>
                <a:schemeClr val="dk1"/>
              </a:solidFill>
              <a:effectLst/>
              <a:latin typeface="Arial" panose="020B0604020202020204" pitchFamily="34" charset="0"/>
              <a:ea typeface="+mn-ea"/>
              <a:cs typeface="Arial" panose="020B0604020202020204" pitchFamily="34" charset="0"/>
            </a:rPr>
            <a:t>• Where required, the maximum annual salaries for certain occupational groups and levels were calculated using the hourly rates of pay identified within the corresponding collective agreements (e.g., GL-MAN).</a:t>
          </a:r>
        </a:p>
        <a:p>
          <a:r>
            <a:rPr lang="en-CA" sz="1200">
              <a:solidFill>
                <a:schemeClr val="dk1"/>
              </a:solidFill>
              <a:effectLst/>
              <a:latin typeface="Arial" panose="020B0604020202020204" pitchFamily="34" charset="0"/>
              <a:ea typeface="+mn-ea"/>
              <a:cs typeface="Arial" panose="020B0604020202020204" pitchFamily="34" charset="0"/>
            </a:rPr>
            <a:t>• Due</a:t>
          </a:r>
          <a:r>
            <a:rPr lang="en-CA" sz="1200" baseline="0">
              <a:solidFill>
                <a:schemeClr val="dk1"/>
              </a:solidFill>
              <a:effectLst/>
              <a:latin typeface="Arial" panose="020B0604020202020204" pitchFamily="34" charset="0"/>
              <a:ea typeface="+mn-ea"/>
              <a:cs typeface="Arial" panose="020B0604020202020204" pitchFamily="34" charset="0"/>
            </a:rPr>
            <a:t> to</a:t>
          </a:r>
          <a:r>
            <a:rPr lang="en-CA" sz="1200">
              <a:solidFill>
                <a:schemeClr val="dk1"/>
              </a:solidFill>
              <a:effectLst/>
              <a:latin typeface="Arial" panose="020B0604020202020204" pitchFamily="34" charset="0"/>
              <a:ea typeface="+mn-ea"/>
              <a:cs typeface="Arial" panose="020B0604020202020204" pitchFamily="34" charset="0"/>
            </a:rPr>
            <a:t> the complexity of certain pay structures (e.g., pay rates differing</a:t>
          </a:r>
          <a:r>
            <a:rPr lang="en-CA" sz="1200" baseline="0">
              <a:solidFill>
                <a:schemeClr val="dk1"/>
              </a:solidFill>
              <a:effectLst/>
              <a:latin typeface="Arial" panose="020B0604020202020204" pitchFamily="34" charset="0"/>
              <a:ea typeface="+mn-ea"/>
              <a:cs typeface="Arial" panose="020B0604020202020204" pitchFamily="34" charset="0"/>
            </a:rPr>
            <a:t> by region</a:t>
          </a:r>
          <a:r>
            <a:rPr lang="en-CA" sz="1200">
              <a:solidFill>
                <a:schemeClr val="dk1"/>
              </a:solidFill>
              <a:effectLst/>
              <a:latin typeface="Arial" panose="020B0604020202020204" pitchFamily="34" charset="0"/>
              <a:ea typeface="+mn-ea"/>
              <a:cs typeface="Arial" panose="020B0604020202020204" pitchFamily="34" charset="0"/>
            </a:rPr>
            <a:t>), the</a:t>
          </a:r>
          <a:r>
            <a:rPr lang="en-CA" sz="1200" baseline="0">
              <a:solidFill>
                <a:schemeClr val="dk1"/>
              </a:solidFill>
              <a:effectLst/>
              <a:latin typeface="Arial" panose="020B0604020202020204" pitchFamily="34" charset="0"/>
              <a:ea typeface="+mn-ea"/>
              <a:cs typeface="Arial" panose="020B0604020202020204" pitchFamily="34" charset="0"/>
            </a:rPr>
            <a:t> equivalent positions for any group and level NOT listed in this table </a:t>
          </a:r>
          <a:r>
            <a:rPr lang="en-CA" sz="1200">
              <a:solidFill>
                <a:schemeClr val="dk1"/>
              </a:solidFill>
              <a:effectLst/>
              <a:latin typeface="Arial" panose="020B0604020202020204" pitchFamily="34" charset="0"/>
              <a:ea typeface="+mn-ea"/>
              <a:cs typeface="Arial" panose="020B0604020202020204" pitchFamily="34" charset="0"/>
            </a:rPr>
            <a:t>will be available upon request.</a:t>
          </a:r>
          <a:endParaRPr lang="en-CA" sz="1200">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423496</xdr:colOff>
      <xdr:row>1</xdr:row>
      <xdr:rowOff>157285</xdr:rowOff>
    </xdr:from>
    <xdr:to>
      <xdr:col>28</xdr:col>
      <xdr:colOff>434975</xdr:colOff>
      <xdr:row>17</xdr:row>
      <xdr:rowOff>123825</xdr:rowOff>
    </xdr:to>
    <xdr:sp macro="" textlink="">
      <xdr:nvSpPr>
        <xdr:cNvPr id="3" name="TextBox 1">
          <a:extLst>
            <a:ext uri="{FF2B5EF4-FFF2-40B4-BE49-F238E27FC236}">
              <a16:creationId xmlns:a16="http://schemas.microsoft.com/office/drawing/2014/main" id="{EAE1701D-9162-4303-878A-DE64B37AB27B}"/>
            </a:ext>
          </a:extLst>
        </xdr:cNvPr>
        <xdr:cNvSpPr txBox="1"/>
      </xdr:nvSpPr>
      <xdr:spPr>
        <a:xfrm>
          <a:off x="10148521" y="709735"/>
          <a:ext cx="3573829" cy="3014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u="sng"/>
            <a:t>Legend</a:t>
          </a:r>
          <a:r>
            <a:rPr lang="en-CA" sz="1100"/>
            <a:t>:</a:t>
          </a:r>
        </a:p>
        <a:p>
          <a:r>
            <a:rPr lang="en-CA" sz="1100" baseline="0">
              <a:solidFill>
                <a:schemeClr val="accent3"/>
              </a:solidFill>
            </a:rPr>
            <a:t>Green font </a:t>
          </a:r>
          <a:r>
            <a:rPr lang="en-CA" sz="1100" baseline="0"/>
            <a:t>= These are double checked and this is the correct  effective date and max salary.</a:t>
          </a:r>
        </a:p>
        <a:p>
          <a:endParaRPr lang="en-CA" sz="1100" baseline="0"/>
        </a:p>
        <a:p>
          <a:r>
            <a:rPr lang="en-CA" sz="1100" baseline="0"/>
            <a:t>Compared to the 2012 table:</a:t>
          </a:r>
        </a:p>
        <a:p>
          <a:endParaRPr lang="en-CA" sz="1100" baseline="0"/>
        </a:p>
        <a:p>
          <a:r>
            <a:rPr lang="en-CA" sz="1100" u="sng" baseline="0"/>
            <a:t>In 2012	Now in 2025</a:t>
          </a:r>
        </a:p>
        <a:p>
          <a:r>
            <a:rPr lang="en-CA" sz="1100" baseline="0"/>
            <a:t>AU	CT-EAV</a:t>
          </a:r>
        </a:p>
        <a:p>
          <a:r>
            <a:rPr lang="en-CA" sz="1100" baseline="0"/>
            <a:t>CS	IT</a:t>
          </a:r>
        </a:p>
        <a:p>
          <a:r>
            <a:rPr lang="en-CA" sz="1100" baseline="0"/>
            <a:t>FI	CT-FIN</a:t>
          </a:r>
        </a:p>
        <a:p>
          <a:r>
            <a:rPr lang="en-CA" sz="1100" baseline="0"/>
            <a:t>PL	EX</a:t>
          </a:r>
        </a:p>
        <a:p>
          <a:endParaRPr lang="en-CA" sz="1100" baseline="0"/>
        </a:p>
        <a:p>
          <a:r>
            <a:rPr lang="en-CA" sz="1100"/>
            <a:t>Formula to convert hourly wage to annual salary: </a:t>
          </a:r>
        </a:p>
        <a:p>
          <a:pPr lvl="1"/>
          <a:r>
            <a:rPr lang="en-CA" sz="1100"/>
            <a:t>Hourly rate x 37.5 hours (full time weekly working hours)</a:t>
          </a:r>
          <a:r>
            <a:rPr lang="en-CA" sz="1100" baseline="0"/>
            <a:t> x </a:t>
          </a:r>
          <a:r>
            <a:rPr lang="en-CA" sz="1100"/>
            <a:t>52.14 weeks (total number of work weeks in a year)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161925</xdr:colOff>
      <xdr:row>1</xdr:row>
      <xdr:rowOff>76200</xdr:rowOff>
    </xdr:from>
    <xdr:to>
      <xdr:col>16</xdr:col>
      <xdr:colOff>95250</xdr:colOff>
      <xdr:row>13</xdr:row>
      <xdr:rowOff>19050</xdr:rowOff>
    </xdr:to>
    <xdr:sp macro="" textlink="">
      <xdr:nvSpPr>
        <xdr:cNvPr id="2" name="TextBox 1">
          <a:extLst>
            <a:ext uri="{FF2B5EF4-FFF2-40B4-BE49-F238E27FC236}">
              <a16:creationId xmlns:a16="http://schemas.microsoft.com/office/drawing/2014/main" id="{7B37B3AA-A8CF-BAF1-D447-5CBAF8CC475D}"/>
            </a:ext>
          </a:extLst>
        </xdr:cNvPr>
        <xdr:cNvSpPr txBox="1"/>
      </xdr:nvSpPr>
      <xdr:spPr>
        <a:xfrm>
          <a:off x="4019550" y="266700"/>
          <a:ext cx="6638925" cy="2228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2000" b="1" i="1" u="sng"/>
            <a:t>Note</a:t>
          </a:r>
          <a:r>
            <a:rPr lang="en-CA" sz="2000"/>
            <a:t>: All yellow-highlighted cells in column B reflect 268</a:t>
          </a:r>
          <a:r>
            <a:rPr lang="en-CA" sz="2000" baseline="0"/>
            <a:t> </a:t>
          </a:r>
          <a:r>
            <a:rPr lang="en-CA" sz="2000"/>
            <a:t>positions that would</a:t>
          </a:r>
          <a:r>
            <a:rPr lang="en-CA" sz="2000" baseline="0"/>
            <a:t> be left out of the updated WFA altrnation table if we only inlcuded those positions that were in the old 2012 table.</a:t>
          </a:r>
          <a:endParaRPr lang="en-CA" sz="20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1674F60-1101-4076-B88E-F17920D4877F}" name="Table_LookupTool" displayName="Table_LookupTool" ref="B9:D10" totalsRowShown="0" headerRowDxfId="14" dataDxfId="12" headerRowBorderDxfId="13" tableBorderDxfId="11" totalsRowBorderDxfId="10">
  <autoFilter ref="B9:D10" xr:uid="{F1674F60-1101-4076-B88E-F17920D4877F}">
    <filterColumn colId="0" hiddenButton="1"/>
    <filterColumn colId="1" hiddenButton="1"/>
    <filterColumn colId="2" hiddenButton="1"/>
  </autoFilter>
  <tableColumns count="3">
    <tableColumn id="1" xr3:uid="{57EDB931-39BC-4E78-833C-E4DAFAAC13D3}" name="Starting position _x000a_(group and level)" dataDxfId="9"/>
    <tableColumn id="2" xr3:uid="{E0D08C19-6F89-4D64-92A3-68FF4E3AEE88}" name="List of equivalent positions for alternation _x000a_(Max salary PLUS 6%)" dataDxfId="8" dataCellStyle="Normal">
      <calculatedColumnFormula>_xlfn.XLOOKUP(B10, '4. Reference table'!A2:A1297, '4. Reference table'!B2:B1297, "")</calculatedColumnFormula>
    </tableColumn>
    <tableColumn id="4" xr3:uid="{D465D508-4316-44CA-95FF-0FB6EDCE2836}" name="Guide of potential equivalent positions for alternation _x000a_(Max salary MINUS 6%)" dataDxfId="7">
      <calculatedColumnFormula>_xlfn.XLOOKUP(B10, '4. Reference table'!A2:A1297, '4. Reference table'!C2:C1297, "")</calculatedColumnFormula>
    </tableColumn>
  </tableColumns>
  <tableStyleInfo name="TableStyleMedium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2567884-C2A3-4C26-9DC4-8B0B7E4CE96F}" name="Table_Occupational_groups" displayName="Table_Occupational_groups" ref="B3:B91" totalsRowShown="0" headerRowDxfId="6" dataDxfId="4" headerRowBorderDxfId="5">
  <autoFilter ref="B3:B91" xr:uid="{52567884-C2A3-4C26-9DC4-8B0B7E4CE96F}"/>
  <sortState xmlns:xlrd2="http://schemas.microsoft.com/office/spreadsheetml/2017/richdata2" ref="B4:B91">
    <sortCondition ref="B3:B91"/>
  </sortState>
  <tableColumns count="1">
    <tableColumn id="1" xr3:uid="{5ED86069-131B-44FE-B956-CD0239A01A2B}" name="Occupational groups" dataDxfId="3"/>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www.canada.ca/en/treasury-board-secretariat/services/pay/rates-pay/rates-pay-public-service-employees.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hyperlink" Target="https://www.canada.ca/en/treasury-board-secretariat/topics/pay/collective-agreements/tc.html" TargetMode="External"/><Relationship Id="rId21" Type="http://schemas.openxmlformats.org/officeDocument/2006/relationships/hyperlink" Target="https://www.canada.ca/en/treasury-board-secretariat/topics/pay/collective-agreements/tr.html" TargetMode="External"/><Relationship Id="rId42" Type="http://schemas.openxmlformats.org/officeDocument/2006/relationships/hyperlink" Target="https://www.canada.ca/en/treasury-board-secretariat/topics/pay/collective-agreements/sp.html" TargetMode="External"/><Relationship Id="rId47" Type="http://schemas.openxmlformats.org/officeDocument/2006/relationships/hyperlink" Target="https://www.canada.ca/en/treasury-board-secretariat/topics/pay/collective-agreements/ct.html" TargetMode="External"/><Relationship Id="rId63" Type="http://schemas.openxmlformats.org/officeDocument/2006/relationships/hyperlink" Target="https://www.canada.ca/en/treasury-board-secretariat/topics/pay/collective-agreements/sh.html" TargetMode="External"/><Relationship Id="rId68" Type="http://schemas.openxmlformats.org/officeDocument/2006/relationships/hyperlink" Target="https://www.canada.ca/en/treasury-board-secretariat/topics/pay/collective-agreements/sre.html" TargetMode="External"/><Relationship Id="rId84" Type="http://schemas.openxmlformats.org/officeDocument/2006/relationships/hyperlink" Target="https://www.canada.ca/en/treasury-board-secretariat/topics/pay/collective-agreements/sre.html" TargetMode="External"/><Relationship Id="rId89" Type="http://schemas.openxmlformats.org/officeDocument/2006/relationships/hyperlink" Target="https://www.canada.ca/en/treasury-board-secretariat/topics/pay/collective-agreements/so.html" TargetMode="External"/><Relationship Id="rId16" Type="http://schemas.openxmlformats.org/officeDocument/2006/relationships/hyperlink" Target="https://www.canada.ca/en/treasury-board-secretariat/topics/pay/collective-agreements/sv.html" TargetMode="External"/><Relationship Id="rId11" Type="http://schemas.openxmlformats.org/officeDocument/2006/relationships/hyperlink" Target="https://www.canada.ca/en/treasury-board-secretariat/topics/pay/collective-agreements/pa.html" TargetMode="External"/><Relationship Id="rId32" Type="http://schemas.openxmlformats.org/officeDocument/2006/relationships/hyperlink" Target="https://www.canada.ca/en/treasury-board-secretariat/topics/pay/collective-agreements/it.html" TargetMode="External"/><Relationship Id="rId37" Type="http://schemas.openxmlformats.org/officeDocument/2006/relationships/hyperlink" Target="https://www.canada.ca/en/treasury-board-secretariat/topics/pay/collective-agreements/sp.html" TargetMode="External"/><Relationship Id="rId53" Type="http://schemas.openxmlformats.org/officeDocument/2006/relationships/hyperlink" Target="https://www.canada.ca/en/treasury-board-secretariat/topics/pay/collective-agreements/ai.html" TargetMode="External"/><Relationship Id="rId58" Type="http://schemas.openxmlformats.org/officeDocument/2006/relationships/hyperlink" Target="https://www.canada.ca/en/treasury-board-secretariat/topics/pay/collective-agreements/eb.html" TargetMode="External"/><Relationship Id="rId74" Type="http://schemas.openxmlformats.org/officeDocument/2006/relationships/hyperlink" Target="https://www.canada.ca/en/treasury-board-secretariat/topics/pay/collective-agreements/fb.html" TargetMode="External"/><Relationship Id="rId79" Type="http://schemas.openxmlformats.org/officeDocument/2006/relationships/hyperlink" Target="https://www.canada.ca/en/treasury-board-secretariat/services/pay/rates-pay/rates-pay-unrepresented-senior-excluded-employees/om.html" TargetMode="External"/><Relationship Id="rId5" Type="http://schemas.openxmlformats.org/officeDocument/2006/relationships/hyperlink" Target="https://www.canada.ca/en/treasury-board-secretariat/topics/pay/collective-agreements/re.html" TargetMode="External"/><Relationship Id="rId90" Type="http://schemas.openxmlformats.org/officeDocument/2006/relationships/hyperlink" Target="https://www.canada.ca/en/treasury-board-secretariat/topics/pay/collective-agreements/so.html" TargetMode="External"/><Relationship Id="rId22" Type="http://schemas.openxmlformats.org/officeDocument/2006/relationships/hyperlink" Target="https://www.canada.ca/en/treasury-board-secretariat/topics/pay/collective-agreements/tc.html" TargetMode="External"/><Relationship Id="rId27" Type="http://schemas.openxmlformats.org/officeDocument/2006/relationships/hyperlink" Target="https://www.canada.ca/en/treasury-board-secretariat/topics/pay/collective-agreements/sh.html" TargetMode="External"/><Relationship Id="rId43" Type="http://schemas.openxmlformats.org/officeDocument/2006/relationships/hyperlink" Target="https://www.canada.ca/en/treasury-board-secretariat/topics/pay/collective-agreements/pa.html" TargetMode="External"/><Relationship Id="rId48" Type="http://schemas.openxmlformats.org/officeDocument/2006/relationships/hyperlink" Target="https://www.canada.ca/en/treasury-board-secretariat/topics/pay/collective-agreements/cx.html" TargetMode="External"/><Relationship Id="rId64" Type="http://schemas.openxmlformats.org/officeDocument/2006/relationships/hyperlink" Target="https://www.canada.ca/en/treasury-board-secretariat/topics/pay/collective-agreements/sh.html" TargetMode="External"/><Relationship Id="rId69" Type="http://schemas.openxmlformats.org/officeDocument/2006/relationships/hyperlink" Target="https://www.canada.ca/en/treasury-board-secretariat/topics/pay/collective-agreements/ro.html" TargetMode="External"/><Relationship Id="rId8" Type="http://schemas.openxmlformats.org/officeDocument/2006/relationships/hyperlink" Target="https://www.canada.ca/en/treasury-board-secretariat/topics/pay/collective-agreements/pa.html" TargetMode="External"/><Relationship Id="rId51" Type="http://schemas.openxmlformats.org/officeDocument/2006/relationships/hyperlink" Target="https://www.canada.ca/en/treasury-board-secretariat/topics/pay/collective-agreements/sh.html" TargetMode="External"/><Relationship Id="rId72" Type="http://schemas.openxmlformats.org/officeDocument/2006/relationships/hyperlink" Target="https://www.canada.ca/en/treasury-board-secretariat/topics/pay/collective-agreements/sv.html" TargetMode="External"/><Relationship Id="rId80" Type="http://schemas.openxmlformats.org/officeDocument/2006/relationships/hyperlink" Target="https://www.canada.ca/en/treasury-board-secretariat/topics/pay/collective-agreements/pa.html" TargetMode="External"/><Relationship Id="rId85" Type="http://schemas.openxmlformats.org/officeDocument/2006/relationships/hyperlink" Target="https://www.canada.ca/en/treasury-board-secretariat/topics/pay/collective-agreements/srw.html" TargetMode="External"/><Relationship Id="rId93" Type="http://schemas.openxmlformats.org/officeDocument/2006/relationships/drawing" Target="../drawings/drawing1.xml"/><Relationship Id="rId3" Type="http://schemas.openxmlformats.org/officeDocument/2006/relationships/hyperlink" Target="https://www.canada.ca/en/treasury-board-secretariat/topics/pay/collective-agreements/ec.html" TargetMode="External"/><Relationship Id="rId12" Type="http://schemas.openxmlformats.org/officeDocument/2006/relationships/hyperlink" Target="https://www.canada.ca/en/treasury-board-secretariat/topics/pay/collective-agreements/tc.html" TargetMode="External"/><Relationship Id="rId17" Type="http://schemas.openxmlformats.org/officeDocument/2006/relationships/hyperlink" Target="https://www.canada.ca/en/treasury-board-secretariat/topics/pay/collective-agreements/eb.html" TargetMode="External"/><Relationship Id="rId25" Type="http://schemas.openxmlformats.org/officeDocument/2006/relationships/hyperlink" Target="https://www.canada.ca/en/treasury-board-secretariat/topics/pay/collective-agreements/pa.html" TargetMode="External"/><Relationship Id="rId33" Type="http://schemas.openxmlformats.org/officeDocument/2006/relationships/hyperlink" Target="https://www.canada.ca/en/treasury-board-secretariat/topics/pay/collective-agreements/pa.html" TargetMode="External"/><Relationship Id="rId38" Type="http://schemas.openxmlformats.org/officeDocument/2006/relationships/hyperlink" Target="https://www.canada.ca/en/treasury-board-secretariat/topics/pay/collective-agreements/nr.html" TargetMode="External"/><Relationship Id="rId46" Type="http://schemas.openxmlformats.org/officeDocument/2006/relationships/hyperlink" Target="https://www.canada.ca/en/treasury-board-secretariat/topics/pay/collective-agreements/ct.html" TargetMode="External"/><Relationship Id="rId59" Type="http://schemas.openxmlformats.org/officeDocument/2006/relationships/hyperlink" Target="https://www.canada.ca/en/treasury-board-secretariat/topics/pay/collective-agreements/sv.html" TargetMode="External"/><Relationship Id="rId67" Type="http://schemas.openxmlformats.org/officeDocument/2006/relationships/hyperlink" Target="https://www.canada.ca/en/treasury-board-secretariat/topics/pay/collective-agreements/po.html" TargetMode="External"/><Relationship Id="rId20" Type="http://schemas.openxmlformats.org/officeDocument/2006/relationships/hyperlink" Target="https://www.canada.ca/en/treasury-board-secretariat/topics/pay/collective-agreements/ut.html" TargetMode="External"/><Relationship Id="rId41" Type="http://schemas.openxmlformats.org/officeDocument/2006/relationships/hyperlink" Target="https://www.canada.ca/en/treasury-board-secretariat/topics/pay/collective-agreements/sp.html" TargetMode="External"/><Relationship Id="rId54" Type="http://schemas.openxmlformats.org/officeDocument/2006/relationships/hyperlink" Target="https://www.canada.ca/en/treasury-board-secretariat/topics/pay/collective-agreements/ao.html" TargetMode="External"/><Relationship Id="rId62" Type="http://schemas.openxmlformats.org/officeDocument/2006/relationships/hyperlink" Target="https://www.canada.ca/en/treasury-board-secretariat/topics/pay/collective-agreements/sh.html" TargetMode="External"/><Relationship Id="rId70" Type="http://schemas.openxmlformats.org/officeDocument/2006/relationships/hyperlink" Target="https://www.canada.ca/en/treasury-board-secretariat/topics/pay/collective-agreements/srw.html" TargetMode="External"/><Relationship Id="rId75" Type="http://schemas.openxmlformats.org/officeDocument/2006/relationships/hyperlink" Target="https://www.canada.ca/en/treasury-board-secretariat/topics/pay/collective-agreements/fs.html" TargetMode="External"/><Relationship Id="rId83" Type="http://schemas.openxmlformats.org/officeDocument/2006/relationships/hyperlink" Target="https://www.canada.ca/en/treasury-board-secretariat/topics/pay/collective-agreements/sv.html" TargetMode="External"/><Relationship Id="rId88" Type="http://schemas.openxmlformats.org/officeDocument/2006/relationships/hyperlink" Target="https://www.canada.ca/en/treasury-board-secretariat/topics/pay/collective-agreements/sv.html" TargetMode="External"/><Relationship Id="rId91" Type="http://schemas.openxmlformats.org/officeDocument/2006/relationships/hyperlink" Target="https://www.canada.ca/en/treasury-board-secretariat/topics/pay/collective-agreements/sp.html" TargetMode="External"/><Relationship Id="rId1" Type="http://schemas.openxmlformats.org/officeDocument/2006/relationships/hyperlink" Target="https://www.canada.ca/en/treasury-board-secretariat/topics/pay/collective-agreements/ct.html" TargetMode="External"/><Relationship Id="rId6" Type="http://schemas.openxmlformats.org/officeDocument/2006/relationships/hyperlink" Target="https://www.canada.ca/en/treasury-board-secretariat/topics/pay/collective-agreements/re.html" TargetMode="External"/><Relationship Id="rId15" Type="http://schemas.openxmlformats.org/officeDocument/2006/relationships/hyperlink" Target="https://www.canada.ca/en/treasury-board-secretariat/topics/pay/collective-agreements/eb.html" TargetMode="External"/><Relationship Id="rId23" Type="http://schemas.openxmlformats.org/officeDocument/2006/relationships/hyperlink" Target="https://www.canada.ca/en/treasury-board-secretariat/topics/pay/collective-agreements/sh.html" TargetMode="External"/><Relationship Id="rId28" Type="http://schemas.openxmlformats.org/officeDocument/2006/relationships/hyperlink" Target="https://www.canada.ca/en/treasury-board-secretariat/topics/pay/collective-agreements/cp.html" TargetMode="External"/><Relationship Id="rId36" Type="http://schemas.openxmlformats.org/officeDocument/2006/relationships/hyperlink" Target="https://www.canada.ca/en/treasury-board-secretariat/topics/pay/collective-agreements/sv.html" TargetMode="External"/><Relationship Id="rId49" Type="http://schemas.openxmlformats.org/officeDocument/2006/relationships/hyperlink" Target="https://www.canada.ca/en/treasury-board-secretariat/topics/pay/collective-agreements/pa.html" TargetMode="External"/><Relationship Id="rId57" Type="http://schemas.openxmlformats.org/officeDocument/2006/relationships/hyperlink" Target="https://www.canada.ca/en/treasury-board-secretariat/topics/pay/collective-agreements/nr.html" TargetMode="External"/><Relationship Id="rId10" Type="http://schemas.openxmlformats.org/officeDocument/2006/relationships/hyperlink" Target="https://www.canada.ca/en/treasury-board-secretariat/topics/pay/collective-agreements/pa.html" TargetMode="External"/><Relationship Id="rId31" Type="http://schemas.openxmlformats.org/officeDocument/2006/relationships/hyperlink" Target="https://www.canada.ca/en/treasury-board-secretariat/topics/pay/collective-agreements/lp.html" TargetMode="External"/><Relationship Id="rId44" Type="http://schemas.openxmlformats.org/officeDocument/2006/relationships/hyperlink" Target="https://www.canada.ca/en/treasury-board-secretariat/topics/pay/collective-agreements/cp.html" TargetMode="External"/><Relationship Id="rId52" Type="http://schemas.openxmlformats.org/officeDocument/2006/relationships/hyperlink" Target="https://www.canada.ca/en/treasury-board-secretariat/topics/pay/collective-agreements/re.html" TargetMode="External"/><Relationship Id="rId60" Type="http://schemas.openxmlformats.org/officeDocument/2006/relationships/hyperlink" Target="https://www.canada.ca/en/treasury-board-secretariat/topics/pay/collective-agreements/po.html" TargetMode="External"/><Relationship Id="rId65" Type="http://schemas.openxmlformats.org/officeDocument/2006/relationships/hyperlink" Target="https://www.canada.ca/en/treasury-board-secretariat/topics/pay/collective-agreements/sh.html" TargetMode="External"/><Relationship Id="rId73" Type="http://schemas.openxmlformats.org/officeDocument/2006/relationships/hyperlink" Target="https://www.canada.ca/en/treasury-board-secretariat/topics/pay/collective-agreements/sp.html" TargetMode="External"/><Relationship Id="rId78" Type="http://schemas.openxmlformats.org/officeDocument/2006/relationships/hyperlink" Target="https://www.canada.ca/en/treasury-board-secretariat/services/pay/rates-pay/rates-pay-unrepresented-senior-excluded-employees/pe.html" TargetMode="External"/><Relationship Id="rId81" Type="http://schemas.openxmlformats.org/officeDocument/2006/relationships/hyperlink" Target="https://www.canada.ca/en/treasury-board-secretariat/topics/pay/collective-agreements/re.html" TargetMode="External"/><Relationship Id="rId86" Type="http://schemas.openxmlformats.org/officeDocument/2006/relationships/hyperlink" Target="https://www.canada.ca/en/treasury-board-secretariat/topics/pay/collective-agreements/sv.html" TargetMode="External"/><Relationship Id="rId4" Type="http://schemas.openxmlformats.org/officeDocument/2006/relationships/hyperlink" Target="https://www.canada.ca/en/treasury-board-secretariat/topics/pay/collective-agreements/nr.html" TargetMode="External"/><Relationship Id="rId9" Type="http://schemas.openxmlformats.org/officeDocument/2006/relationships/hyperlink" Target="https://www.canada.ca/en/treasury-board-secretariat/topics/pay/collective-agreements/sp.html" TargetMode="External"/><Relationship Id="rId13" Type="http://schemas.openxmlformats.org/officeDocument/2006/relationships/hyperlink" Target="https://www.canada.ca/en/treasury-board-secretariat/topics/pay/collective-agreements/tc.html" TargetMode="External"/><Relationship Id="rId18" Type="http://schemas.openxmlformats.org/officeDocument/2006/relationships/hyperlink" Target="https://www.canada.ca/en/treasury-board-secretariat/topics/pay/collective-agreements/tc.html" TargetMode="External"/><Relationship Id="rId39" Type="http://schemas.openxmlformats.org/officeDocument/2006/relationships/hyperlink" Target="https://www.canada.ca/en/treasury-board-secretariat/topics/pay/collective-agreements/eb.html" TargetMode="External"/><Relationship Id="rId34" Type="http://schemas.openxmlformats.org/officeDocument/2006/relationships/hyperlink" Target="https://www.canada.ca/en/treasury-board-secretariat/topics/pay/collective-agreements/sv.html" TargetMode="External"/><Relationship Id="rId50" Type="http://schemas.openxmlformats.org/officeDocument/2006/relationships/hyperlink" Target="https://www.canada.ca/en/treasury-board-secretariat/topics/pay/collective-agreements/pa.html" TargetMode="External"/><Relationship Id="rId55" Type="http://schemas.openxmlformats.org/officeDocument/2006/relationships/hyperlink" Target="https://www.canada.ca/en/treasury-board-secretariat/topics/pay/collective-agreements/ao.html" TargetMode="External"/><Relationship Id="rId76" Type="http://schemas.openxmlformats.org/officeDocument/2006/relationships/hyperlink" Target="https://www.canada.ca/en/treasury-board-secretariat/topics/pay/collective-agreements/sv.html" TargetMode="External"/><Relationship Id="rId7" Type="http://schemas.openxmlformats.org/officeDocument/2006/relationships/hyperlink" Target="https://www.canada.ca/en/treasury-board-secretariat/topics/pay/collective-agreements/sp.html" TargetMode="External"/><Relationship Id="rId71" Type="http://schemas.openxmlformats.org/officeDocument/2006/relationships/hyperlink" Target="https://www.canada.ca/en/treasury-board-secretariat/topics/pay/collective-agreements/sv.html" TargetMode="External"/><Relationship Id="rId92" Type="http://schemas.openxmlformats.org/officeDocument/2006/relationships/printerSettings" Target="../printerSettings/printerSettings4.bin"/><Relationship Id="rId2" Type="http://schemas.openxmlformats.org/officeDocument/2006/relationships/hyperlink" Target="https://www.canada.ca/en/treasury-board-secretariat/topics/pay/collective-agreements/tc.html" TargetMode="External"/><Relationship Id="rId29" Type="http://schemas.openxmlformats.org/officeDocument/2006/relationships/hyperlink" Target="https://www.canada.ca/en/treasury-board-secretariat/topics/pay/collective-agreements/sp.html" TargetMode="External"/><Relationship Id="rId24" Type="http://schemas.openxmlformats.org/officeDocument/2006/relationships/hyperlink" Target="https://www.canada.ca/en/treasury-board-secretariat/topics/pay/collective-agreements/sh.html" TargetMode="External"/><Relationship Id="rId40" Type="http://schemas.openxmlformats.org/officeDocument/2006/relationships/hyperlink" Target="https://www.canada.ca/en/treasury-board-secretariat/topics/pay/collective-agreements/pa.html" TargetMode="External"/><Relationship Id="rId45" Type="http://schemas.openxmlformats.org/officeDocument/2006/relationships/hyperlink" Target="https://www.canada.ca/en/treasury-board-secretariat/topics/pay/collective-agreements/pa.html" TargetMode="External"/><Relationship Id="rId66" Type="http://schemas.openxmlformats.org/officeDocument/2006/relationships/hyperlink" Target="https://www.canada.ca/en/treasury-board-secretariat/topics/pay/collective-agreements/src.html" TargetMode="External"/><Relationship Id="rId87" Type="http://schemas.openxmlformats.org/officeDocument/2006/relationships/hyperlink" Target="https://www.canada.ca/en/treasury-board-secretariat/topics/pay/collective-agreements/sv.html" TargetMode="External"/><Relationship Id="rId61" Type="http://schemas.openxmlformats.org/officeDocument/2006/relationships/hyperlink" Target="https://www.canada.ca/en/treasury-board-secretariat/topics/pay/collective-agreements/sv.html" TargetMode="External"/><Relationship Id="rId82" Type="http://schemas.openxmlformats.org/officeDocument/2006/relationships/hyperlink" Target="https://www.canada.ca/en/treasury-board-secretariat/topics/pay/collective-agreements/pa.html" TargetMode="External"/><Relationship Id="rId19" Type="http://schemas.openxmlformats.org/officeDocument/2006/relationships/hyperlink" Target="https://www.canada.ca/en/treasury-board-secretariat/topics/pay/collective-agreements/sv.html" TargetMode="External"/><Relationship Id="rId14" Type="http://schemas.openxmlformats.org/officeDocument/2006/relationships/hyperlink" Target="https://www.canada.ca/en/treasury-board-secretariat/topics/pay/collective-agreements/el.html" TargetMode="External"/><Relationship Id="rId30" Type="http://schemas.openxmlformats.org/officeDocument/2006/relationships/hyperlink" Target="https://www.canada.ca/en/treasury-board-secretariat/topics/pay/collective-agreements/sh.html" TargetMode="External"/><Relationship Id="rId35" Type="http://schemas.openxmlformats.org/officeDocument/2006/relationships/hyperlink" Target="https://www.canada.ca/en/treasury-board-secretariat/topics/pay/collective-agreements/sv.html" TargetMode="External"/><Relationship Id="rId56" Type="http://schemas.openxmlformats.org/officeDocument/2006/relationships/hyperlink" Target="https://www.canada.ca/en/treasury-board-secretariat/topics/pay/collective-agreements/ao.html" TargetMode="External"/><Relationship Id="rId77" Type="http://schemas.openxmlformats.org/officeDocument/2006/relationships/hyperlink" Target="https://www.canada.ca/en/treasury-board-secretariat/services/pay/rates-pay/rates-pay-unrepresented-senior-excluded-employees/pm.htm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3" Type="http://schemas.openxmlformats.org/officeDocument/2006/relationships/hyperlink" Target="https://www.canada.ca/en/treasury-board-secretariat/topics/pay/collective-agreements/tc.html" TargetMode="External"/><Relationship Id="rId18" Type="http://schemas.openxmlformats.org/officeDocument/2006/relationships/hyperlink" Target="https://www.canada.ca/en/treasury-board-secretariat/topics/pay/collective-agreements/sv.html" TargetMode="External"/><Relationship Id="rId26" Type="http://schemas.openxmlformats.org/officeDocument/2006/relationships/hyperlink" Target="https://www.canada.ca/en/treasury-board-secretariat/topics/pay/collective-agreements/sh.html" TargetMode="External"/><Relationship Id="rId39" Type="http://schemas.openxmlformats.org/officeDocument/2006/relationships/hyperlink" Target="https://www.canada.ca/en/treasury-board-secretariat/topics/pay/collective-agreements/it.html" TargetMode="External"/><Relationship Id="rId21" Type="http://schemas.openxmlformats.org/officeDocument/2006/relationships/hyperlink" Target="https://www.canada.ca/en/treasury-board-secretariat/topics/pay/collective-agreements/re.html" TargetMode="External"/><Relationship Id="rId34" Type="http://schemas.openxmlformats.org/officeDocument/2006/relationships/hyperlink" Target="https://www.canada.ca/en/treasury-board-secretariat/topics/pay/collective-agreements/cp.html" TargetMode="External"/><Relationship Id="rId42" Type="http://schemas.openxmlformats.org/officeDocument/2006/relationships/hyperlink" Target="https://www.canada.ca/en/treasury-board-secretariat/topics/pay/collective-agreements/sv.html" TargetMode="External"/><Relationship Id="rId47" Type="http://schemas.openxmlformats.org/officeDocument/2006/relationships/hyperlink" Target="https://www.canada.ca/en/treasury-board-secretariat/topics/pay/collective-agreements/sp.html" TargetMode="External"/><Relationship Id="rId50" Type="http://schemas.openxmlformats.org/officeDocument/2006/relationships/hyperlink" Target="https://www.canada.ca/en/treasury-board-secretariat/topics/pay/collective-agreements/cp.html" TargetMode="External"/><Relationship Id="rId55" Type="http://schemas.openxmlformats.org/officeDocument/2006/relationships/hyperlink" Target="https://www.canada.ca/en/treasury-board-secretariat/topics/pay/collective-agreements/pa.html" TargetMode="External"/><Relationship Id="rId7" Type="http://schemas.openxmlformats.org/officeDocument/2006/relationships/hyperlink" Target="https://www.tbs-sct.canada.ca/agreements-conventions/view-visualiser-eng.aspx?id=3" TargetMode="External"/><Relationship Id="rId2" Type="http://schemas.openxmlformats.org/officeDocument/2006/relationships/hyperlink" Target="https://www.canada.ca/en/treasury-board-secretariat/topics/pay/collective-agreements/tc.html" TargetMode="External"/><Relationship Id="rId16" Type="http://schemas.openxmlformats.org/officeDocument/2006/relationships/hyperlink" Target="https://www.canada.ca/en/treasury-board-secretariat/topics/pay/collective-agreements/eb.html" TargetMode="External"/><Relationship Id="rId29" Type="http://schemas.openxmlformats.org/officeDocument/2006/relationships/hyperlink" Target="https://www.canada.ca/en/treasury-board-secretariat/topics/pay/collective-agreements/sh.html" TargetMode="External"/><Relationship Id="rId11" Type="http://schemas.openxmlformats.org/officeDocument/2006/relationships/hyperlink" Target="https://www.canada.ca/en/treasury-board-secretariat/topics/pay/collective-agreements/pa.html" TargetMode="External"/><Relationship Id="rId24" Type="http://schemas.openxmlformats.org/officeDocument/2006/relationships/hyperlink" Target="https://www.canada.ca/en/treasury-board-secretariat/topics/pay/collective-agreements/tr.html" TargetMode="External"/><Relationship Id="rId32" Type="http://schemas.openxmlformats.org/officeDocument/2006/relationships/hyperlink" Target="https://www.canada.ca/en/treasury-board-secretariat/topics/pay/collective-agreements/tc.html" TargetMode="External"/><Relationship Id="rId37" Type="http://schemas.openxmlformats.org/officeDocument/2006/relationships/hyperlink" Target="https://www.canada.ca/en/treasury-board-secretariat/topics/pay/collective-agreements/sh.html" TargetMode="External"/><Relationship Id="rId40" Type="http://schemas.openxmlformats.org/officeDocument/2006/relationships/hyperlink" Target="https://www.canada.ca/en/treasury-board-secretariat/topics/pay/collective-agreements/pa.html" TargetMode="External"/><Relationship Id="rId45" Type="http://schemas.openxmlformats.org/officeDocument/2006/relationships/hyperlink" Target="https://www.canada.ca/en/treasury-board-secretariat/topics/pay/collective-agreements/nr.html" TargetMode="External"/><Relationship Id="rId53" Type="http://schemas.openxmlformats.org/officeDocument/2006/relationships/hyperlink" Target="https://www.canada.ca/en/treasury-board-secretariat/topics/pay/collective-agreements/ct.html" TargetMode="External"/><Relationship Id="rId58" Type="http://schemas.openxmlformats.org/officeDocument/2006/relationships/hyperlink" Target="https://www.canada.ca/en/treasury-board-secretariat/topics/pay/collective-agreements/re.html" TargetMode="External"/><Relationship Id="rId5" Type="http://schemas.openxmlformats.org/officeDocument/2006/relationships/hyperlink" Target="https://www.canada.ca/en/treasury-board-secretariat/topics/pay/collective-agreements/re.html" TargetMode="External"/><Relationship Id="rId19" Type="http://schemas.openxmlformats.org/officeDocument/2006/relationships/hyperlink" Target="https://www.canada.ca/en/treasury-board-secretariat/topics/pay/collective-agreements/eb.html" TargetMode="External"/><Relationship Id="rId4" Type="http://schemas.openxmlformats.org/officeDocument/2006/relationships/hyperlink" Target="https://www.canada.ca/en/revenue-agency/corporate/careers-cra/information-moved/pay-rates/engineering.html" TargetMode="External"/><Relationship Id="rId9" Type="http://schemas.openxmlformats.org/officeDocument/2006/relationships/hyperlink" Target="https://www.canada.ca/en/treasury-board-secretariat/topics/pay/collective-agreements/sp.html" TargetMode="External"/><Relationship Id="rId14" Type="http://schemas.openxmlformats.org/officeDocument/2006/relationships/hyperlink" Target="https://www.canada.ca/en/treasury-board-secretariat/topics/pay/collective-agreements/tc.html" TargetMode="External"/><Relationship Id="rId22" Type="http://schemas.openxmlformats.org/officeDocument/2006/relationships/hyperlink" Target="https://www.canada.ca/en/treasury-board-secretariat/topics/pay/collective-agreements/sv.html" TargetMode="External"/><Relationship Id="rId27" Type="http://schemas.openxmlformats.org/officeDocument/2006/relationships/hyperlink" Target="../../../../../../:x:/r/sites/OCHRO-ERTC-ECLR-LR-SCM_BDPRH-RERG-CERT-RT-GSR/Shared%20Documents/Compensation%20-%20Collective%20Bargaining%20Management/System,%20Statistics%20-%20Interpretations%20(SSI)/Research%20and%20Statistical%20Officer/Pay%20Scale%20Templates%202021/SO%20-%20Rates%20-%202018%20-2024.xlsx?d=wc675d5372977452c936cdb149a5ab90b&amp;csf=1&amp;web=1&amp;e=8TQ1NF" TargetMode="External"/><Relationship Id="rId30" Type="http://schemas.openxmlformats.org/officeDocument/2006/relationships/hyperlink" Target="https://www.canada.ca/en/treasury-board-secretariat/topics/pay/collective-agreements/pa.html" TargetMode="External"/><Relationship Id="rId35" Type="http://schemas.openxmlformats.org/officeDocument/2006/relationships/hyperlink" Target="https://www.canada.ca/en/treasury-board-secretariat/topics/pay/collective-agreements/sp.html" TargetMode="External"/><Relationship Id="rId43" Type="http://schemas.openxmlformats.org/officeDocument/2006/relationships/hyperlink" Target="https://www.canada.ca/en/treasury-board-secretariat/topics/pay/collective-agreements/sv.html" TargetMode="External"/><Relationship Id="rId48" Type="http://schemas.openxmlformats.org/officeDocument/2006/relationships/hyperlink" Target="https://www.canada.ca/en/treasury-board-secretariat/topics/pay/collective-agreements/sp.html" TargetMode="External"/><Relationship Id="rId56" Type="http://schemas.openxmlformats.org/officeDocument/2006/relationships/hyperlink" Target="https://www.canada.ca/en/treasury-board-secretariat/topics/pay/collective-agreements/pa.html" TargetMode="External"/><Relationship Id="rId8" Type="http://schemas.openxmlformats.org/officeDocument/2006/relationships/hyperlink" Target="https://www.canada.ca/en/treasury-board-secretariat/topics/pay/collective-agreements/pa.html" TargetMode="External"/><Relationship Id="rId51" Type="http://schemas.openxmlformats.org/officeDocument/2006/relationships/hyperlink" Target="https://www.canada.ca/en/treasury-board-secretariat/topics/pay/collective-agreements/pa.html" TargetMode="External"/><Relationship Id="rId3" Type="http://schemas.openxmlformats.org/officeDocument/2006/relationships/hyperlink" Target="https://www.canada.ca/en/treasury-board-secretariat/topics/pay/collective-agreements/ec.html" TargetMode="External"/><Relationship Id="rId12" Type="http://schemas.openxmlformats.org/officeDocument/2006/relationships/hyperlink" Target="https://www.canada.ca/en/treasury-board-secretariat/topics/pay/collective-agreements/tc.html" TargetMode="External"/><Relationship Id="rId17" Type="http://schemas.openxmlformats.org/officeDocument/2006/relationships/hyperlink" Target="https://www.canada.ca/en/treasury-board-secretariat/services/information-notice/comptrollership-occupational-group-implementation-bulletin.html" TargetMode="External"/><Relationship Id="rId25" Type="http://schemas.openxmlformats.org/officeDocument/2006/relationships/hyperlink" Target="https://www.canada.ca/en/treasury-board-secretariat/topics/pay/collective-agreements/tc.html" TargetMode="External"/><Relationship Id="rId33" Type="http://schemas.openxmlformats.org/officeDocument/2006/relationships/hyperlink" Target="https://www.canada.ca/en/treasury-board-secretariat/topics/pay/collective-agreements/sh.html" TargetMode="External"/><Relationship Id="rId38" Type="http://schemas.openxmlformats.org/officeDocument/2006/relationships/hyperlink" Target="https://www.canada.ca/en/treasury-board-secretariat/topics/pay/collective-agreements/lp.html" TargetMode="External"/><Relationship Id="rId46" Type="http://schemas.openxmlformats.org/officeDocument/2006/relationships/hyperlink" Target="https://www.canada.ca/en/treasury-board-secretariat/topics/pay/collective-agreements/pa.html" TargetMode="External"/><Relationship Id="rId59" Type="http://schemas.openxmlformats.org/officeDocument/2006/relationships/hyperlink" Target="https://www.canada.ca/en/treasury-board-secretariat/services/pay/rates-pay/rates-pay-unrepresented-senior-excluded-employees/ex.html" TargetMode="External"/><Relationship Id="rId20" Type="http://schemas.openxmlformats.org/officeDocument/2006/relationships/hyperlink" Target="https://www.canada.ca/en/treasury-board-secretariat/topics/pay/collective-agreements/tc.html" TargetMode="External"/><Relationship Id="rId41" Type="http://schemas.openxmlformats.org/officeDocument/2006/relationships/hyperlink" Target="https://www.canada.ca/en/treasury-board-secretariat/topics/pay/collective-agreements/sv.html" TargetMode="External"/><Relationship Id="rId54" Type="http://schemas.openxmlformats.org/officeDocument/2006/relationships/hyperlink" Target="https://www.canada.ca/en/treasury-board-secretariat/topics/pay/collective-agreements/cx.html" TargetMode="External"/><Relationship Id="rId1" Type="http://schemas.openxmlformats.org/officeDocument/2006/relationships/hyperlink" Target="https://www.canada.ca/en/treasury-board-secretariat/topics/pay/collective-agreements/ct.html" TargetMode="External"/><Relationship Id="rId6" Type="http://schemas.openxmlformats.org/officeDocument/2006/relationships/hyperlink" Target="https://www.canada.ca/en/treasury-board-secretariat/topics/pay/collective-agreements/re.html" TargetMode="External"/><Relationship Id="rId15" Type="http://schemas.openxmlformats.org/officeDocument/2006/relationships/hyperlink" Target="https://www.canada.ca/en/treasury-board-secretariat/topics/pay/collective-agreements/el.html" TargetMode="External"/><Relationship Id="rId23" Type="http://schemas.openxmlformats.org/officeDocument/2006/relationships/hyperlink" Target="https://www.canada.ca/en/treasury-board-secretariat/topics/pay/collective-agreements/ut.html" TargetMode="External"/><Relationship Id="rId28" Type="http://schemas.openxmlformats.org/officeDocument/2006/relationships/hyperlink" Target="https://www.canada.ca/en/treasury-board-secretariat/topics/pay/collective-agreements/pa.html" TargetMode="External"/><Relationship Id="rId36" Type="http://schemas.openxmlformats.org/officeDocument/2006/relationships/hyperlink" Target="https://www.canada.ca/en/treasury-board-secretariat/topics/pay/collective-agreements/sp.html" TargetMode="External"/><Relationship Id="rId49" Type="http://schemas.openxmlformats.org/officeDocument/2006/relationships/hyperlink" Target="https://www.canada.ca/en/treasury-board-secretariat/topics/pay/collective-agreements/pa.html" TargetMode="External"/><Relationship Id="rId57" Type="http://schemas.openxmlformats.org/officeDocument/2006/relationships/hyperlink" Target="https://www.canada.ca/en/treasury-board-secretariat/topics/pay/collective-agreements/sh.html" TargetMode="External"/><Relationship Id="rId10" Type="http://schemas.openxmlformats.org/officeDocument/2006/relationships/hyperlink" Target="https://www.canada.ca/en/treasury-board-secretariat/topics/pay/collective-agreements/pa.html" TargetMode="External"/><Relationship Id="rId31" Type="http://schemas.openxmlformats.org/officeDocument/2006/relationships/hyperlink" Target="https://www.canada.ca/en/treasury-board-secretariat/services/pay/rates-pay/rates-pay-unrepresented-senior-excluded-employees/pe.html" TargetMode="External"/><Relationship Id="rId44" Type="http://schemas.openxmlformats.org/officeDocument/2006/relationships/hyperlink" Target="https://www.canada.ca/en/treasury-board-secretariat/topics/pay/collective-agreements/sp.html" TargetMode="External"/><Relationship Id="rId52" Type="http://schemas.openxmlformats.org/officeDocument/2006/relationships/hyperlink" Target="https://www.canada.ca/en/treasury-board-secretariat/topics/pay/collective-agreements/ct.html" TargetMode="External"/><Relationship Id="rId60"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EF776-53C4-4EAB-B61A-03A11E7607AE}">
  <dimension ref="A1:C26"/>
  <sheetViews>
    <sheetView showGridLines="0" zoomScale="175" zoomScaleNormal="175" workbookViewId="0">
      <selection activeCell="C4" sqref="C4"/>
    </sheetView>
  </sheetViews>
  <sheetFormatPr defaultColWidth="0" defaultRowHeight="15" zeroHeight="1" x14ac:dyDescent="0.25"/>
  <cols>
    <col min="1" max="1" width="0.5703125" style="134" customWidth="1"/>
    <col min="2" max="2" width="5.5703125" style="134" customWidth="1"/>
    <col min="3" max="3" width="71.7109375" style="134" customWidth="1"/>
    <col min="4" max="4" width="0" style="134" hidden="1" customWidth="1"/>
    <col min="5" max="16384" width="0" style="134" hidden="1"/>
  </cols>
  <sheetData>
    <row r="1" spans="1:3" s="159" customFormat="1" ht="20.25" thickBot="1" x14ac:dyDescent="0.3">
      <c r="A1" t="s">
        <v>0</v>
      </c>
      <c r="B1" s="158" t="s">
        <v>1</v>
      </c>
      <c r="C1" s="158"/>
    </row>
    <row r="2" spans="1:3" ht="18.75" thickTop="1" thickBot="1" x14ac:dyDescent="0.35">
      <c r="B2" s="144" t="s">
        <v>2</v>
      </c>
      <c r="C2" s="142"/>
    </row>
    <row r="3" spans="1:3" ht="45.75" thickTop="1" x14ac:dyDescent="0.25">
      <c r="A3" s="137"/>
      <c r="B3" s="149" t="s">
        <v>3</v>
      </c>
      <c r="C3" s="140" t="s">
        <v>1631</v>
      </c>
    </row>
    <row r="4" spans="1:3" ht="45" x14ac:dyDescent="0.25">
      <c r="A4" s="137"/>
      <c r="B4" s="149" t="s">
        <v>3</v>
      </c>
      <c r="C4" s="140" t="s">
        <v>1632</v>
      </c>
    </row>
    <row r="5" spans="1:3" ht="60" x14ac:dyDescent="0.25">
      <c r="A5" s="137"/>
      <c r="B5" s="149" t="s">
        <v>3</v>
      </c>
      <c r="C5" s="140" t="s">
        <v>1633</v>
      </c>
    </row>
    <row r="6" spans="1:3" ht="60" customHeight="1" x14ac:dyDescent="0.25">
      <c r="A6" s="137"/>
      <c r="B6" s="149" t="s">
        <v>3</v>
      </c>
      <c r="C6" s="41" t="s">
        <v>1627</v>
      </c>
    </row>
    <row r="7" spans="1:3" ht="18" thickBot="1" x14ac:dyDescent="0.35">
      <c r="A7" s="145"/>
      <c r="B7" s="144" t="s">
        <v>4</v>
      </c>
      <c r="C7" s="144"/>
    </row>
    <row r="8" spans="1:3" ht="15.75" thickTop="1" x14ac:dyDescent="0.25">
      <c r="A8" s="137"/>
      <c r="B8" s="152" t="s">
        <v>5</v>
      </c>
      <c r="C8" s="140" t="s">
        <v>1634</v>
      </c>
    </row>
    <row r="9" spans="1:3" x14ac:dyDescent="0.25">
      <c r="A9" s="137"/>
      <c r="B9" s="153" t="s">
        <v>6</v>
      </c>
      <c r="C9" s="140" t="s">
        <v>1635</v>
      </c>
    </row>
    <row r="10" spans="1:3" ht="30" x14ac:dyDescent="0.25">
      <c r="A10" s="137"/>
      <c r="B10" s="153" t="s">
        <v>7</v>
      </c>
      <c r="C10" s="140" t="s">
        <v>1636</v>
      </c>
    </row>
    <row r="11" spans="1:3" ht="45" x14ac:dyDescent="0.25">
      <c r="A11" s="137"/>
      <c r="B11" s="153" t="s">
        <v>8</v>
      </c>
      <c r="C11" s="140" t="s">
        <v>1637</v>
      </c>
    </row>
    <row r="12" spans="1:3" ht="45" x14ac:dyDescent="0.25">
      <c r="A12" s="137"/>
      <c r="B12" s="153" t="s">
        <v>9</v>
      </c>
      <c r="C12" s="140" t="s">
        <v>1638</v>
      </c>
    </row>
    <row r="13" spans="1:3" ht="18" thickBot="1" x14ac:dyDescent="0.35">
      <c r="A13" s="146"/>
      <c r="B13" s="144" t="s">
        <v>10</v>
      </c>
      <c r="C13" s="144"/>
    </row>
    <row r="14" spans="1:3" ht="15.75" thickTop="1" x14ac:dyDescent="0.25">
      <c r="A14" s="141"/>
      <c r="B14" s="151" t="s">
        <v>11</v>
      </c>
      <c r="C14"/>
    </row>
    <row r="15" spans="1:3" s="135" customFormat="1" x14ac:dyDescent="0.25">
      <c r="A15" s="137"/>
      <c r="B15" s="150" t="s">
        <v>3</v>
      </c>
      <c r="C15" s="140" t="s">
        <v>12</v>
      </c>
    </row>
    <row r="16" spans="1:3" s="136" customFormat="1" x14ac:dyDescent="0.25">
      <c r="A16" s="137"/>
      <c r="B16" s="150" t="s">
        <v>3</v>
      </c>
      <c r="C16" s="140" t="s">
        <v>13</v>
      </c>
    </row>
    <row r="17" spans="1:3" ht="18" thickBot="1" x14ac:dyDescent="0.35">
      <c r="A17" s="146"/>
      <c r="B17" s="144" t="s">
        <v>14</v>
      </c>
      <c r="C17" s="144"/>
    </row>
    <row r="18" spans="1:3" ht="14.65" customHeight="1" thickTop="1" x14ac:dyDescent="0.25">
      <c r="B18" s="160" t="s">
        <v>3</v>
      </c>
      <c r="C18" s="12" t="s">
        <v>1629</v>
      </c>
    </row>
    <row r="19" spans="1:3" s="135" customFormat="1" ht="18" thickBot="1" x14ac:dyDescent="0.35">
      <c r="A19" s="147"/>
      <c r="B19" s="144" t="s">
        <v>15</v>
      </c>
      <c r="C19" s="144"/>
    </row>
    <row r="20" spans="1:3" ht="15.75" thickTop="1" x14ac:dyDescent="0.25">
      <c r="A20" s="140"/>
      <c r="B20" s="150" t="s">
        <v>3</v>
      </c>
      <c r="C20" s="148" t="s">
        <v>1625</v>
      </c>
    </row>
    <row r="21" spans="1:3" x14ac:dyDescent="0.25">
      <c r="A21" s="140"/>
      <c r="B21" s="150" t="s">
        <v>3</v>
      </c>
      <c r="C21" s="148" t="s">
        <v>16</v>
      </c>
    </row>
    <row r="22" spans="1:3" ht="30" x14ac:dyDescent="0.25">
      <c r="A22" s="140"/>
      <c r="B22" s="150" t="s">
        <v>3</v>
      </c>
      <c r="C22" s="148" t="s">
        <v>17</v>
      </c>
    </row>
    <row r="23" spans="1:3" ht="18" thickBot="1" x14ac:dyDescent="0.35">
      <c r="A23" s="147"/>
      <c r="B23" s="144" t="s">
        <v>18</v>
      </c>
      <c r="C23" s="144"/>
    </row>
    <row r="24" spans="1:3" customFormat="1" ht="30.75" thickTop="1" x14ac:dyDescent="0.25">
      <c r="B24" s="155" t="s">
        <v>3</v>
      </c>
      <c r="C24" s="148" t="s">
        <v>19</v>
      </c>
    </row>
    <row r="25" spans="1:3" customFormat="1" hidden="1" x14ac:dyDescent="0.25"/>
    <row r="26" spans="1:3" x14ac:dyDescent="0.25"/>
  </sheetData>
  <sheetProtection algorithmName="SHA-512" hashValue="R2B3xa/nTN0XpuwFCzG+2IGoHoKer7kK2E9za9Rx418uDPKeGDsoJBXGQpPm0Oz46JWNbrQHn1W+54/hCLM79g==" saltValue="c9J5IfAEKY7YUkHHMYKEyA==" spinCount="100000" sheet="1" objects="1" scenarios="1"/>
  <hyperlinks>
    <hyperlink ref="C18" location="Lookup_DropDown_menu" display="Navigate to cell B8 to enter the position for which you want to search" xr:uid="{DFEDE3A7-DFD4-4275-911E-3204D05847CC}"/>
  </hyperlinks>
  <pageMargins left="0.7" right="0.7" top="0.75" bottom="0.75" header="0.3" footer="0.3"/>
  <pageSetup orientation="portrait" r:id="rId1"/>
  <headerFooter>
    <oddHeader>&amp;R&amp;"Aptos"&amp;12&amp;K000000 Protected B | Protégé B&amp;1#_x000D_</oddHeader>
  </headerFooter>
  <ignoredErrors>
    <ignoredError sqref="B8:B9 B1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6C485-9792-48C1-B415-DD30A8725DAF}">
  <dimension ref="A1:XFC11"/>
  <sheetViews>
    <sheetView showGridLines="0" tabSelected="1" zoomScaleNormal="100" workbookViewId="0">
      <selection activeCell="C4" sqref="C4"/>
    </sheetView>
  </sheetViews>
  <sheetFormatPr defaultColWidth="0" defaultRowHeight="15" zeroHeight="1" x14ac:dyDescent="0.25"/>
  <cols>
    <col min="1" max="1" width="0.42578125" style="156" customWidth="1"/>
    <col min="2" max="2" width="18.28515625" style="156" bestFit="1" customWidth="1"/>
    <col min="3" max="3" width="88" style="156" customWidth="1"/>
    <col min="4" max="4" width="87.140625" style="156" customWidth="1"/>
    <col min="5" max="5" width="0.7109375" style="156" customWidth="1"/>
    <col min="6" max="10" width="9.140625" style="156" hidden="1" customWidth="1"/>
    <col min="11" max="12" width="11.42578125" style="156" hidden="1" customWidth="1"/>
    <col min="13" max="16383" width="9.140625" style="156" hidden="1"/>
    <col min="16384" max="16384" width="2" style="156" hidden="1" customWidth="1"/>
  </cols>
  <sheetData>
    <row r="1" spans="1:4" customFormat="1" ht="20.25" thickBot="1" x14ac:dyDescent="0.3">
      <c r="A1" t="s">
        <v>1630</v>
      </c>
      <c r="B1" s="173" t="s">
        <v>20</v>
      </c>
      <c r="C1" s="173"/>
      <c r="D1" s="168"/>
    </row>
    <row r="2" spans="1:4" customFormat="1" ht="30.75" thickTop="1" x14ac:dyDescent="0.25">
      <c r="B2" s="154" t="s">
        <v>21</v>
      </c>
      <c r="C2" s="148" t="s">
        <v>22</v>
      </c>
      <c r="D2" s="148"/>
    </row>
    <row r="3" spans="1:4" customFormat="1" ht="18" thickBot="1" x14ac:dyDescent="0.35">
      <c r="B3" s="157" t="s">
        <v>23</v>
      </c>
      <c r="C3" s="157"/>
      <c r="D3" s="157"/>
    </row>
    <row r="4" spans="1:4" customFormat="1" ht="48" customHeight="1" thickTop="1" x14ac:dyDescent="0.25">
      <c r="B4" s="155" t="s">
        <v>3</v>
      </c>
      <c r="C4" s="41" t="s">
        <v>1639</v>
      </c>
      <c r="D4" s="41"/>
    </row>
    <row r="5" spans="1:4" customFormat="1" ht="60" x14ac:dyDescent="0.25">
      <c r="B5" s="155" t="s">
        <v>3</v>
      </c>
      <c r="C5" s="41" t="s">
        <v>1640</v>
      </c>
      <c r="D5" s="41"/>
    </row>
    <row r="6" spans="1:4" customFormat="1" ht="45" x14ac:dyDescent="0.25">
      <c r="B6" s="155" t="s">
        <v>3</v>
      </c>
      <c r="C6" s="41" t="s">
        <v>1641</v>
      </c>
      <c r="D6" s="41"/>
    </row>
    <row r="7" spans="1:4" customFormat="1" ht="60" x14ac:dyDescent="0.25">
      <c r="B7" s="155" t="s">
        <v>3</v>
      </c>
      <c r="C7" s="41" t="s">
        <v>1626</v>
      </c>
      <c r="D7" s="41"/>
    </row>
    <row r="8" spans="1:4" customFormat="1" ht="75" x14ac:dyDescent="0.25">
      <c r="B8" s="155" t="s">
        <v>3</v>
      </c>
      <c r="C8" s="171" t="s">
        <v>1628</v>
      </c>
      <c r="D8" s="41"/>
    </row>
    <row r="9" spans="1:4" ht="30" x14ac:dyDescent="0.25">
      <c r="B9" s="172" t="s">
        <v>1642</v>
      </c>
      <c r="C9" s="165" t="s">
        <v>24</v>
      </c>
      <c r="D9" s="164" t="s">
        <v>1643</v>
      </c>
    </row>
    <row r="10" spans="1:4" ht="409.5" customHeight="1" x14ac:dyDescent="0.25">
      <c r="B10" s="161" t="s">
        <v>25</v>
      </c>
      <c r="C10" s="163" t="str">
        <f>_xlfn.XLOOKUP(B10, '4. Reference table'!A2:A1297, '4. Reference table'!B2:B1297, "")</f>
        <v>AG-04, AI-05, AI-06, AS-08, BI-04, CH-04, CT-FIN-03 , CT-EAV-04 , CT-IAU-04, EG-08, EL-09, EN-ENG-04, EN-SUR-03, FR-6, GT-08, HR-05, LS-05, MA-05, MT-06, ND-ADV-3, ND-DIT-4, ND-HME-4, PC-04, PG-06, PH-02, PM-07, PM-MCO-03, PS-4, SG-PAT-05, SG-SRE-06, SO-MAO-09, SW-SCW-05, TI-07 Aviation, TI-07 Marine, TI-08 Railway safety, TR-05, UT-3, VM-3, WP-06</v>
      </c>
      <c r="D10" s="162" t="str">
        <f>_xlfn.XLOOKUP(B10, '4. Reference table'!A2:A1297, '4. Reference table'!C2:C1297, "")</f>
        <v>AI-04, AO-CAI-01, AR-04, AS-07, CO-02, ED-EDS-05, ED-EST-05 (TE 10), ED-EST-06 (TE 9), ED-EST-06 (TE 10), EL-08, FB-6, FO-03, FR-5, FS-02, HP-09, IS-06 , IT-03, LP-01, MT-05, NU-CHN-6, NU-HOS-6, OP-3, PE-05, PM-06 , PM-MCO-02, PR(S)-05, SE-RES-2, SG-PAT-04, SG-SRE-05, SO-FLP-07, TI-08, TI-07 Railway safety, TR-04</v>
      </c>
    </row>
    <row r="11" spans="1:4" ht="183" customHeight="1" x14ac:dyDescent="0.25"/>
  </sheetData>
  <sheetProtection algorithmName="SHA-512" hashValue="G3IHTs+/AI3W1kGf1fMN9aNp4H9yFUP9kBlPhsSDqPwt4jkgqQIzok7wE4ZohkOx8kPlpk5JrYTxHCfrGKniSw==" saltValue="X93EpbgyzSrrdY3tdv6/Pg==" spinCount="100000" sheet="1" objects="1" scenarios="1"/>
  <mergeCells count="1">
    <mergeCell ref="B1:C1"/>
  </mergeCells>
  <pageMargins left="0.7" right="0.7" top="0.75" bottom="0.75" header="0.3" footer="0.3"/>
  <pageSetup scale="56" orientation="landscape" r:id="rId1"/>
  <headerFooter>
    <oddHeader>&amp;R&amp;"Aptos"&amp;12&amp;K000000 Protected B | Protégé B&amp;1#_x000D_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5F0514E7-D4CA-4AC9-AD93-A31206ADF558}">
          <x14:formula1>
            <xm:f>'4. Reference table'!$A$2:$A$1297</xm:f>
          </x14:formula1>
          <xm:sqref>B10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12926-A8F3-478B-B8F6-B0F96DB06791}">
  <dimension ref="A1:E102"/>
  <sheetViews>
    <sheetView showGridLines="0" zoomScaleNormal="100" workbookViewId="0">
      <pane ySplit="3" topLeftCell="A4" activePane="bottomLeft" state="frozen"/>
      <selection sqref="A1:C1"/>
      <selection pane="bottomLeft" activeCell="B3" sqref="B3"/>
    </sheetView>
  </sheetViews>
  <sheetFormatPr defaultColWidth="0" defaultRowHeight="15" zeroHeight="1" x14ac:dyDescent="0.25"/>
  <cols>
    <col min="1" max="1" width="0.42578125" customWidth="1"/>
    <col min="2" max="2" width="62.28515625" customWidth="1"/>
    <col min="3" max="3" width="0.7109375" customWidth="1"/>
    <col min="4" max="4" width="9" hidden="1" customWidth="1"/>
    <col min="5" max="5" width="47.5703125" hidden="1" customWidth="1"/>
    <col min="6" max="16384" width="9" hidden="1"/>
  </cols>
  <sheetData>
    <row r="1" spans="1:3" ht="20.25" thickBot="1" x14ac:dyDescent="0.35">
      <c r="A1" s="143" t="s">
        <v>26</v>
      </c>
      <c r="B1" s="143" t="s">
        <v>27</v>
      </c>
      <c r="C1" s="143"/>
    </row>
    <row r="2" spans="1:3" ht="15.75" thickTop="1" x14ac:dyDescent="0.25">
      <c r="B2" s="12" t="s">
        <v>28</v>
      </c>
    </row>
    <row r="3" spans="1:3" ht="21.6" customHeight="1" thickBot="1" x14ac:dyDescent="0.3">
      <c r="B3" s="139" t="s">
        <v>29</v>
      </c>
    </row>
    <row r="4" spans="1:3" ht="16.5" thickTop="1" x14ac:dyDescent="0.25">
      <c r="B4" s="138" t="s">
        <v>30</v>
      </c>
    </row>
    <row r="5" spans="1:3" ht="15.75" x14ac:dyDescent="0.25">
      <c r="B5" s="138" t="s">
        <v>31</v>
      </c>
    </row>
    <row r="6" spans="1:3" ht="15.75" x14ac:dyDescent="0.25">
      <c r="B6" s="138" t="s">
        <v>32</v>
      </c>
    </row>
    <row r="7" spans="1:3" ht="15.75" x14ac:dyDescent="0.25">
      <c r="B7" s="138" t="s">
        <v>33</v>
      </c>
    </row>
    <row r="8" spans="1:3" ht="15.75" x14ac:dyDescent="0.25">
      <c r="B8" s="138" t="s">
        <v>34</v>
      </c>
    </row>
    <row r="9" spans="1:3" ht="15.75" x14ac:dyDescent="0.25">
      <c r="B9" s="138" t="s">
        <v>35</v>
      </c>
    </row>
    <row r="10" spans="1:3" ht="15.75" x14ac:dyDescent="0.25">
      <c r="B10" s="138" t="s">
        <v>36</v>
      </c>
    </row>
    <row r="11" spans="1:3" ht="15.75" x14ac:dyDescent="0.25">
      <c r="B11" s="138" t="s">
        <v>37</v>
      </c>
    </row>
    <row r="12" spans="1:3" ht="15.75" x14ac:dyDescent="0.25">
      <c r="B12" s="138" t="s">
        <v>38</v>
      </c>
    </row>
    <row r="13" spans="1:3" ht="15.75" x14ac:dyDescent="0.25">
      <c r="B13" s="138" t="s">
        <v>39</v>
      </c>
    </row>
    <row r="14" spans="1:3" ht="15.75" x14ac:dyDescent="0.25">
      <c r="B14" s="138" t="s">
        <v>40</v>
      </c>
    </row>
    <row r="15" spans="1:3" ht="15.75" x14ac:dyDescent="0.25">
      <c r="B15" s="138" t="s">
        <v>41</v>
      </c>
    </row>
    <row r="16" spans="1:3" ht="15.75" x14ac:dyDescent="0.25">
      <c r="B16" s="138" t="s">
        <v>42</v>
      </c>
    </row>
    <row r="17" spans="2:2" ht="15.75" x14ac:dyDescent="0.25">
      <c r="B17" s="138" t="s">
        <v>43</v>
      </c>
    </row>
    <row r="18" spans="2:2" ht="15.75" x14ac:dyDescent="0.25">
      <c r="B18" s="138" t="s">
        <v>44</v>
      </c>
    </row>
    <row r="19" spans="2:2" ht="15.75" x14ac:dyDescent="0.25">
      <c r="B19" s="138" t="s">
        <v>45</v>
      </c>
    </row>
    <row r="20" spans="2:2" ht="15.75" x14ac:dyDescent="0.25">
      <c r="B20" s="138" t="s">
        <v>46</v>
      </c>
    </row>
    <row r="21" spans="2:2" ht="15.75" x14ac:dyDescent="0.25">
      <c r="B21" s="138" t="s">
        <v>47</v>
      </c>
    </row>
    <row r="22" spans="2:2" ht="15.75" x14ac:dyDescent="0.25">
      <c r="B22" s="138" t="s">
        <v>48</v>
      </c>
    </row>
    <row r="23" spans="2:2" ht="15.75" x14ac:dyDescent="0.25">
      <c r="B23" s="138" t="s">
        <v>49</v>
      </c>
    </row>
    <row r="24" spans="2:2" ht="15.75" x14ac:dyDescent="0.25">
      <c r="B24" s="138" t="s">
        <v>50</v>
      </c>
    </row>
    <row r="25" spans="2:2" ht="15.75" x14ac:dyDescent="0.25">
      <c r="B25" s="138" t="s">
        <v>51</v>
      </c>
    </row>
    <row r="26" spans="2:2" ht="15.75" x14ac:dyDescent="0.25">
      <c r="B26" s="138" t="s">
        <v>52</v>
      </c>
    </row>
    <row r="27" spans="2:2" ht="15.75" x14ac:dyDescent="0.25">
      <c r="B27" s="138" t="s">
        <v>53</v>
      </c>
    </row>
    <row r="28" spans="2:2" ht="15.75" x14ac:dyDescent="0.25">
      <c r="B28" s="138" t="s">
        <v>54</v>
      </c>
    </row>
    <row r="29" spans="2:2" ht="15.75" x14ac:dyDescent="0.25">
      <c r="B29" s="138" t="s">
        <v>55</v>
      </c>
    </row>
    <row r="30" spans="2:2" ht="15.75" x14ac:dyDescent="0.25">
      <c r="B30" s="138" t="s">
        <v>56</v>
      </c>
    </row>
    <row r="31" spans="2:2" ht="15.75" x14ac:dyDescent="0.25">
      <c r="B31" s="138" t="s">
        <v>57</v>
      </c>
    </row>
    <row r="32" spans="2:2" ht="15.75" x14ac:dyDescent="0.25">
      <c r="B32" s="138" t="s">
        <v>58</v>
      </c>
    </row>
    <row r="33" spans="2:2" ht="15.75" x14ac:dyDescent="0.25">
      <c r="B33" s="138" t="s">
        <v>59</v>
      </c>
    </row>
    <row r="34" spans="2:2" ht="15.75" x14ac:dyDescent="0.25">
      <c r="B34" s="138" t="s">
        <v>60</v>
      </c>
    </row>
    <row r="35" spans="2:2" ht="15.75" x14ac:dyDescent="0.25">
      <c r="B35" s="138" t="s">
        <v>61</v>
      </c>
    </row>
    <row r="36" spans="2:2" ht="15.75" x14ac:dyDescent="0.25">
      <c r="B36" s="138" t="s">
        <v>62</v>
      </c>
    </row>
    <row r="37" spans="2:2" ht="15.75" x14ac:dyDescent="0.25">
      <c r="B37" s="138" t="s">
        <v>63</v>
      </c>
    </row>
    <row r="38" spans="2:2" ht="15.75" x14ac:dyDescent="0.25">
      <c r="B38" s="138" t="s">
        <v>64</v>
      </c>
    </row>
    <row r="39" spans="2:2" ht="15.75" x14ac:dyDescent="0.25">
      <c r="B39" s="138" t="s">
        <v>65</v>
      </c>
    </row>
    <row r="40" spans="2:2" ht="15.75" x14ac:dyDescent="0.25">
      <c r="B40" s="138" t="s">
        <v>66</v>
      </c>
    </row>
    <row r="41" spans="2:2" ht="15.75" x14ac:dyDescent="0.25">
      <c r="B41" s="138" t="s">
        <v>67</v>
      </c>
    </row>
    <row r="42" spans="2:2" ht="15.75" x14ac:dyDescent="0.25">
      <c r="B42" s="138" t="s">
        <v>68</v>
      </c>
    </row>
    <row r="43" spans="2:2" ht="15.75" x14ac:dyDescent="0.25">
      <c r="B43" s="138" t="s">
        <v>69</v>
      </c>
    </row>
    <row r="44" spans="2:2" ht="15.75" x14ac:dyDescent="0.25">
      <c r="B44" s="138" t="s">
        <v>70</v>
      </c>
    </row>
    <row r="45" spans="2:2" ht="15.75" x14ac:dyDescent="0.25">
      <c r="B45" s="138" t="s">
        <v>71</v>
      </c>
    </row>
    <row r="46" spans="2:2" ht="15.75" x14ac:dyDescent="0.25">
      <c r="B46" s="138" t="s">
        <v>72</v>
      </c>
    </row>
    <row r="47" spans="2:2" ht="15.75" x14ac:dyDescent="0.25">
      <c r="B47" s="138" t="s">
        <v>73</v>
      </c>
    </row>
    <row r="48" spans="2:2" ht="15.75" x14ac:dyDescent="0.25">
      <c r="B48" s="138" t="s">
        <v>74</v>
      </c>
    </row>
    <row r="49" spans="2:2" ht="15.75" x14ac:dyDescent="0.25">
      <c r="B49" s="138" t="s">
        <v>75</v>
      </c>
    </row>
    <row r="50" spans="2:2" ht="15.75" x14ac:dyDescent="0.25">
      <c r="B50" s="138" t="s">
        <v>76</v>
      </c>
    </row>
    <row r="51" spans="2:2" ht="15.75" x14ac:dyDescent="0.25">
      <c r="B51" s="138" t="s">
        <v>77</v>
      </c>
    </row>
    <row r="52" spans="2:2" ht="15.75" x14ac:dyDescent="0.25">
      <c r="B52" s="138" t="s">
        <v>78</v>
      </c>
    </row>
    <row r="53" spans="2:2" ht="15.75" x14ac:dyDescent="0.25">
      <c r="B53" s="138" t="s">
        <v>79</v>
      </c>
    </row>
    <row r="54" spans="2:2" ht="15.75" x14ac:dyDescent="0.25">
      <c r="B54" s="138" t="s">
        <v>80</v>
      </c>
    </row>
    <row r="55" spans="2:2" ht="15.75" x14ac:dyDescent="0.25">
      <c r="B55" s="138" t="s">
        <v>81</v>
      </c>
    </row>
    <row r="56" spans="2:2" ht="15.75" x14ac:dyDescent="0.25">
      <c r="B56" s="138" t="s">
        <v>82</v>
      </c>
    </row>
    <row r="57" spans="2:2" ht="15.75" x14ac:dyDescent="0.25">
      <c r="B57" s="138" t="s">
        <v>83</v>
      </c>
    </row>
    <row r="58" spans="2:2" ht="15.75" x14ac:dyDescent="0.25">
      <c r="B58" s="138" t="s">
        <v>84</v>
      </c>
    </row>
    <row r="59" spans="2:2" ht="15.75" x14ac:dyDescent="0.25">
      <c r="B59" s="138" t="s">
        <v>85</v>
      </c>
    </row>
    <row r="60" spans="2:2" ht="15.75" x14ac:dyDescent="0.25">
      <c r="B60" s="138" t="s">
        <v>86</v>
      </c>
    </row>
    <row r="61" spans="2:2" ht="15.75" x14ac:dyDescent="0.25">
      <c r="B61" s="138" t="s">
        <v>87</v>
      </c>
    </row>
    <row r="62" spans="2:2" ht="15.75" x14ac:dyDescent="0.25">
      <c r="B62" s="138" t="s">
        <v>88</v>
      </c>
    </row>
    <row r="63" spans="2:2" ht="15.75" x14ac:dyDescent="0.25">
      <c r="B63" s="138" t="s">
        <v>89</v>
      </c>
    </row>
    <row r="64" spans="2:2" ht="15.75" x14ac:dyDescent="0.25">
      <c r="B64" s="138" t="s">
        <v>90</v>
      </c>
    </row>
    <row r="65" spans="2:2" ht="15.75" x14ac:dyDescent="0.25">
      <c r="B65" s="138" t="s">
        <v>91</v>
      </c>
    </row>
    <row r="66" spans="2:2" ht="15.75" x14ac:dyDescent="0.25">
      <c r="B66" s="138" t="s">
        <v>92</v>
      </c>
    </row>
    <row r="67" spans="2:2" ht="15.75" x14ac:dyDescent="0.25">
      <c r="B67" s="138" t="s">
        <v>93</v>
      </c>
    </row>
    <row r="68" spans="2:2" ht="15.75" x14ac:dyDescent="0.25">
      <c r="B68" s="138" t="s">
        <v>94</v>
      </c>
    </row>
    <row r="69" spans="2:2" ht="15.75" x14ac:dyDescent="0.25">
      <c r="B69" s="138" t="s">
        <v>95</v>
      </c>
    </row>
    <row r="70" spans="2:2" ht="15.75" x14ac:dyDescent="0.25">
      <c r="B70" s="138" t="s">
        <v>96</v>
      </c>
    </row>
    <row r="71" spans="2:2" ht="15.75" x14ac:dyDescent="0.25">
      <c r="B71" s="138" t="s">
        <v>97</v>
      </c>
    </row>
    <row r="72" spans="2:2" ht="15.75" x14ac:dyDescent="0.25">
      <c r="B72" s="138" t="s">
        <v>98</v>
      </c>
    </row>
    <row r="73" spans="2:2" ht="15.75" x14ac:dyDescent="0.25">
      <c r="B73" s="138" t="s">
        <v>99</v>
      </c>
    </row>
    <row r="74" spans="2:2" ht="15.75" x14ac:dyDescent="0.25">
      <c r="B74" s="138" t="s">
        <v>100</v>
      </c>
    </row>
    <row r="75" spans="2:2" ht="15.75" x14ac:dyDescent="0.25">
      <c r="B75" s="138" t="s">
        <v>101</v>
      </c>
    </row>
    <row r="76" spans="2:2" ht="15.75" x14ac:dyDescent="0.25">
      <c r="B76" s="138" t="s">
        <v>102</v>
      </c>
    </row>
    <row r="77" spans="2:2" ht="15.75" x14ac:dyDescent="0.25">
      <c r="B77" s="138" t="s">
        <v>103</v>
      </c>
    </row>
    <row r="78" spans="2:2" ht="15.75" x14ac:dyDescent="0.25">
      <c r="B78" s="138" t="s">
        <v>104</v>
      </c>
    </row>
    <row r="79" spans="2:2" ht="15.75" x14ac:dyDescent="0.25">
      <c r="B79" s="138" t="s">
        <v>105</v>
      </c>
    </row>
    <row r="80" spans="2:2" ht="15.75" x14ac:dyDescent="0.25">
      <c r="B80" s="138" t="s">
        <v>106</v>
      </c>
    </row>
    <row r="81" spans="2:2" ht="15.75" x14ac:dyDescent="0.25">
      <c r="B81" s="138" t="s">
        <v>107</v>
      </c>
    </row>
    <row r="82" spans="2:2" ht="15.75" x14ac:dyDescent="0.25">
      <c r="B82" s="138" t="s">
        <v>108</v>
      </c>
    </row>
    <row r="83" spans="2:2" ht="15.75" x14ac:dyDescent="0.25">
      <c r="B83" s="138" t="s">
        <v>109</v>
      </c>
    </row>
    <row r="84" spans="2:2" ht="15.75" x14ac:dyDescent="0.25">
      <c r="B84" s="138" t="s">
        <v>110</v>
      </c>
    </row>
    <row r="85" spans="2:2" ht="15.75" x14ac:dyDescent="0.25">
      <c r="B85" s="138" t="s">
        <v>111</v>
      </c>
    </row>
    <row r="86" spans="2:2" ht="15.75" x14ac:dyDescent="0.25">
      <c r="B86" s="138" t="s">
        <v>112</v>
      </c>
    </row>
    <row r="87" spans="2:2" ht="15.75" x14ac:dyDescent="0.25">
      <c r="B87" s="138" t="s">
        <v>113</v>
      </c>
    </row>
    <row r="88" spans="2:2" ht="15.75" x14ac:dyDescent="0.25">
      <c r="B88" s="138" t="s">
        <v>114</v>
      </c>
    </row>
    <row r="89" spans="2:2" ht="15.75" x14ac:dyDescent="0.25">
      <c r="B89" s="138" t="s">
        <v>115</v>
      </c>
    </row>
    <row r="90" spans="2:2" ht="15.75" x14ac:dyDescent="0.25">
      <c r="B90" s="138" t="s">
        <v>116</v>
      </c>
    </row>
    <row r="91" spans="2:2" ht="15.75" x14ac:dyDescent="0.25">
      <c r="B91" s="138" t="s">
        <v>117</v>
      </c>
    </row>
    <row r="92" spans="2:2" ht="6.95" customHeight="1" x14ac:dyDescent="0.25"/>
    <row r="101" spans="2:2" ht="15.75" hidden="1" x14ac:dyDescent="0.3">
      <c r="B101" s="51"/>
    </row>
    <row r="102" spans="2:2" ht="15.75" hidden="1" x14ac:dyDescent="0.3">
      <c r="B102" s="51"/>
    </row>
  </sheetData>
  <sheetProtection algorithmName="SHA-512" hashValue="BOLkyvHkAGqEc5/ieOOb8i/DrXwLo09xEEQBsNFDuOwOvv10xvIGLiqMGqsKfU0uidcuGfuULbuX18sgxJweyg==" saltValue="VYHr9FA69/arcM1pqZqb2A==" spinCount="100000" sheet="1" objects="1" scenarios="1"/>
  <hyperlinks>
    <hyperlink ref="B2" r:id="rId1" display="https://www.canada.ca/en/treasury-board-secretariat/services/pay/rates-pay/rates-pay-public-service-employees.html" xr:uid="{6AF99BDC-479A-422C-BFFE-4FE3BA5A67C4}"/>
  </hyperlinks>
  <pageMargins left="0.70866141732283472" right="0.70866141732283472" top="0.74803149606299213" bottom="0.74803149606299213" header="0.31496062992125984" footer="0.31496062992125984"/>
  <headerFooter>
    <oddHeader xml:space="preserve">&amp;L&amp;A&amp;R&amp;"Aptos"&amp;12&amp;K000000 Protected B | Protégé B&amp;1#_x000D_&amp;"Aptos Narrow"&amp;11&amp;K000000&amp;"Aptos Narrow"&amp;11&amp;K000000&amp;"Aptos Narrow"&amp;11&amp;K000000&amp;K0000FFPROTECTED B / PROTÉGÉ B
Cabinet Confidences / Renseignements confidentiels du Cabinet
</oddHeader>
    <oddFooter>&amp;C&amp;P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83348-E779-4022-9A44-A4C079DE7BE8}">
  <dimension ref="A1:O1297"/>
  <sheetViews>
    <sheetView showGridLines="0" zoomScale="85" zoomScaleNormal="85" zoomScaleSheetLayoutView="40" workbookViewId="0">
      <selection activeCell="F5" sqref="F5"/>
    </sheetView>
  </sheetViews>
  <sheetFormatPr defaultColWidth="7.42578125" defaultRowHeight="15.75" x14ac:dyDescent="0.25"/>
  <cols>
    <col min="1" max="1" width="30.85546875" style="28" customWidth="1"/>
    <col min="2" max="2" width="122.85546875" style="30" customWidth="1"/>
    <col min="3" max="3" width="122.85546875" style="29" customWidth="1"/>
    <col min="5" max="5" width="7.42578125" style="31" customWidth="1"/>
    <col min="6" max="6" width="6.28515625" style="31" customWidth="1"/>
    <col min="7" max="16" width="7.42578125" style="31" customWidth="1"/>
    <col min="17" max="16381" width="7.42578125" style="31" bestFit="1" customWidth="1"/>
    <col min="16382" max="16384" width="7.42578125" style="31"/>
  </cols>
  <sheetData>
    <row r="1" spans="1:15" ht="31.5" x14ac:dyDescent="0.25">
      <c r="A1" s="63" t="s">
        <v>118</v>
      </c>
      <c r="B1" s="127" t="s">
        <v>119</v>
      </c>
      <c r="C1" s="126" t="s">
        <v>120</v>
      </c>
      <c r="E1" s="32"/>
      <c r="F1" s="32"/>
      <c r="G1" s="32"/>
      <c r="H1" s="32"/>
      <c r="I1" s="32"/>
      <c r="J1" s="32"/>
      <c r="K1" s="32"/>
      <c r="L1" s="32"/>
      <c r="M1" s="32"/>
      <c r="N1" s="32"/>
      <c r="O1" s="32"/>
    </row>
    <row r="2" spans="1:15" ht="45" x14ac:dyDescent="0.25">
      <c r="A2" s="60" t="str">
        <f>'5. Raw salary data'!A2</f>
        <v>AC-01</v>
      </c>
      <c r="B2" s="129" t="str" cm="1">
        <f t="array" ref="B2">_xlfn.TEXTJOIN(", ", TRUE, _xlfn._xlws.FILTER('5. Raw salary data'!$A$2:$A$1297, ('5. Raw salary data'!$C$2:$C$1297 &lt; '5. Raw salary data'!D2) * ('5. Raw salary data'!$C$2:$C$1297 &gt;= '5. Raw salary data'!C2) * ('5. Raw salary data'!$A$2:$A$1297 &lt;&gt; '5. Raw salary data'!A2), "No matches"))</f>
        <v>AO-CAI-04, AO-HPS-03, AR-06, CT-EAV-06 , EC-08, EN-ENG-05, FB-8, FS-04, MA-07, PM-MCO-04, PS-5, SE-RES-4, SO-INS-02, SO-MAO-11, VM-5</v>
      </c>
      <c r="C2" s="128" t="str" cm="1">
        <f t="array" ref="C2">_xlfn.TEXTJOIN(", ",TRUE,_xlfn._xlws.FILTER('5. Raw salary data'!$A$2:$A$1297,('5. Raw salary data'!$C$2:$C$1297 &gt;'5. Raw salary data'!E2)*('5. Raw salary data'!$C$2:$C$1297 &lt;'5. Raw salary data'!C2),"No matches"))</f>
        <v>AG-05, AO-CAI-03, AO-HPS-02, BI-05, CH-05, CO-04, CT-FIN-04 , CT-EAV-05 , DE-02, DS-4, EC-07, EN-SUR-04, MA-06, MT-07, NU-CHN-7, NU-CHN-8, NU-HOS-7, NU-HOS-8, PC-05, PH-03, SE-REM-1, SE-RES-3, SG-PAT-06, SG-PAT-07, SG-SRE-08, TI-08 Aviation, VM-4</v>
      </c>
    </row>
    <row r="3" spans="1:15" x14ac:dyDescent="0.25">
      <c r="A3" s="60" t="str">
        <f>'5. Raw salary data'!A3</f>
        <v>AC-02</v>
      </c>
      <c r="B3" s="129" t="str" cm="1">
        <f t="array" ref="B3">_xlfn.TEXTJOIN(", ", TRUE, _xlfn._xlws.FILTER('5. Raw salary data'!$A$2:$A$1297, ('5. Raw salary data'!$C$2:$C$1297 &lt; '5. Raw salary data'!D3) * ('5. Raw salary data'!$C$2:$C$1297 &gt;= '5. Raw salary data'!C3) * ('5. Raw salary data'!$A$2:$A$1297 &lt;&gt; '5. Raw salary data'!A3), "No matches"))</f>
        <v>AO-ETP-01, EN-SUR-06</v>
      </c>
      <c r="C3" s="128" t="str" cm="1">
        <f t="array" ref="C3">_xlfn.TEXTJOIN(", ",TRUE,_xlfn._xlws.FILTER('5. Raw salary data'!$A$2:$A$1297,('5. Raw salary data'!$C$2:$C$1297 &gt;'5. Raw salary data'!E3)*('5. Raw salary data'!$C$2:$C$1297 &lt;'5. Raw salary data'!C3),"No matches"))</f>
        <v>AO-CAI-05, AR-07, DS-6, EN-ENG-06, IT-05, SE-RES-5, SO-MAO-12</v>
      </c>
    </row>
    <row r="4" spans="1:15" x14ac:dyDescent="0.25">
      <c r="A4" s="60" t="str">
        <f>'5. Raw salary data'!A4</f>
        <v>AC-03</v>
      </c>
      <c r="B4" s="129" t="str" cm="1">
        <f t="array" ref="B4">_xlfn.TEXTJOIN(", ", TRUE, _xlfn._xlws.FILTER('5. Raw salary data'!$A$2:$A$1297, ('5. Raw salary data'!$C$2:$C$1297 &lt; '5. Raw salary data'!D4) * ('5. Raw salary data'!$C$2:$C$1297 &gt;= '5. Raw salary data'!C4) * ('5. Raw salary data'!$A$2:$A$1297 &lt;&gt; '5. Raw salary data'!A4), "No matches"))</f>
        <v>LP-02</v>
      </c>
      <c r="C4" s="128" t="str" cm="1">
        <f t="array" ref="C4">_xlfn.TEXTJOIN(", ",TRUE,_xlfn._xlws.FILTER('5. Raw salary data'!$A$2:$A$1297,('5. Raw salary data'!$C$2:$C$1297 &gt;'5. Raw salary data'!E4)*('5. Raw salary data'!$C$2:$C$1297 &lt;'5. Raw salary data'!C4),"No matches"))</f>
        <v>MD-MOF-1</v>
      </c>
    </row>
    <row r="5" spans="1:15" ht="270" x14ac:dyDescent="0.25">
      <c r="A5" s="60" t="str">
        <f>'5. Raw salary data'!A5</f>
        <v>AG-01</v>
      </c>
      <c r="B5" s="129" t="str" cm="1">
        <f t="array" ref="B5">_xlfn.TEXTJOIN(", ", TRUE, _xlfn._xlws.FILTER('5. Raw salary data'!$A$2:$A$1297, ('5. Raw salary data'!$C$2:$C$1297 &lt; '5. Raw salary data'!D5) * ('5. Raw salary data'!$C$2:$C$1297 &gt;= '5. Raw salary data'!C5) * ('5. Raw salary data'!$A$2:$A$1297 &lt;&gt; '5. Raw salary data'!A5), "No matches"))</f>
        <v>AI-01, AS-04, BI-01, CH-01, CR-07, DA-CON-7, DA-PRO-7, DS-2, EC-03, ED-EST-02 (TE 8), ED-EST-02 (TE 9), ED-EST-03 (TE 6), ED-EST-04 (TE 3), ED-EST-04 (TE 4), ED-EST-05 (TE 2), ED-EST-06 (TE 1), ED-EST-04 Maritimes (TE 10), ED-EST-05 Maritimes (TE 7), ED-EST-06 Maritimes (TE 6), ED-EST-04 Quebec (TE 12), ED-EST-05 Quebec (TE 9), ED-EST-05 Quebec (TE 10), ED-EST-06 Quebec (TE 7), ED-EST-06 Quebec (TE 8), ED-EST-04 Ontario (TE 8), ED-EST-05 Ontario (TE 7), ED-EST-06 Ontario (TE 4), ED-EST-06 Ontario (TE 5),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GL-PCF-10, GL-PCF-11, GL-PIP-11, GL-PIP-12, GL-PRW-12, GL-PRW-13, GL-SMW-9, GL-SMW-10, GL-VHE-10, GL-VHE-11, GL-WOW-12, GL-WOW-13, GS-09, HP-04, HS-PHS-08, IS-03 , IT-01, LS-01, OM-03, PC-01, PE-02, PG-03, PI-04-CGC, PM-04 , PO-IMA-02, PO-LES-TO-02, PO-LES-IM-02, PO-TCO-02, PR(S)-02, RO-03, SC-7 (equip. op. and spec. trade), SG-SRE-02, SO-FLP-01, SR-E (pay group 3 MDO-4), SR-E (APA), SR-E (APB), SR-W (pay group 7), TI-05, WP-03</v>
      </c>
      <c r="C5" s="128" t="str" cm="1">
        <f t="array" ref="C5">_xlfn.TEXTJOIN(", ",TRUE,_xlfn._xlws.FILTER('5. Raw salary data'!$A$2:$A$1297,('5. Raw salary data'!$C$2:$C$1297 &gt;'5. Raw salary data'!E5)*('5. Raw salary data'!$C$2:$C$1297 &lt;'5. Raw salary data'!C5),"No matches"))</f>
        <v>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5), ED-EST-06 Quebec (TE 6), ED-EST-03 Ontario (TE 9), ED-EST-03 Ontario (TE 10), ED-EST-04 Ontario (TE 6), ED-EST-04 Ontario (TE 7), ED-EST-05 Ontario (TE 5), ED-EST-05 Ontario (TE 6), ED-EST-06 Ontario (TE 3), ED-EST-04 Manitoba (TE 4), ED-EST-04 Manitoba (TE 5), ED-EST-05 Manitoba (TE 3),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GT-04, HP-03, HR-01, HS-HDO-08, LI-9, MA-02, PS-1, SC-5 (equip. op. and spec. trade), SC-6 (equip. op. and spec. trade), SG-PAT-01, SO-MAO-01, SR-E (pay group 2 ELE-2), SR-W (pay group 4), SR-W (pay group 5), SR-W (pay group 6), SR-W (pay group 9) APC-8, SR-W (pay group 9) APD-10, SW-SCW-01, SW-CHA-01, TI-04</v>
      </c>
    </row>
    <row r="6" spans="1:15" ht="195" x14ac:dyDescent="0.25">
      <c r="A6" s="60" t="str">
        <f>'5. Raw salary data'!A6</f>
        <v>AG-02</v>
      </c>
      <c r="B6" s="129" t="str" cm="1">
        <f t="array" ref="B6">_xlfn.TEXTJOIN(", ", TRUE, _xlfn._xlws.FILTER('5. Raw salary data'!$A$2:$A$1297, ('5. Raw salary data'!$C$2:$C$1297 &lt; '5. Raw salary data'!D6) * ('5. Raw salary data'!$C$2:$C$1297 &gt;= '5. Raw salary data'!C6) * ('5. Raw salary data'!$A$2:$A$1297 &lt;&gt; '5. Raw salary data'!A6), "No matches"))</f>
        <v>AS-05, BI-02, CH-02, CT-EAV-02 , CT-IAU-02, CX-2, ED-EDS-02, ED-EST-04 (TE 7), ED-EST-04 (TE 8), ED-EST-05 (TE 5), ED-EST-05 (TE 6), ED-EST-06 (TE 4), ED-EST-06 Maritimes (TE 10), ED-EST-06 Quebec (TE 12), ED-EST-06 Ontario (TE 8), ED-EST-06 Ontario (TE 9), ED-EST-04 Manitoba (TE 10), ED-EST-05 Manitoba (TE 9), ED-EST-05 Manitoba (TE 10), ED-EST-06 Manitoba (TE 7), ED-EST-06 Manitoba (TE 8), ED-EST-05 Saskatchewan (TE 10), ED-EST-06 Saskatchewan (TE 9), ED-EST-06 Saskatchewan (TE 10), ED-EST-05 Alberta (TE 10), ED-EST-06 Alberta (TE 9), ED-EST-06 Alberta (TE 10), ED-EST-05 BC (TE 10), ED-EST-06 BC (TE 9), EU-PEI-2, FB-3, FR-2, FS-01, GL-SMW-14, GS-13, GT-06, HP-06, HR-03, IS-04 , IT-02, LS-03, LP-00, ND-ADV-1, ND-DIT-1, ND-HME-1, NU-CHN-2, NU-HOS-2, OM-04, PC-02, PG-04, PI-06-CGC, PM-05 , PM-MCO-01, PO-LES-TO-04, PO-TCO-04, PS-2, RO-05, SG-SRE-03, SO-FLP-04, SO-MAO-04, SO-RAD-03, SR-E (pay group 7), SR-E (pay group 8), SR-E (pay group 9), SR-E (pay group 10), SR-W (pay group 12), SW-SCW-03, SW-SCW-01 Clinical Social Workers, SW-SCW-02 Clinical Social Workers, TI-06, TI-05 Marine, VM-1, WP-04</v>
      </c>
      <c r="C6" s="128" t="str" cm="1">
        <f t="array" ref="C6">_xlfn.TEXTJOIN(", ",TRUE,_xlfn._xlws.FILTER('5. Raw salary data'!$A$2:$A$1297,('5. Raw salary data'!$C$2:$C$1297 &gt;'5. Raw salary data'!E6)*('5. Raw salary data'!$C$2:$C$1297 &lt;'5. Raw salary data'!C6),"No matches"))</f>
        <v>AI-02,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ED-EST-06 BC (TE 8), ED-LAT-04 (TE 11), ED-LAT-04 (TE 12), ED-LAT-04 (TE 13), EG-05, EL-05, FO-01, FR-1, GL-COI-14, GL-EIM-14, GL-PCF-14, GL-PIP-14, GL-SMW-12, GL-SMW-13, GL-VHE-13, GL-VHE-14, GS-12, GT-05, HP-05, HS-HDO-10, HS-PHS-10, MA-03, PE-03, PO-IMA-03, PO-LES-TO-03, PO-LES-IM-03, PO-TCO-03, PR(S)-03, RO-04, SO-FLP-03, SO-MAO-03, SO-RAD-02, SR-E (pay group 5 basic), SR-E (pay group 6), TI-05 Aviation, TR-02</v>
      </c>
    </row>
    <row r="7" spans="1:15" ht="60" x14ac:dyDescent="0.25">
      <c r="A7" s="60" t="str">
        <f>'5. Raw salary data'!A7</f>
        <v>AG-03</v>
      </c>
      <c r="B7" s="129" t="str" cm="1">
        <f t="array" ref="B7">_xlfn.TEXTJOIN(", ", TRUE, _xlfn._xlws.FILTER('5. Raw salary data'!$A$2:$A$1297, ('5. Raw salary data'!$C$2:$C$1297 &lt; '5. Raw salary data'!D7) * ('5. Raw salary data'!$C$2:$C$1297 &gt;= '5. Raw salary data'!C7) * ('5. Raw salary data'!$A$2:$A$1297 &lt;&gt; '5. Raw salary data'!A7), "No matches"))</f>
        <v>AO-CAI-01, AR-04, BI-03, CH-03, ED-EDS-05, ED-EST-05 (TE 10), ED-EST-06 (TE 9), EL-07, EN-ENG-03, EN-SUR-02, FR-5, GT-07, HR-04, IT-03, MT-05, ND-HME-3, NU-CHN-5, NU-HOS-5, OP-2, PC-03, PE-05, PG-05, PH-01, PS-3, PR(S)-05, SG-PAT-04, SO-FLP-06, SO-MAO-08, SR-CPS1, SW-SCW-04, TI-08, TI-06 Marine, TI-07 Railway safety, TR-04, VM-2</v>
      </c>
      <c r="C7" s="128" t="str" cm="1">
        <f t="array" ref="C7">_xlfn.TEXTJOIN(", ",TRUE,_xlfn._xlws.FILTER('5. Raw salary data'!$A$2:$A$1297,('5. Raw salary data'!$C$2:$C$1297 &gt;'5. Raw salary data'!E7)*('5. Raw salary data'!$C$2:$C$1297 &lt;'5. Raw salary data'!C7),"No matches"))</f>
        <v>AI-03, AS-06, CT-EAV-03 , CT-IAU-03, EC-05, ED-EDS-04, ED-EST-04 (TE 10), ED-EST-05 (TE 8), ED-EST-05 (TE 9), ED-EST-06 (TE 7), ED-EST-06 (TE 8), EG-07, FB-5, FO-02, FR-4, HP-08, IS-05 , LS-04, MA-04, MT-03, MT-04, ND-ADV-2, ND-DIT-3, NU-CHN-4, NU-HOS-4, OM-05, PR(S)-04, RO-06, SG-SRE-04, SO-FLP-05, SO-MAO-07, TI-06 Aviation, TI-06 Railway safety, TR-03, UT-2, WP-05</v>
      </c>
    </row>
    <row r="8" spans="1:15" ht="45" x14ac:dyDescent="0.25">
      <c r="A8" s="60" t="str">
        <f>'5. Raw salary data'!A8</f>
        <v>AG-04</v>
      </c>
      <c r="B8" s="129" t="str" cm="1">
        <f t="array" ref="B8">_xlfn.TEXTJOIN(", ", TRUE, _xlfn._xlws.FILTER('5. Raw salary data'!$A$2:$A$1297, ('5. Raw salary data'!$C$2:$C$1297 &lt; '5. Raw salary data'!D8) * ('5. Raw salary data'!$C$2:$C$1297 &gt;= '5. Raw salary data'!C8) * ('5. Raw salary data'!$A$2:$A$1297 &lt;&gt; '5. Raw salary data'!A8), "No matches"))</f>
        <v>AI-07, AO-CAI-02, AO-HPS-01, AR-05, BI-04, CH-04, CO-03, DE-01, DS-4, EL-09, FB-7, FO-04, FS-03, GT-08, IT-04, LS-05, MT-06, NU-CHN-7, NU-HOS-7, PC-04, PE-06, PS-4, SE-RES-3, SG-PAT-07, SG-SRE-07, SO-INS-01, SO-MAO-10, TI-08 Marine, TI-08 Railway safety, TR-05, UT-3, VM-4</v>
      </c>
      <c r="C8" s="128" t="str" cm="1">
        <f t="array" ref="C8">_xlfn.TEXTJOIN(", ",TRUE,_xlfn._xlws.FILTER('5. Raw salary data'!$A$2:$A$1297,('5. Raw salary data'!$C$2:$C$1297 &gt;'5. Raw salary data'!E8)*('5. Raw salary data'!$C$2:$C$1297 &lt;'5. Raw salary data'!C8),"No matches"))</f>
        <v>AI-05, AI-06, AS-08, CT-FIN-03 , CT-EAV-04 , CT-IAU-04, EC-06, EG-08, EN-ENG-04, EN-SUR-03, FB-6, FO-03, FR-6, HR-05, MA-05, ND-ADV-3, ND-DIT-4, ND-HME-4, NU-CHN-6, NU-HOS-6, PG-06, PH-02, PM-07, PM-MCO-03, SE-RES-2, SG-PAT-05, SG-SRE-06, SO-MAO-09, SW-SCW-05, TI-07 Aviation, TI-07 Marine, VM-3, WP-06</v>
      </c>
    </row>
    <row r="9" spans="1:15" ht="45" x14ac:dyDescent="0.25">
      <c r="A9" s="60" t="str">
        <f>'5. Raw salary data'!A9</f>
        <v>AG-05</v>
      </c>
      <c r="B9" s="129" t="str" cm="1">
        <f t="array" ref="B9">_xlfn.TEXTJOIN(", ", TRUE, _xlfn._xlws.FILTER('5. Raw salary data'!$A$2:$A$1297, ('5. Raw salary data'!$C$2:$C$1297 &lt; '5. Raw salary data'!D9) * ('5. Raw salary data'!$C$2:$C$1297 &gt;= '5. Raw salary data'!C9) * ('5. Raw salary data'!$A$2:$A$1297 &lt;&gt; '5. Raw salary data'!A9), "No matches"))</f>
        <v>AC-01, AO-CAI-03, AO-HPS-02, AR-06, BI-05, CH-05, CO-04, CT-FIN-04 , DE-02, EC-08, EN-ENG-05, FB-8, NU-CHN-8, NU-HOS-8, PC-05, PS-5, SG-PAT-06, SG-SRE-08, SO-INS-02, SO-MAO-11, VM-5</v>
      </c>
      <c r="C9" s="128" t="str" cm="1">
        <f t="array" ref="C9">_xlfn.TEXTJOIN(", ",TRUE,_xlfn._xlws.FILTER('5. Raw salary data'!$A$2:$A$1297,('5. Raw salary data'!$C$2:$C$1297 &gt;'5. Raw salary data'!E9)*('5. Raw salary data'!$C$2:$C$1297 &lt;'5. Raw salary data'!C9),"No matches"))</f>
        <v>AI-07, AO-CAI-02, AO-HPS-01, AR-05, CO-03, CT-EAV-05 , DS-4, EC-07, EN-SUR-04, FB-7, FO-04, FS-03, IT-04, MA-06, MT-07, NU-CHN-7, NU-HOS-7, PH-03, SE-REM-1, SE-RES-3, SG-PAT-07, SG-SRE-07, SO-INS-01, SO-MAO-10, TI-08 Aviation, TI-08 Marine, VM-4</v>
      </c>
    </row>
    <row r="10" spans="1:15" ht="255" x14ac:dyDescent="0.25">
      <c r="A10" s="60" t="str">
        <f>'5. Raw salary data'!A10</f>
        <v>AI-01</v>
      </c>
      <c r="B10" s="129" t="str" cm="1">
        <f t="array" ref="B10">_xlfn.TEXTJOIN(", ", TRUE, _xlfn._xlws.FILTER('5. Raw salary data'!$A$2:$A$1297, ('5. Raw salary data'!$C$2:$C$1297 &lt; '5. Raw salary data'!D10) * ('5. Raw salary data'!$C$2:$C$1297 &gt;= '5. Raw salary data'!C10) * ('5. Raw salary data'!$A$2:$A$1297 &lt;&gt; '5. Raw salary data'!A10), "No matches"))</f>
        <v>AR-02, CO-01, CT-EAV-01 , CT-IAU-01 , DA-CON-8, DA-PRO-7, DD-07, ED-EDS-01, ED-EST-02 (TE 9), ED-EST-03 (TE 7), ED-EST-04 (TE 4), ED-EST-05 (TE 2), ED-EST-05 (TE 3), ED-EST-06 (TE 1), ED-EST-05 Maritimes (TE 8), ED-EST-06 Maritimes (TE 7), ED-EST-05 Quebec (TE 11), ED-EST-06 Quebec (TE 8), ED-EST-06 Quebec (TE 9), ED-EST-04 Ontario (TE 8), ED-EST-04 Ontario (TE 9), ED-EST-05 Ontario (TE 8), ED-EST-06 Ontario (TE 5), ED-EST-04 Manitoba (TE 7), ED-EST-05 Manitoba (TE 5), ED-EST-05 Manitoba (TE 6), ED-EST-06 Manitoba (TE 4),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12), ED-LAT-02 (TE 13), ED-LAT-03 (TE 11), ED-LAT-03 (TE 12), ED-LAT-04 (TE 9), ED-LAT-04 (TE 10), EG-04, EL-04, EN-ENG-02, EN-SUR-01, FB-2, GL-AIM-14, GL-COI-12, GL-COI-13, GL-EIM-11, GL-EIM-12, GL-MAM-13, GL-MAM-14, GL-MAN-13, GL-MAN-14, GL-MOC-14, GL-PCF-12, GL-PIP-12, GL-PIP-13, GL-PRW-13, GL-PRW-14, GL-SMW-10, GL-SMW-11, GL-VHE-11, GL-VHE-12, GL-WOW-13, GL-WOW-14, GS-10, HP-04, HR-02, HS-HDO-09, IT-01, LS-01, LS-02, MT-02, OM-03, PE-02, PG-03, PR(S)-02, SC-7 (equip. op. and spec. trade), SE-RES-1, SG-PAT-02, SG-SRE-02, SO-FLP-02, SO-MAO-02, SO-RAD-01, SR-W (pay group 8), SW-SCW-02, TI-05, UT-1, WP-03</v>
      </c>
      <c r="C10" s="128" t="str" cm="1">
        <f t="array" ref="C10">_xlfn.TEXTJOIN(", ",TRUE,_xlfn._xlws.FILTER('5. Raw salary data'!$A$2:$A$1297,('5. Raw salary data'!$C$2:$C$1297 &gt;'5. Raw salary data'!E10)*('5. Raw salary data'!$C$2:$C$1297 &lt;'5. Raw salary data'!C10),"No matches"))</f>
        <v>AG-01, AS-04, BI-01, CH-01, CR-07, DA-CON-7, DD-06, DS-2, EC-03, ED-EST-01 (TE 8), ED-EST-02 (TE 8), ED-EST-03 (TE 5), ED-EST-03 (TE 6), ED-EST-04 (TE 3), ED-EST-05 (TE 1), ED-EST-04 Maritimes (TE 9), ED-EST-04 Maritimes (TE 10), ED-EST-05 Maritimes (TE 6), ED-EST-05 Maritimes (TE 7), ED-EST-06 Maritimes (TE 5), ED-EST-06 Maritimes (TE 6), ED-EST-04 Quebec (TE 11), ED-EST-04 Quebec (TE 12), ED-EST-05 Quebec (TE 9), ED-EST-05 Quebec (TE 10), ED-EST-06 Quebec (TE 6), ED-EST-06 Quebec (TE 7), ED-EST-03 Ontario (TE 10), ED-EST-04 Ontario (TE 7), ED-EST-05 Ontario (TE 6), ED-EST-05 Ontario (TE 7), ED-EST-06 Ontario (TE 4), ED-EST-04 Manitoba (TE 5), ED-EST-04 Manitoba (TE 6), ED-EST-05 Manitoba (TE 4), ED-EST-06 Manitoba (TE 3), ED-EST-04 Saskatchewan (TE 6), ED-EST-04 Saskatchewan (TE 7), ED-EST-05 Saskatchewan (TE 5), ED-EST-06 Saskatchewan (TE 3), ED-EST-06 Saskatchewan (TE 4), ED-EST-04 Alberta (TE 6), ED-EST-04 Alberta (TE 7), ED-EST-05 Alberta (TE 5), ED-EST-05 Alberta (TE 6), ED-EST-06 Alberta (TE 4), ED-EST-03 BC (TE 8), ED-EST-03 BC (TE 9), ED-EST-04 BC (TE 7), ED-EST-05 BC (TE 5), ED-EST-06 BC (TE 4), ED-LAT-02 (TE 10), ED-LAT-02 (TE 11), ED-LAT-03 (TE 9), ED-LAT-03 (TE 10), ED-LAT-04 (TE 7), ED-LAT-04 (TE 8), EL-03, FB-1, GL-AIM-13, GL-AMW-13, GL-AMW-14, GL-COI-10, GL-COI-11, GL-EIM-10, GL-GHW-12, GL-INM-14, GL-MAM-11, GL-MAM-12, GL-MAN-12, GL-MDO-13, GL-MDO-14, GL-MOC-12, GL-MOC-13, GL-PCF-10, GL-PCF-11, GL-PIP-10, GL-PIP-11, GL-PRW-12, GL-SMW-9, GL-VHE-10, GL-WOW-12, GS-09, GT-04, HS-PHS-08, IS-03 , LI-9, PC-01, PI-04-CGC, PM-04 , PO-IMA-02, PO-LES-TO-02, PO-LES-IM-02, PO-TCO-02, PS-1, RO-03, SC-6 (equip. op. and spec. trade), SO-FLP-01, SR-E (pay group 3 MDO-4), SR-E (APA), SR-E (APB), SR-W (pay group 6), SR-W (pay group 7), SW-SCW-01</v>
      </c>
    </row>
    <row r="11" spans="1:15" ht="195" x14ac:dyDescent="0.25">
      <c r="A11" s="60" t="str">
        <f>'5. Raw salary data'!A11</f>
        <v>AI-02</v>
      </c>
      <c r="B11" s="129" t="str" cm="1">
        <f t="array" ref="B11">_xlfn.TEXTJOIN(", ", TRUE, _xlfn._xlws.FILTER('5. Raw salary data'!$A$2:$A$1297, ('5. Raw salary data'!$C$2:$C$1297 &lt; '5. Raw salary data'!D11) * ('5. Raw salary data'!$C$2:$C$1297 &gt;= '5. Raw salary data'!C11) * ('5. Raw salary data'!$A$2:$A$1297 &lt;&gt; '5. Raw salary data'!A11), "No matches"))</f>
        <v>AG-02, AS-05, BI-02, CH-02, CX-2, ED-EDS-02, ED-EST-04 (TE 7), ED-EST-04 (TE 8), ED-EST-05 (TE 5), ED-EST-05 (TE 6),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ED-EST-05 BC (TE 9), ED-EST-05 BC (TE 10), ED-EST-06 BC (TE 8), ED-EST-06 BC (TE 9), ED-LAT-04 (TE 13), EU-PEI-2, FB-3, FR-2, FS-01, GL-SMW-14, GS-13, GT-06, HP-06, HR-03, IS-04 , IT-02, LP-00, ND-ADV-1, ND-DIT-1, ND-HME-1, NU-CHN-2, NU-HOS-2, OM-04, PC-02, PE-03, PG-04, PI-06-CGC, PM-05 , PM-MCO-01, PO-LES-TO-04, PO-TCO-04, PS-2, PR(S)-03, RO-05, SG-SRE-03, SO-FLP-03, SO-MAO-04, SO-RAD-03, SR-E (pay group 6), SR-E (pay group 7), SR-E (pay group 8), SR-E (pay group 9), SR-E (pay group 10), SR-W (pay group 12), SW-SCW-03, SW-SCW-01 Clinical Social Workers, TI-06, TI-05 Marine, VM-1, WP-04</v>
      </c>
      <c r="C11" s="128" t="str" cm="1">
        <f t="array" ref="C11">_xlfn.TEXTJOIN(", ",TRUE,_xlfn._xlws.FILTER('5. Raw salary data'!$A$2:$A$1297,('5. Raw salary data'!$C$2:$C$1297 &gt;'5. Raw salary data'!E11)*('5. Raw salary data'!$C$2:$C$1297 &lt;'5. Raw salary data'!C11),"No matches"))</f>
        <v>CX-1, DD-08, DD-09, EC-04, ED-EST-03 (TE 8), ED-EST-03 (TE 9), ED-EST-04 (TE 6), ED-EST-05 (TE 4), ED-EST-06 (TE 2), ED-EST-06 (TE 3), ED-EST-05 Maritimes (TE 10), ED-EST-06 Maritimes (TE 9), ED-EST-06 Quebec (TE 10), ED-EST-06 Quebec (TE 11),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ED-EST-06 BC (TE 7), ED-LAT-03 (TE 13), ED-LAT-04 (TE 11), ED-LAT-04 (TE 12), EG-05, EL-05, FO-01, FR-1, GL-COI-14, GL-EIM-13, GL-EIM-14, GL-PCF-13, GL-PCF-14, GL-PIP-14, GL-SMW-12, GL-SMW-13, GL-VHE-13, GL-VHE-14, GS-12, GT-05, HP-05, HS-HDO-10, HS-PHS-09, HS-PHS-10, MA-03, PO-IMA-03, PO-LES-TO-03, PO-LES-IM-03, PO-TCO-03, RO-04, SO-MAO-03, SO-RAD-02, SR-E (pay group 4 MDO-5), SR-E (pay group 5 basic), SR-W (pay group 11), SW-CHA-02, TI-05 Aviation, TR-02</v>
      </c>
    </row>
    <row r="12" spans="1:15" ht="75" x14ac:dyDescent="0.25">
      <c r="A12" s="60" t="str">
        <f>'5. Raw salary data'!A12</f>
        <v>AI-03</v>
      </c>
      <c r="B12" s="129" t="str" cm="1">
        <f t="array" ref="B12">_xlfn.TEXTJOIN(", ", TRUE, _xlfn._xlws.FILTER('5. Raw salary data'!$A$2:$A$1297, ('5. Raw salary data'!$C$2:$C$1297 &lt; '5. Raw salary data'!D12) * ('5. Raw salary data'!$C$2:$C$1297 &gt;= '5. Raw salary data'!C12) * ('5. Raw salary data'!$A$2:$A$1297 &lt;&gt; '5. Raw salary data'!A12), "No matches"))</f>
        <v>AG-03, AS-06, BI-03, CH-03, CT-EAV-03 , CT-IAU-03, EC-05, ED-EDS-04, ED-EST-04 (TE 10), ED-EST-05 (TE 8), ED-EST-05 (TE 9), ED-EST-06 (TE 7), ED-EST-06 (TE 8), EG-07, EL-07, FB-5, FO-02, FR-4, HP-08, IS-05 , LS-04, MA-04, MT-04, ND-ADV-2, ND-DIT-3, NU-CHN-4, NU-HOS-4, OM-05, OP-2, PC-03, RO-06, SG-SRE-04, SO-FLP-05, SO-MAO-07, TI-06 Aviation, TI-06 Marine, TI-06 Railway safety, TR-03, UT-2, WP-05</v>
      </c>
      <c r="C12" s="128" t="str" cm="1">
        <f t="array" ref="C12">_xlfn.TEXTJOIN(", ",TRUE,_xlfn._xlws.FILTER('5. Raw salary data'!$A$2:$A$1297,('5. Raw salary data'!$C$2:$C$1297 &gt;'5. Raw salary data'!E12)*('5. Raw salary data'!$C$2:$C$1297 &lt;'5. Raw salary data'!C12),"No matches"))</f>
        <v>AR-03, CT-FIN-02 , CX-3, DS-3, ED-EDS-03, ED-EST-04 (TE 9), ED-EST-05 (TE 7), ED-EST-06 (TE 5), ED-EST-06 (TE 6), ED-EST-06 Ontario (TE 10), ED-EST-06 Manitoba (TE 9), ED-EST-06 Manitoba (TE 10), ED-EST-05 BC (TE 11), ED-EST-06 BC (TE 10), ED-EST-06 BC (TE 11), EG-06, EL-06, FB-4, FR-3, HP-07, MT-03, ND-DIT-2, ND-HME-2, NU-CHN-3, NU-HOS-3, OP-1, PE-04, PI-07-CGC, PR(S)-04, SG-PAT-03, SO-MAO-05, SO-MAO-06, SR-E (pay group 11), SR-E (pay group 12), SW-SCW-03 Clinical Social Workers, SW-CHA-03, TI-07</v>
      </c>
    </row>
    <row r="13" spans="1:15" ht="60" x14ac:dyDescent="0.25">
      <c r="A13" s="60" t="str">
        <f>'5. Raw salary data'!A13</f>
        <v>AI-04</v>
      </c>
      <c r="B13" s="129" t="str" cm="1">
        <f t="array" ref="B13">_xlfn.TEXTJOIN(", ", TRUE, _xlfn._xlws.FILTER('5. Raw salary data'!$A$2:$A$1297, ('5. Raw salary data'!$C$2:$C$1297 &lt; '5. Raw salary data'!D13) * ('5. Raw salary data'!$C$2:$C$1297 &gt;= '5. Raw salary data'!C13) * ('5. Raw salary data'!$A$2:$A$1297 &lt;&gt; '5. Raw salary data'!A13), "No matches"))</f>
        <v>AI-05, AS-07, CT-FIN-03 , CT-EAV-04 , CT-IAU-04, EC-06, ED-EST-06 (TE 10), EG-08, EL-08, EN-SUR-03, FB-6, FO-03, FR-6, FS-02, HP-09, HR-05, IS-06 , MA-05, ND-ADV-3, ND-DIT-4, ND-HME-4, NU-CHN-6, NU-HOS-6, PG-06, PH-02, PM-06 , PM-MCO-02, SE-RES-2, SG-SRE-06, SO-FLP-07, SO-MAO-09, SW-SCW-05, TI-07 Aviation, TI-07 Marine, VM-3, WP-06</v>
      </c>
      <c r="C13" s="128" t="str" cm="1">
        <f t="array" ref="C13">_xlfn.TEXTJOIN(", ",TRUE,_xlfn._xlws.FILTER('5. Raw salary data'!$A$2:$A$1297,('5. Raw salary data'!$C$2:$C$1297 &gt;'5. Raw salary data'!E13)*('5. Raw salary data'!$C$2:$C$1297 &lt;'5. Raw salary data'!C13),"No matches"))</f>
        <v>AO-CAI-01, AR-04, CO-02, ED-EDS-05, ED-EST-05 (TE 10), ED-EST-06 (TE 9), EN-ENG-03, EN-SUR-02, FR-5, GT-07, HR-04, IT-03, LP-01, MT-05, ND-HME-3, NU-CHN-5, NU-HOS-5, OP-3, PC-03, PE-05, PG-05, PH-01, PS-3, PR(S)-05, SG-PAT-04, SG-SRE-05, SO-FLP-06, SO-MAO-08, SR-CPS1, SW-SCW-04, TI-08, TI-07 Railway safety, TR-04, VM-2</v>
      </c>
    </row>
    <row r="14" spans="1:15" ht="60" x14ac:dyDescent="0.25">
      <c r="A14" s="60" t="str">
        <f>'5. Raw salary data'!A14</f>
        <v>AI-05</v>
      </c>
      <c r="B14" s="129" t="str" cm="1">
        <f t="array" ref="B14">_xlfn.TEXTJOIN(", ", TRUE, _xlfn._xlws.FILTER('5. Raw salary data'!$A$2:$A$1297, ('5. Raw salary data'!$C$2:$C$1297 &lt; '5. Raw salary data'!D14) * ('5. Raw salary data'!$C$2:$C$1297 &gt;= '5. Raw salary data'!C14) * ('5. Raw salary data'!$A$2:$A$1297 &lt;&gt; '5. Raw salary data'!A14), "No matches"))</f>
        <v>AG-04, AI-06, AS-08, BI-04, CH-04, CT-FIN-03 , CT-EAV-04 , CT-IAU-04, EL-09, EN-ENG-04, EN-SUR-03, FR-6, GT-08, HR-05, LS-05, MA-05, MT-06, ND-ADV-3, ND-DIT-4, ND-HME-4, PC-04, PE-06, PG-06, PH-02, PM-07, PM-MCO-03, PS-4, SG-PAT-05, SG-SRE-06, SO-MAO-09, SW-SCW-05, TI-07 Aviation, TI-08 Railway safety, TR-05, UT-3, VM-3, WP-06</v>
      </c>
      <c r="C14" s="128" t="str" cm="1">
        <f t="array" ref="C14">_xlfn.TEXTJOIN(", ",TRUE,_xlfn._xlws.FILTER('5. Raw salary data'!$A$2:$A$1297,('5. Raw salary data'!$C$2:$C$1297 &gt;'5. Raw salary data'!E14)*('5. Raw salary data'!$C$2:$C$1297 &lt;'5. Raw salary data'!C14),"No matches"))</f>
        <v>AI-04, AO-CAI-01, AR-04, AS-07, CO-02, EC-06, ED-EDS-05, ED-EST-05 (TE 10), ED-EST-06 (TE 9), ED-EST-06 (TE 10), EG-08, EL-08, FB-6, FO-03, FR-5, FS-02, HP-09, IS-06 , IT-03, LP-01, MT-05, NU-CHN-6, NU-HOS-6, OP-3, PE-05, PM-06 , PM-MCO-02, PR(S)-05, SE-RES-2, SG-SRE-05, SO-FLP-07, TI-07 Marine, TI-07 Railway safety, TR-04</v>
      </c>
    </row>
    <row r="15" spans="1:15" ht="60" x14ac:dyDescent="0.25">
      <c r="A15" s="60" t="str">
        <f>'5. Raw salary data'!A15</f>
        <v>AI-06</v>
      </c>
      <c r="B15" s="129" t="str" cm="1">
        <f t="array" ref="B15">_xlfn.TEXTJOIN(", ", TRUE, _xlfn._xlws.FILTER('5. Raw salary data'!$A$2:$A$1297, ('5. Raw salary data'!$C$2:$C$1297 &lt; '5. Raw salary data'!D15) * ('5. Raw salary data'!$C$2:$C$1297 &gt;= '5. Raw salary data'!C15) * ('5. Raw salary data'!$A$2:$A$1297 &lt;&gt; '5. Raw salary data'!A15), "No matches"))</f>
        <v>AG-04, AI-07, AO-CAI-02, AR-05, AS-08, BI-04, CH-04, CO-03, DE-01, EL-09, EN-ENG-04, FB-7, FO-04, FS-03, GT-08, IT-04, LS-05, MT-06, PC-04, PE-06, PM-07, PM-MCO-03, PS-4, SG-PAT-05, SG-SRE-07, SO-INS-01, SO-MAO-10, TI-08 Marine, TI-08 Railway safety, TR-05, UT-3</v>
      </c>
      <c r="C15" s="128" t="str" cm="1">
        <f t="array" ref="C15">_xlfn.TEXTJOIN(", ",TRUE,_xlfn._xlws.FILTER('5. Raw salary data'!$A$2:$A$1297,('5. Raw salary data'!$C$2:$C$1297 &gt;'5. Raw salary data'!E15)*('5. Raw salary data'!$C$2:$C$1297 &lt;'5. Raw salary data'!C15),"No matches"))</f>
        <v>AI-04, AI-05, AS-07, CT-FIN-03 , CT-EAV-04 , CT-IAU-04, EC-06, ED-EST-06 (TE 10), EG-08, EL-08, EN-SUR-03, FB-6, FO-03, FR-6, FS-02, HP-09, HR-05, IS-06 , LP-01, MA-05, ND-ADV-3, ND-DIT-4, ND-HME-4, NU-CHN-6, NU-HOS-6, PG-06, PH-02, PM-06 , PM-MCO-02, SE-RES-2, SG-SRE-06, SO-FLP-07, SO-MAO-09, SW-SCW-05, TI-07 Aviation, TI-07 Marine, VM-3, WP-06</v>
      </c>
    </row>
    <row r="16" spans="1:15" ht="60" x14ac:dyDescent="0.25">
      <c r="A16" s="60" t="str">
        <f>'5. Raw salary data'!A16</f>
        <v>AI-07</v>
      </c>
      <c r="B16" s="129" t="str" cm="1">
        <f t="array" ref="B16">_xlfn.TEXTJOIN(", ", TRUE, _xlfn._xlws.FILTER('5. Raw salary data'!$A$2:$A$1297, ('5. Raw salary data'!$C$2:$C$1297 &lt; '5. Raw salary data'!D16) * ('5. Raw salary data'!$C$2:$C$1297 &gt;= '5. Raw salary data'!C16) * ('5. Raw salary data'!$A$2:$A$1297 &lt;&gt; '5. Raw salary data'!A16), "No matches"))</f>
        <v>AO-CAI-02, AO-HPS-01, AR-05, CT-EAV-05 , DS-4, EC-07, EN-SUR-04, FB-7, FO-04, FS-03, IT-04, MA-06, MT-07, NU-CHN-7, NU-HOS-7, PH-03, SE-REM-1, SE-RES-3, SG-PAT-07, SG-SRE-07, SO-INS-01, SO-MAO-10, TI-08 Aviation, TI-08 Marine, VM-4</v>
      </c>
      <c r="C16" s="128" t="str" cm="1">
        <f t="array" ref="C16">_xlfn.TEXTJOIN(", ",TRUE,_xlfn._xlws.FILTER('5. Raw salary data'!$A$2:$A$1297,('5. Raw salary data'!$C$2:$C$1297 &gt;'5. Raw salary data'!E16)*('5. Raw salary data'!$C$2:$C$1297 &lt;'5. Raw salary data'!C16),"No matches"))</f>
        <v>AG-04, AI-06, AS-08, BI-04, CH-04, CO-03, CT-FIN-03 , CT-EAV-04 , CT-IAU-04, DE-01, EL-09, EN-ENG-04, EN-SUR-03, FR-6, GT-08, HR-05, LS-05, MA-05, MT-06, ND-ADV-3, ND-DIT-4, ND-HME-4, PC-04, PE-06, PG-06, PH-02, PM-07, PM-MCO-03, PS-4, SG-PAT-05, SG-SRE-06, SW-SCW-05, TI-07 Aviation, TI-08 Railway safety, TR-05, UT-3, VM-3, WP-06</v>
      </c>
    </row>
    <row r="17" spans="1:3" ht="60" x14ac:dyDescent="0.25">
      <c r="A17" s="60" t="str">
        <f>'5. Raw salary data'!A17</f>
        <v>AO-CAI-01</v>
      </c>
      <c r="B17" s="129" t="str" cm="1">
        <f t="array" ref="B17">_xlfn.TEXTJOIN(", ", TRUE, _xlfn._xlws.FILTER('5. Raw salary data'!$A$2:$A$1297, ('5. Raw salary data'!$C$2:$C$1297 &lt; '5. Raw salary data'!D17) * ('5. Raw salary data'!$C$2:$C$1297 &gt;= '5. Raw salary data'!C17) * ('5. Raw salary data'!$A$2:$A$1297 &lt;&gt; '5. Raw salary data'!A17), "No matches"))</f>
        <v>AI-04, AI-05, AR-04, AS-07, CO-02, EC-06, ED-EST-06 (TE 10), EG-08, EL-08, FB-6, FO-03, FR-6, FS-02, HP-09, IS-06 , IT-03, LP-01, MA-05, MT-05, NU-CHN-6, NU-HOS-6, OP-3, PE-05, PG-06, PM-06 , PM-MCO-02, PR(S)-05, SE-RES-2, SG-SRE-05, SG-SRE-06, SO-FLP-07, SO-MAO-09, TI-07 Marine, TR-04</v>
      </c>
      <c r="C17" s="128" t="str" cm="1">
        <f t="array" ref="C17">_xlfn.TEXTJOIN(", ",TRUE,_xlfn._xlws.FILTER('5. Raw salary data'!$A$2:$A$1297,('5. Raw salary data'!$C$2:$C$1297 &gt;'5. Raw salary data'!E17)*('5. Raw salary data'!$C$2:$C$1297 &lt;'5. Raw salary data'!C17),"No matches"))</f>
        <v>AG-03, BI-03, CH-03, CT-EAV-03 , CT-IAU-03, ED-EDS-05, ED-EST-05 (TE 9), ED-EST-05 (TE 10), ED-EST-06 (TE 8), ED-EST-06 (TE 9), EG-07, EL-07, EN-ENG-03, EN-SUR-02, FR-5, GT-07, HP-08, HR-04, ND-ADV-2, ND-DIT-3, ND-HME-3, NU-CHN-5, NU-HOS-5, OP-2, PC-03, PG-05, PH-01, PS-3, SG-PAT-04, SO-FLP-06, SO-MAO-08, SR-CPS1, SW-SCW-04, TI-08, TI-06 Aviation, TI-06 Marine, TI-07 Railway safety, VM-2</v>
      </c>
    </row>
    <row r="18" spans="1:3" ht="45" x14ac:dyDescent="0.25">
      <c r="A18" s="60" t="str">
        <f>'5. Raw salary data'!A18</f>
        <v>AO-CAI-02</v>
      </c>
      <c r="B18" s="129" t="str" cm="1">
        <f t="array" ref="B18">_xlfn.TEXTJOIN(", ", TRUE, _xlfn._xlws.FILTER('5. Raw salary data'!$A$2:$A$1297, ('5. Raw salary data'!$C$2:$C$1297 &lt; '5. Raw salary data'!D18) * ('5. Raw salary data'!$C$2:$C$1297 &gt;= '5. Raw salary data'!C18) * ('5. Raw salary data'!$A$2:$A$1297 &lt;&gt; '5. Raw salary data'!A18), "No matches"))</f>
        <v>AG-05, AO-HPS-01, AR-05, BI-05, CH-05, CT-EAV-05 , DS-4, EC-07, EN-SUR-04, FB-7, FO-04, FS-03, IT-04, MA-06, MT-07, NU-CHN-7, NU-HOS-7, PH-03, SE-REM-1, SE-RES-3, SG-PAT-07, SG-SRE-07, SO-INS-01, SO-MAO-10, TI-08 Aviation, TI-08 Marine, VM-4</v>
      </c>
      <c r="C18" s="128" t="str" cm="1">
        <f t="array" ref="C18">_xlfn.TEXTJOIN(", ",TRUE,_xlfn._xlws.FILTER('5. Raw salary data'!$A$2:$A$1297,('5. Raw salary data'!$C$2:$C$1297 &gt;'5. Raw salary data'!E18)*('5. Raw salary data'!$C$2:$C$1297 &lt;'5. Raw salary data'!C18),"No matches"))</f>
        <v>AG-04, AI-06, AI-07, AS-08, BI-04, CH-04, CO-03, CT-FIN-03 , CT-EAV-04 , CT-IAU-04, DE-01, EL-09, EN-ENG-04, EN-SUR-03, GT-08, HR-05, LS-05, MT-06, ND-ADV-3, ND-DIT-4, ND-HME-4, PC-04, PE-06, PH-02, PM-07, PM-MCO-03, PS-4, SG-PAT-05, SW-SCW-05, TI-07 Aviation, TI-08 Railway safety, TR-05, UT-3, VM-3, WP-06</v>
      </c>
    </row>
    <row r="19" spans="1:3" ht="45" x14ac:dyDescent="0.25">
      <c r="A19" s="60" t="str">
        <f>'5. Raw salary data'!A19</f>
        <v>AO-CAI-03</v>
      </c>
      <c r="B19" s="129" t="str" cm="1">
        <f t="array" ref="B19">_xlfn.TEXTJOIN(", ", TRUE, _xlfn._xlws.FILTER('5. Raw salary data'!$A$2:$A$1297, ('5. Raw salary data'!$C$2:$C$1297 &lt; '5. Raw salary data'!D19) * ('5. Raw salary data'!$C$2:$C$1297 &gt;= '5. Raw salary data'!C19) * ('5. Raw salary data'!$A$2:$A$1297 &lt;&gt; '5. Raw salary data'!A19), "No matches"))</f>
        <v>AC-01, AO-HPS-02, AR-06, CO-04, CT-FIN-04 , DE-02, EC-08, EN-ENG-05, FB-8, MA-07, NU-CHN-8, NU-HOS-8, PS-5, SG-SRE-08, SO-INS-02, SO-MAO-11, VM-5</v>
      </c>
      <c r="C19" s="128" t="str" cm="1">
        <f t="array" ref="C19">_xlfn.TEXTJOIN(", ",TRUE,_xlfn._xlws.FILTER('5. Raw salary data'!$A$2:$A$1297,('5. Raw salary data'!$C$2:$C$1297 &gt;'5. Raw salary data'!E19)*('5. Raw salary data'!$C$2:$C$1297 &lt;'5. Raw salary data'!C19),"No matches"))</f>
        <v>AG-05, AO-HPS-01, BI-05, CH-05, CT-EAV-05 , DS-4, EC-07, EN-SUR-04, FB-7, FO-04, FS-03, IT-04, MA-06, MT-07, NU-CHN-7, NU-HOS-7, PC-05, PH-03, SE-REM-1, SE-RES-3, SG-PAT-06, SG-PAT-07, SG-SRE-07, SO-INS-01, SO-MAO-10, TI-08 Aviation, TI-08 Marine, VM-4</v>
      </c>
    </row>
    <row r="20" spans="1:3" ht="30" x14ac:dyDescent="0.25">
      <c r="A20" s="60" t="str">
        <f>'5. Raw salary data'!A20</f>
        <v>AO-CAI-04</v>
      </c>
      <c r="B20" s="129" t="str" cm="1">
        <f t="array" ref="B20">_xlfn.TEXTJOIN(", ", TRUE, _xlfn._xlws.FILTER('5. Raw salary data'!$A$2:$A$1297, ('5. Raw salary data'!$C$2:$C$1297 &lt; '5. Raw salary data'!D20) * ('5. Raw salary data'!$C$2:$C$1297 &gt;= '5. Raw salary data'!C20) * ('5. Raw salary data'!$A$2:$A$1297 &lt;&gt; '5. Raw salary data'!A20), "No matches"))</f>
        <v>AO-HPS-03, CT-EAV-06 , DE-03, DS-5, EN-SUR-05, FS-04, PM-MCO-04, SE-REM-2, SE-RES-4, UT-4</v>
      </c>
      <c r="C20" s="128" t="str" cm="1">
        <f t="array" ref="C20">_xlfn.TEXTJOIN(", ",TRUE,_xlfn._xlws.FILTER('5. Raw salary data'!$A$2:$A$1297,('5. Raw salary data'!$C$2:$C$1297 &gt;'5. Raw salary data'!E20)*('5. Raw salary data'!$C$2:$C$1297 &lt;'5. Raw salary data'!C20),"No matches"))</f>
        <v>AC-01, AO-CAI-03, AO-HPS-02, AR-06, CO-04, CT-FIN-04 , DE-02, EC-08, EN-ENG-05, FB-8, MA-07, NU-CHN-8, NU-HOS-8, PC-05, PS-5, SG-SRE-08, SO-INS-02, SO-MAO-11, VM-5</v>
      </c>
    </row>
    <row r="21" spans="1:3" x14ac:dyDescent="0.25">
      <c r="A21" s="60" t="str">
        <f>'5. Raw salary data'!A21</f>
        <v>AO-CAI-05</v>
      </c>
      <c r="B21" s="129" t="str" cm="1">
        <f t="array" ref="B21">_xlfn.TEXTJOIN(", ", TRUE, _xlfn._xlws.FILTER('5. Raw salary data'!$A$2:$A$1297, ('5. Raw salary data'!$C$2:$C$1297 &lt; '5. Raw salary data'!D21) * ('5. Raw salary data'!$C$2:$C$1297 &gt;= '5. Raw salary data'!C21) * ('5. Raw salary data'!$A$2:$A$1297 &lt;&gt; '5. Raw salary data'!A21), "No matches"))</f>
        <v>AC-02, AR-07, DS-6, EN-ENG-06, IT-05, SE-RES-5, SO-MAO-12</v>
      </c>
      <c r="C21" s="128" t="str" cm="1">
        <f t="array" ref="C21">_xlfn.TEXTJOIN(", ",TRUE,_xlfn._xlws.FILTER('5. Raw salary data'!$A$2:$A$1297,('5. Raw salary data'!$C$2:$C$1297 &gt;'5. Raw salary data'!E21)*('5. Raw salary data'!$C$2:$C$1297 &lt;'5. Raw salary data'!C21),"No matches"))</f>
        <v>CT-EAV-06 , DE-03, DS-5, EN-SUR-05, FS-04, SE-REM-2, UT-4</v>
      </c>
    </row>
    <row r="22" spans="1:3" x14ac:dyDescent="0.25">
      <c r="A22" s="60" t="str">
        <f>'5. Raw salary data'!A22</f>
        <v>AO-ETP-01</v>
      </c>
      <c r="B22" s="129" t="str" cm="1">
        <f t="array" ref="B22">_xlfn.TEXTJOIN(", ", TRUE, _xlfn._xlws.FILTER('5. Raw salary data'!$A$2:$A$1297, ('5. Raw salary data'!$C$2:$C$1297 &lt; '5. Raw salary data'!D22) * ('5. Raw salary data'!$C$2:$C$1297 &gt;= '5. Raw salary data'!C22) * ('5. Raw salary data'!$A$2:$A$1297 &lt;&gt; '5. Raw salary data'!A22), "No matches"))</f>
        <v>No matches</v>
      </c>
      <c r="C22" s="128" t="str" cm="1">
        <f t="array" ref="C22">_xlfn.TEXTJOIN(", ",TRUE,_xlfn._xlws.FILTER('5. Raw salary data'!$A$2:$A$1297,('5. Raw salary data'!$C$2:$C$1297 &gt;'5. Raw salary data'!E22)*('5. Raw salary data'!$C$2:$C$1297 &lt;'5. Raw salary data'!C22),"No matches"))</f>
        <v>AC-02, AR-07, DS-6, EN-SUR-06, SE-RES-5</v>
      </c>
    </row>
    <row r="23" spans="1:3" ht="45" x14ac:dyDescent="0.25">
      <c r="A23" s="60" t="str">
        <f>'5. Raw salary data'!A23</f>
        <v>AO-HPS-01</v>
      </c>
      <c r="B23" s="129" t="str" cm="1">
        <f t="array" ref="B23">_xlfn.TEXTJOIN(", ", TRUE, _xlfn._xlws.FILTER('5. Raw salary data'!$A$2:$A$1297, ('5. Raw salary data'!$C$2:$C$1297 &lt; '5. Raw salary data'!D23) * ('5. Raw salary data'!$C$2:$C$1297 &gt;= '5. Raw salary data'!C23) * ('5. Raw salary data'!$A$2:$A$1297 &lt;&gt; '5. Raw salary data'!A23), "No matches"))</f>
        <v>AG-05, AO-CAI-03, AO-HPS-02, BI-05, CH-05, CO-04, CT-FIN-04 , CT-EAV-05 , DE-02, DS-4, EC-07, EN-SUR-04, MA-06, MT-07, NU-CHN-7, NU-HOS-7, PC-05, PH-03, SE-REM-1, SE-RES-3, SG-PAT-06, SG-PAT-07, SG-SRE-08, TI-08 Aviation, VM-4</v>
      </c>
      <c r="C23" s="128" t="str" cm="1">
        <f t="array" ref="C23">_xlfn.TEXTJOIN(", ",TRUE,_xlfn._xlws.FILTER('5. Raw salary data'!$A$2:$A$1297,('5. Raw salary data'!$C$2:$C$1297 &gt;'5. Raw salary data'!E23)*('5. Raw salary data'!$C$2:$C$1297 &lt;'5. Raw salary data'!C23),"No matches"))</f>
        <v>AG-04, AI-06, AI-07, AO-CAI-02, AR-05, AS-08, BI-04, CH-04, CO-03, DE-01, EL-09, EN-ENG-04, FB-7, FO-04, FS-03, GT-08, IT-04, LS-05, MT-06, ND-ADV-3, PC-04, PE-06, PM-07, PM-MCO-03, PS-4, SG-PAT-05, SG-SRE-07, SO-INS-01, SO-MAO-10, TI-08 Marine, TI-08 Railway safety, TR-05, UT-3, WP-06</v>
      </c>
    </row>
    <row r="24" spans="1:3" ht="45" x14ac:dyDescent="0.25">
      <c r="A24" s="60" t="str">
        <f>'5. Raw salary data'!A24</f>
        <v>AO-HPS-02</v>
      </c>
      <c r="B24" s="129" t="str" cm="1">
        <f t="array" ref="B24">_xlfn.TEXTJOIN(", ", TRUE, _xlfn._xlws.FILTER('5. Raw salary data'!$A$2:$A$1297, ('5. Raw salary data'!$C$2:$C$1297 &lt; '5. Raw salary data'!D24) * ('5. Raw salary data'!$C$2:$C$1297 &gt;= '5. Raw salary data'!C24) * ('5. Raw salary data'!$A$2:$A$1297 &lt;&gt; '5. Raw salary data'!A24), "No matches"))</f>
        <v>AC-01, AO-CAI-04, AR-06, CO-04, DE-02, EC-08, EN-ENG-05, FB-8, MA-07, NU-CHN-8, NU-HOS-8, PS-5, SO-INS-02, SO-MAO-11, VM-5</v>
      </c>
      <c r="C24" s="128" t="str" cm="1">
        <f t="array" ref="C24">_xlfn.TEXTJOIN(", ",TRUE,_xlfn._xlws.FILTER('5. Raw salary data'!$A$2:$A$1297,('5. Raw salary data'!$C$2:$C$1297 &gt;'5. Raw salary data'!E24)*('5. Raw salary data'!$C$2:$C$1297 &lt;'5. Raw salary data'!C24),"No matches"))</f>
        <v>AG-05, AO-CAI-03, AO-HPS-01, BI-05, CH-05, CT-FIN-04 , CT-EAV-05 , DS-4, EC-07, EN-SUR-04, FB-7, FS-03, IT-04, MA-06, MT-07, NU-CHN-7, NU-HOS-7, PC-05, PH-03, SE-REM-1, SE-RES-3, SG-PAT-06, SG-PAT-07, SG-SRE-07, SG-SRE-08, SO-INS-01, SO-MAO-10, TI-08 Aviation, TI-08 Marine, VM-4</v>
      </c>
    </row>
    <row r="25" spans="1:3" ht="30" x14ac:dyDescent="0.25">
      <c r="A25" s="60" t="str">
        <f>'5. Raw salary data'!A25</f>
        <v>AO-HPS-03</v>
      </c>
      <c r="B25" s="129" t="str" cm="1">
        <f t="array" ref="B25">_xlfn.TEXTJOIN(", ", TRUE, _xlfn._xlws.FILTER('5. Raw salary data'!$A$2:$A$1297, ('5. Raw salary data'!$C$2:$C$1297 &lt; '5. Raw salary data'!D25) * ('5. Raw salary data'!$C$2:$C$1297 &gt;= '5. Raw salary data'!C25) * ('5. Raw salary data'!$A$2:$A$1297 &lt;&gt; '5. Raw salary data'!A25), "No matches"))</f>
        <v>CT-EAV-06 , DE-03, DS-5, EN-SUR-05, FS-04, PM-MCO-04, SE-REM-2, UT-4</v>
      </c>
      <c r="C25" s="128" t="str" cm="1">
        <f t="array" ref="C25">_xlfn.TEXTJOIN(", ",TRUE,_xlfn._xlws.FILTER('5. Raw salary data'!$A$2:$A$1297,('5. Raw salary data'!$C$2:$C$1297 &gt;'5. Raw salary data'!E25)*('5. Raw salary data'!$C$2:$C$1297 &lt;'5. Raw salary data'!C25),"No matches"))</f>
        <v>AC-01, AO-CAI-04, AR-06, CO-04, DE-02, EC-08, EN-ENG-05, FB-8, MA-07, NU-CHN-8, NU-HOS-8, PS-5, SE-RES-4, SO-INS-02, SO-MAO-11, VM-5</v>
      </c>
    </row>
    <row r="26" spans="1:3" ht="315" x14ac:dyDescent="0.25">
      <c r="A26" s="60" t="str">
        <f>'5. Raw salary data'!A26</f>
        <v>AR-01</v>
      </c>
      <c r="B26" s="129" t="str" cm="1">
        <f t="array" ref="B26">_xlfn.TEXTJOIN(", ", TRUE, _xlfn._xlws.FILTER('5. Raw salary data'!$A$2:$A$1297, ('5. Raw salary data'!$C$2:$C$1297 &lt; '5. Raw salary data'!D26) * ('5. Raw salary data'!$C$2:$C$1297 &gt;= '5. Raw salary data'!C26) * ('5. Raw salary data'!$A$2:$A$1297 &lt;&gt; '5. Raw salary data'!A26), "No matches"))</f>
        <v>AS-02, CM-07, CO-DEV/PER, CR-06, DA-CON-6, ED-EST-01 (TE 5), ED-EST-01 (TE 6), ED-EST-02 (TE 4), ED-EST-02 (TE 5) , ED-EST-03 (TE 2), ED-EST-03 (TE 3), ED-EST-04 Maritimes (TE 6), ED-EST-05 Maritimes (TE 4), ED-EST-06 Maritimes (TE 2), ED-EST-06 Maritimes (TE 3), ED-EST-01 Quebec (TE 10), ED-EST-02 Quebec (TE 10), ED-EST-02 Quebec (TE 11),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ED-EST-06 Ontario (TE 2), ED-EST-03 Manitoba (TE 8),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6), ED-LAT-02 (TE 7), ED-LAT-03 (TE 5), ED-LAT-03 (TE 6), ED-LAT-04 (TE 3), ED-LAT-04 (TE 4), EG-02, EL-02, EN-ENG-01, GL-AIM-9, GL-AIM-10, GL-AMW-9, GL-AMW-10, GL-COI-00, GL-ELE -11, GL-ELE -12, GL-GHW-7, GL-INM-10, GL-INM-11, GL-MAM-8, GL-MAN-8, GL-MAN-9, GL-MDO-10, GL-MOC-9, GL-MST-11, GL-MST-12, GL-PCF-6, GL-PCF-7, GL-PIP-00, GL-PRW-8, GL-PRW-9, GL-VHE-00, GL-WOW-9, GS-07, GT-03, HP-02, HS-HDO-05, HS-HDO-06, HS-PHS-05, HS-PHS-06, IS-02 , LI-7, MT-01, OM-02, PM-02 , PY-06, SC-5 (deck and engine room), SC-6 (deck and engine room), SC-STD-5, SC-STD-6, SC-4 (equip. op. and spec. trade), SG-SRE-01, SR-E (pay group 1 basic), SR-W (pay group 9) APC-7, SR-W (pay group 9) APD-9, TR-01</v>
      </c>
      <c r="C26" s="128" t="str" cm="1">
        <f t="array" ref="C26">_xlfn.TEXTJOIN(", ",TRUE,_xlfn._xlws.FILTER('5. Raw salary data'!$A$2:$A$1297,('5. Raw salary data'!$C$2:$C$1297 &gt;'5. Raw salary data'!E26)*('5. Raw salary data'!$C$2:$C$1297 &lt;'5. Raw salary data'!C26),"No matches"))</f>
        <v>AS-01, CM-06, DA-CON-5, DA-PRO-5, DD-04, EC-01, ED-EST-01 (TE 4), ED-EST-02 (TE 3) , ED-EST-03 (TE 1), ED-EST-03 Maritimes (TE 8), ED-EST-03 Maritimes (TE 9), ED-EST-04 Maritimes (TE 4), ED-EST-04 Maritimes (TE 5), ED-EST-05 Maritimes (TE 2), ED-EST-05 Maritimes (TE 3), ED-EST-06 Maritimes (TE 1), ED-EST-01 Quebec (TE 9), ED-EST-02 Quebec (TE 9), ED-EST-03 Quebec (TE 7), ED-EST-04 Quebec (TE 6), ED-EST-05 Quebec (TE 4), ED-EST-06 Quebec (TE 2), ED-EST-02 Ontario (TE 6), ED-EST-02 Ontario (TE 7), ED-EST-03 Ontario (TE 5), ED-EST-03 Ontario (TE 6), ED-EST-04 Ontario (TE 3), ED-EST-05 Ontario (TE 2),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GL-AMW-8, GL-ELE -10, GL-GHW-5, GL-GHW-6, GL-INM-9, GL-MAM-00, GL-MAM-6, GL-MAM-7, GL-MAN-7, GL-MDO-8, GL-MDO-9, GL-MOC-7, GL-MOC-8, GL-MST-9, GL-MST-10, GL-PCF-00, GL-PRW-7, GL-WOW-00, GS-05, GS-06, IS-01 , MA-01, PG-01, PI-02-CGC, PM-01 , RO-01, SC-3 (deck and engine room), SC-4 (deck and engine room), SC-STD-3, SC-STD-4, SC-3 (equip. op. and spec. trade), SR-W (pay group 2), SR-W (pay group 3), SR-W (pay group 9) APC-6, SR-W (pay group 9) APD-8, TI-03</v>
      </c>
    </row>
    <row r="27" spans="1:3" ht="255" x14ac:dyDescent="0.25">
      <c r="A27" s="60" t="str">
        <f>'5. Raw salary data'!A27</f>
        <v>AR-02</v>
      </c>
      <c r="B27" s="129" t="str" cm="1">
        <f t="array" ref="B27">_xlfn.TEXTJOIN(", ", TRUE, _xlfn._xlws.FILTER('5. Raw salary data'!$A$2:$A$1297, ('5. Raw salary data'!$C$2:$C$1297 &lt; '5. Raw salary data'!D27) * ('5. Raw salary data'!$C$2:$C$1297 &gt;= '5. Raw salary data'!C27) * ('5. Raw salary data'!$A$2:$A$1297 &lt;&gt; '5. Raw salary data'!A27), "No matches"))</f>
        <v>CT-FIN-01 , CX-1, DD-08, EC-04, ED-EST-03 (TE 8), ED-EST-04 (TE 5), ED-EST-04 (TE 6), ED-EST-05 (TE 4), ED-EST-06 (TE 2), ED-EST-06 (TE 3), ED-EST-05 Maritimes (TE 9), ED-EST-05 Maritimes (TE 10), ED-EST-06 Maritimes (TE 8), ED-EST-06 Maritimes (TE 9), ED-EST-05 Quebec (TE 12), ED-EST-06 Quebec (TE 9), ED-EST-06 Quebec (TE 10), ED-EST-04 Ontario (TE 10), ED-EST-05 Ontario (TE 9), ED-EST-05 Ontario (TE 10), ED-EST-06 Ontario (TE 6), ED-EST-06 Ontario (TE 7), ED-EST-04 Manitoba (TE 8), ED-EST-04 Manitoba (TE 9), ED-EST-05 Manitoba (TE 7), ED-EST-06 Manitoba (TE 5), ED-EST-06 Manitoba (TE 6), ED-EST-04 Saskatchewan (TE 9), ED-EST-04 Saskatchewan (TE 10), ED-EST-05 Saskatchewan (TE 8), ED-EST-05 Saskatchewan (TE 9), ED-EST-06 Saskatchewan (TE 7), ED-EST-04 Alberta (TE 9), ED-EST-05 Alberta (TE 8), ED-EST-06 Alberta (TE 7), ED-EST-04 BC (TE 10), ED-EST-05 BC (TE 8), ED-EST-06 BC (TE 6), ED-EST-06 BC (TE 7), ED-LAT-03 (TE 13), ED-LAT-04 (TE 11), ED-LAT-04 (TE 12), EN-ENG-02, FR-1, GL-COI-14, GL-EIM-13, GL-EIM-14, GL-PCF-13, GL-PCF-14, GL-PIP-14, GL-SMW-12, GL-SMW-13, GL-VHE-13, GL-VHE-14, GS-11, GS-12, GT-05, HP-05, HS-HDO-10, HS-PHS-09, MA-03, MT-02, NU-CHN-1, NU-HOS-1, PI-05-CGC, PO-IMA-03, PO-LES-TO-03, PO-LES-IM-03, PO-TCO-03, RO-04, SO-FLP-02, SO-MAO-03, SO-RAD-02, SR-E (pay group 4 MDO-5), SR-E (pay group 5 basic), SR-W (pay group 11), SW-CHA-02, TI-05 Aviation, TR-02</v>
      </c>
      <c r="C27" s="128" t="str" cm="1">
        <f t="array" ref="C27">_xlfn.TEXTJOIN(", ",TRUE,_xlfn._xlws.FILTER('5. Raw salary data'!$A$2:$A$1297,('5. Raw salary data'!$C$2:$C$1297 &gt;'5. Raw salary data'!E27)*('5. Raw salary data'!$C$2:$C$1297 &lt;'5. Raw salary data'!C27),"No matches"))</f>
        <v>AI-01, CO-01, CT-EAV-01 , CT-IAU-01 , DA-CON-8, DA-PRO-7, DD-07, DS-2, EC-03, ED-EDS-01, ED-EST-02 (TE 9), ED-EST-03 (TE 6), ED-EST-03 (TE 7), ED-EST-04 (TE 4), ED-EST-05 (TE 2), ED-EST-05 (TE 3), ED-EST-06 (TE 1), ED-EST-05 Maritimes (TE 8), ED-EST-06 Maritimes (TE 7), ED-EST-04 Quebec (TE 12), ED-EST-05 Quebec (TE 10), ED-EST-05 Quebec (TE 11), ED-EST-06 Quebec (TE 8), ED-EST-04 Ontario (TE 8), ED-EST-04 Ontario (TE 9), ED-EST-05 Ontario (TE 7), ED-EST-05 Ontario (TE 8), ED-EST-06 Ontario (TE 5), ED-EST-04 Manitoba (TE 7), ED-EST-05 Manitoba (TE 5), ED-EST-05 Manitoba (TE 6), ED-EST-06 Manitoba (TE 4), ED-EST-04 Saskatchewan (TE 8), ED-EST-05 Saskatchewan (TE 6), ED-EST-05 Saskatchewan (TE 7), ED-EST-06 Saskatchewan (TE 5), ED-EST-06 Saskatchewan (TE 6), ED-EST-04 Alberta (TE 7), ED-EST-04 Alberta (TE 8), ED-EST-05 Alberta (TE 6), ED-EST-05 Alberta (TE 7), ED-EST-06 Alberta (TE 5), ED-EST-06 Alberta (TE 6), ED-EST-04 BC (TE 8), ED-EST-04 BC (TE 9),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HR-02, HS-HDO-09, IT-01, LS-01, LS-02, OM-03, PE-02, PG-03, PO-IMA-02, PO-LES-TO-02, PO-LES-IM-02, PO-TCO-02, PR(S)-02, RO-03, SC-7 (equip. op. and spec. trade), SE-RES-1, SG-PAT-02, SG-SRE-02, SO-MAO-02, SO-RAD-01, SR-E (APA), SR-E (APB), SR-W (pay group 7), SR-W (pay group 8), SW-SCW-02, TI-05, UT-1, WP-03</v>
      </c>
    </row>
    <row r="28" spans="1:3" ht="105" x14ac:dyDescent="0.25">
      <c r="A28" s="60" t="str">
        <f>'5. Raw salary data'!A28</f>
        <v>AR-03</v>
      </c>
      <c r="B28" s="129" t="str" cm="1">
        <f t="array" ref="B28">_xlfn.TEXTJOIN(", ", TRUE, _xlfn._xlws.FILTER('5. Raw salary data'!$A$2:$A$1297, ('5. Raw salary data'!$C$2:$C$1297 &lt; '5. Raw salary data'!D28) * ('5. Raw salary data'!$C$2:$C$1297 &gt;= '5. Raw salary data'!C28) * ('5. Raw salary data'!$A$2:$A$1297 &lt;&gt; '5. Raw salary data'!A28), "No matches"))</f>
        <v>AI-03, AS-06, CX-3, EC-05, ED-EDS-04, ED-EST-04 (TE 10), ED-EST-05 (TE 8), ED-EST-06 (TE 6), ED-EST-06 (TE 7), ED-EST-06 Manitoba (TE 10), ED-EST-06 BC (TE 11), FB-5, FO-02, FR-4, HP-07, IS-05 , LS-04, MA-04, MT-03, MT-04, NU-CHN-4, NU-HOS-4, OM-05, OP-1, PE-04, PI-07-CGC, PR(S)-04, RO-06, SG-SRE-04, SO-FLP-05, SO-MAO-06, SO-MAO-07, SW-SCW-03 Clinical Social Workers, TI-06 Railway safety, TR-03, UT-2, WP-05</v>
      </c>
      <c r="C28" s="128" t="str" cm="1">
        <f t="array" ref="C28">_xlfn.TEXTJOIN(", ",TRUE,_xlfn._xlws.FILTER('5. Raw salary data'!$A$2:$A$1297,('5. Raw salary data'!$C$2:$C$1297 &gt;'5. Raw salary data'!E28)*('5. Raw salary data'!$C$2:$C$1297 &lt;'5. Raw salary data'!C28),"No matches"))</f>
        <v>CT-FIN-02 , CT-EAV-02 , CT-IAU-02, DS-3, ED-EDS-03, ED-EST-04 (TE 8), ED-EST-04 (TE 9), ED-EST-05 (TE 6), ED-EST-05 (TE 7), ED-EST-06 (TE 5), ED-EST-06 Ontario (TE 9), ED-EST-06 Ontario (TE 10), ED-EST-05 Manitoba (TE 10), ED-EST-06 Manitoba (TE 8), ED-EST-06 Manitoba (TE 9), ED-EST-06 Saskatchewan (TE 10), ED-EST-06 Alberta (TE 10), ED-EST-05 BC (TE 11), ED-EST-06 BC (TE 10), EG-06, EL-06, FB-4, FR-3, GT-06, IT-02, LS-03, ND-DIT-2, ND-HME-2, NU-CHN-2, NU-CHN-3, NU-HOS-2, NU-HOS-3, PG-04, SG-PAT-03, SG-SRE-03, SO-FLP-04, SO-MAO-05, SR-E (pay group 10), SR-E (pay group 11), SR-E (pay group 12), SR-W (pay group 12), SW-SCW-02 Clinical Social Workers, SW-CHA-03, TI-07</v>
      </c>
    </row>
    <row r="29" spans="1:3" ht="60" x14ac:dyDescent="0.25">
      <c r="A29" s="60" t="str">
        <f>'5. Raw salary data'!A29</f>
        <v>AR-04</v>
      </c>
      <c r="B29" s="129" t="str" cm="1">
        <f t="array" ref="B29">_xlfn.TEXTJOIN(", ", TRUE, _xlfn._xlws.FILTER('5. Raw salary data'!$A$2:$A$1297, ('5. Raw salary data'!$C$2:$C$1297 &lt; '5. Raw salary data'!D29) * ('5. Raw salary data'!$C$2:$C$1297 &gt;= '5. Raw salary data'!C29) * ('5. Raw salary data'!$A$2:$A$1297 &lt;&gt; '5. Raw salary data'!A29), "No matches"))</f>
        <v>AI-04, AI-05, AS-07, CO-02, EC-06, ED-EST-06 (TE 10), EG-08, EL-08, FB-6, FO-03, FR-6, FS-02, HP-09, IS-06 , LP-01, MA-05, MT-05, NU-CHN-6, NU-HOS-6, OP-3, PG-06, PM-06 , PM-MCO-02, PR(S)-05, SE-RES-2, SG-SRE-05, SG-SRE-06, SO-FLP-07, SO-MAO-09, TI-07 Marine, TR-04</v>
      </c>
      <c r="C29" s="128" t="str" cm="1">
        <f t="array" ref="C29">_xlfn.TEXTJOIN(", ",TRUE,_xlfn._xlws.FILTER('5. Raw salary data'!$A$2:$A$1297,('5. Raw salary data'!$C$2:$C$1297 &gt;'5. Raw salary data'!E29)*('5. Raw salary data'!$C$2:$C$1297 &lt;'5. Raw salary data'!C29),"No matches"))</f>
        <v>AG-03, AO-CAI-01, BI-03, CH-03, CT-EAV-03 , CT-IAU-03, ED-EDS-05, ED-EST-05 (TE 9), ED-EST-05 (TE 10), ED-EST-06 (TE 8), ED-EST-06 (TE 9), EG-07, EL-07, EN-ENG-03, EN-SUR-02, FR-5, GT-07, HP-08, HR-04, IT-03, ND-ADV-2, ND-DIT-3, ND-HME-3, NU-CHN-5, NU-HOS-5, OP-2, PC-03, PE-05, PG-05, PH-01, PS-3, SG-PAT-04, SO-FLP-06, SO-MAO-08, SR-CPS1, SW-SCW-04, TI-08, TI-06 Marine, TI-07 Railway safety, VM-2</v>
      </c>
    </row>
    <row r="30" spans="1:3" ht="45" x14ac:dyDescent="0.25">
      <c r="A30" s="60" t="str">
        <f>'5. Raw salary data'!A30</f>
        <v>AR-05</v>
      </c>
      <c r="B30" s="129" t="str" cm="1">
        <f t="array" ref="B30">_xlfn.TEXTJOIN(", ", TRUE, _xlfn._xlws.FILTER('5. Raw salary data'!$A$2:$A$1297, ('5. Raw salary data'!$C$2:$C$1297 &lt; '5. Raw salary data'!D30) * ('5. Raw salary data'!$C$2:$C$1297 &gt;= '5. Raw salary data'!C30) * ('5. Raw salary data'!$A$2:$A$1297 &lt;&gt; '5. Raw salary data'!A30), "No matches"))</f>
        <v>AG-05, AO-HPS-01, BI-05, CH-05, CT-EAV-05 , DS-4, EC-07, EN-SUR-04, FB-7, FO-04, FS-03, IT-04, MA-06, MT-07, NU-CHN-7, NU-HOS-7, PH-03, SE-REM-1, SE-RES-3, SG-PAT-07, SG-SRE-07, SO-INS-01, SO-MAO-10, TI-08 Aviation, TI-08 Marine, VM-4</v>
      </c>
      <c r="C30" s="128" t="str" cm="1">
        <f t="array" ref="C30">_xlfn.TEXTJOIN(", ",TRUE,_xlfn._xlws.FILTER('5. Raw salary data'!$A$2:$A$1297,('5. Raw salary data'!$C$2:$C$1297 &gt;'5. Raw salary data'!E30)*('5. Raw salary data'!$C$2:$C$1297 &lt;'5. Raw salary data'!C30),"No matches"))</f>
        <v>AG-04, AI-06, AI-07, AO-CAI-02, AS-08, BI-04, CH-04, CO-03, CT-FIN-03 , CT-EAV-04 , CT-IAU-04, DE-01, EL-09, EN-ENG-04, EN-SUR-03, GT-08, HR-05, LS-05, MT-06, ND-ADV-3, ND-DIT-4, ND-HME-4, PC-04, PE-06, PH-02, PM-07, PM-MCO-03, PS-4, SG-PAT-05, SW-SCW-05, TI-07 Aviation, TI-08 Railway safety, TR-05, UT-3, VM-3, WP-06</v>
      </c>
    </row>
    <row r="31" spans="1:3" ht="30" x14ac:dyDescent="0.25">
      <c r="A31" s="60" t="str">
        <f>'5. Raw salary data'!A31</f>
        <v>AR-06</v>
      </c>
      <c r="B31" s="129" t="str" cm="1">
        <f t="array" ref="B31">_xlfn.TEXTJOIN(", ", TRUE, _xlfn._xlws.FILTER('5. Raw salary data'!$A$2:$A$1297, ('5. Raw salary data'!$C$2:$C$1297 &lt; '5. Raw salary data'!D31) * ('5. Raw salary data'!$C$2:$C$1297 &gt;= '5. Raw salary data'!C31) * ('5. Raw salary data'!$A$2:$A$1297 &lt;&gt; '5. Raw salary data'!A31), "No matches"))</f>
        <v>AO-CAI-04, AO-HPS-03, CT-EAV-06 , DS-5, EC-08, EN-ENG-05, FB-8, FS-04, MA-07, PM-MCO-04, SE-REM-2, SE-RES-4, SO-INS-02, SO-MAO-11, UT-4, VM-5</v>
      </c>
      <c r="C31" s="128" t="str" cm="1">
        <f t="array" ref="C31">_xlfn.TEXTJOIN(", ",TRUE,_xlfn._xlws.FILTER('5. Raw salary data'!$A$2:$A$1297,('5. Raw salary data'!$C$2:$C$1297 &gt;'5. Raw salary data'!E31)*('5. Raw salary data'!$C$2:$C$1297 &lt;'5. Raw salary data'!C31),"No matches"))</f>
        <v>AC-01, AG-05, AO-CAI-03, AO-HPS-02, BI-05, CH-05, CO-04, CT-FIN-04 , CT-EAV-05 , DE-02, EN-SUR-04, MA-06, MT-07, NU-CHN-8, NU-HOS-8, PC-05, PH-03, PS-5, SG-PAT-06, SG-SRE-08</v>
      </c>
    </row>
    <row r="32" spans="1:3" x14ac:dyDescent="0.25">
      <c r="A32" s="60" t="str">
        <f>'5. Raw salary data'!A32</f>
        <v>AR-07</v>
      </c>
      <c r="B32" s="129" t="str" cm="1">
        <f t="array" ref="B32">_xlfn.TEXTJOIN(", ", TRUE, _xlfn._xlws.FILTER('5. Raw salary data'!$A$2:$A$1297, ('5. Raw salary data'!$C$2:$C$1297 &lt; '5. Raw salary data'!D32) * ('5. Raw salary data'!$C$2:$C$1297 &gt;= '5. Raw salary data'!C32) * ('5. Raw salary data'!$A$2:$A$1297 &lt;&gt; '5. Raw salary data'!A32), "No matches"))</f>
        <v>AC-02, AO-ETP-01, DS-6, EN-SUR-06</v>
      </c>
      <c r="C32" s="128" t="str" cm="1">
        <f t="array" ref="C32">_xlfn.TEXTJOIN(", ",TRUE,_xlfn._xlws.FILTER('5. Raw salary data'!$A$2:$A$1297,('5. Raw salary data'!$C$2:$C$1297 &gt;'5. Raw salary data'!E32)*('5. Raw salary data'!$C$2:$C$1297 &lt;'5. Raw salary data'!C32),"No matches"))</f>
        <v>AO-CAI-05, DE-03, EN-ENG-06, IT-05, SE-RES-5, SO-MAO-12</v>
      </c>
    </row>
    <row r="33" spans="1:3" ht="240" x14ac:dyDescent="0.25">
      <c r="A33" s="60" t="str">
        <f>'5. Raw salary data'!A33</f>
        <v>AS-01</v>
      </c>
      <c r="B33" s="129" t="str" cm="1">
        <f t="array" ref="B33">_xlfn.TEXTJOIN(", ", TRUE, _xlfn._xlws.FILTER('5. Raw salary data'!$A$2:$A$1297, ('5. Raw salary data'!$C$2:$C$1297 &lt; '5. Raw salary data'!D33) * ('5. Raw salary data'!$C$2:$C$1297 &gt;= '5. Raw salary data'!C33) * ('5. Raw salary data'!$A$2:$A$1297 &lt;&gt; '5. Raw salary data'!A33), "No matches"))</f>
        <v>AR-01, CM-06, DA-CON-5, DA-PRO-5, DD-04, EC-01, ED-EST-01 (TE 4), ED-EST-01 (TE 5), ED-EST-02 (TE 3) , ED-EST-03 (TE 1), ED-EST-03 Maritimes (TE 9), ED-EST-04 Maritimes (TE 4),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4), ED-LAT-04 (TE 2), GL-AMW-8, GL-ELE -10, GL-GHW-5, GL-GHW-6, GL-INM-9, GL-MAM-00, GL-MAM-6, GL-MAM-7, GL-MAN-7, GL-MDO-8, GL-MDO-9, GL-MOC-7, GL-MOC-8, GL-MST-10, GL-PCF-00, GL-PRW-7, GL-WOW-00, GS-05, GS-06, IS-01 , MA-01, PG-01, PI-02-CGC, PM-01 , PY-06, RO-01, SC-3 (deck and engine room), SC-4 (deck and engine room), SC-STD-3, SC-STD-4, SC-3 (equip. op. and spec. trade), SR-W (pay group 2), SR-W (pay group 3), SR-W (pay group 9) APC-6, SR-W (pay group 9) APD-8, TI-03</v>
      </c>
      <c r="C33" s="128" t="str" cm="1">
        <f t="array" ref="C33">_xlfn.TEXTJOIN(", ",TRUE,_xlfn._xlws.FILTER('5. Raw salary data'!$A$2:$A$1297,('5. Raw salary data'!$C$2:$C$1297 &gt;'5. Raw salary data'!E33)*('5. Raw salary data'!$C$2:$C$1297 &lt;'5. Raw salary data'!C33),"No matches"))</f>
        <v>CR-05, DA-CON-4, ED-EST-01 (TE 3), ED-EST-02 (TE 2) , ED-EST-03 Maritimes (TE 7), ED-EST-03 Maritimes (TE 8), ED-EST-04 Maritimes (TE 3), ED-EST-05 Maritimes (TE 1), ED-EST-01 Quebec (TE 8), ED-EST-02 Quebec (TE 7), ED-EST-02 Quebec (TE 8), ED-EST-03 Quebec (TE 6), ED-EST-04 Quebec (TE 4), ED-EST-04 Quebec (TE 5), ED-EST-05 Quebec (TE 2), ED-EST-05 Quebec (TE 3), ED-EST-06 Quebec (TE 1), ED-EST-02 Ontario (TE 5), ED-EST-02 Ontario (TE 6), ED-EST-03 Ontario (TE 4),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2), ED-LAT-01 (TE 6), ED-LAT-01 (TE 7), ED-LAT-02 (TE 3), ED-LAT-02 (TE 4), ED-LAT-03 (TE 2), ED-LAT-03 (TE 3), ED-LAT-04 (TE 1), EG-01, GL-AIM-00, GL-AMW-6, GL-AMW-7, GL-ELE -8, GL-ELE -9, GL-GHW-3, GL-GHW-4, GL-INM-00, GL-MAM-5, GL-MAN-5, GL-MAN-6, GL-MDO-6, GL-MDO-7, GL-MOC-6, GL-MST-00, GL-MST-9, GL-PRW-00, GL-PRW-5, GL-PRW-6, GT-02, HP-01, HS-HDO-04, HS-PHS-04, LI-6, OM-01, PI-01-CGC, PY-05, SC-1 (deck and engine room), SC-2 (deck and engine room), SC-STD-1, SC-STD-2, SC-2 (equip. op. and spec. trade), SR-W (pay group 9) APD-7, ST-SCY-4, WP-01</v>
      </c>
    </row>
    <row r="34" spans="1:3" ht="270" x14ac:dyDescent="0.25">
      <c r="A34" s="60" t="str">
        <f>'5. Raw salary data'!A34</f>
        <v>AS-02</v>
      </c>
      <c r="B34" s="129" t="str" cm="1">
        <f t="array" ref="B34">_xlfn.TEXTJOIN(", ", TRUE, _xlfn._xlws.FILTER('5. Raw salary data'!$A$2:$A$1297, ('5. Raw salary data'!$C$2:$C$1297 &lt; '5. Raw salary data'!D34) * ('5. Raw salary data'!$C$2:$C$1297 &gt;= '5. Raw salary data'!C34) * ('5. Raw salary data'!$A$2:$A$1297 &lt;&gt; '5. Raw salary data'!A34), "No matches"))</f>
        <v>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ED-EST-04 Alberta (TE 4), ED-EST-05 Alberta (TE 3), ED-EST-06 Alberta (TE 2), ED-EST-02 BC (TE 9), ED-EST-03 BC (TE 6), ED-EST-04 BC (TE 4), ED-EST-05 BC (TE 3), ED-EST-06 BC (TE 1), ED-LAT-01 (TE 10), ED-LAT-01 (TE 11), ED-LAT-02 (TE 7), ED-LAT-02 (TE 8), ED-LAT-03 (TE 6), ED-LAT-04 (TE 4), EG-02, EL-02, EN-ENG-01, FR - Recruitment, GL-AIM-9, GL-AIM-10, GL-AMW-10, GL-COI-00, GL-ELE -12, GL-GHW-7, GL-GHW-8, GL-INM-10, GL-INM-11, GL-MAM-8, GL-MAM-9, GL-MAN-9, GL-MDO-10, GL-MDO-11, GL-MOC-9, GL-MOC-10, GL-MST-12, GL-PCF-7, GL-PIP-00, GL-PRW-9, GL-VHE-00, GL-WOW-9, GS-07, GT-03, HS-HDO-06, HS-PHS-06, IS-02 , OM-02, PI-03-CGC, PM-02 , PY-07, SC-6 (deck and engine room), SC-STD-6, SC-4 (equip. op. and spec. trade), SG-SRE-01, SO-MAO-TO, SR-E (pay group 1 basic), SR-W (pay group 9) APC-7, SR-W (pay group 9) APD-9, ST-COR-2, TR-01</v>
      </c>
      <c r="C34" s="128" t="str" cm="1">
        <f t="array" ref="C34">_xlfn.TEXTJOIN(", ",TRUE,_xlfn._xlws.FILTER('5. Raw salary data'!$A$2:$A$1297,('5. Raw salary data'!$C$2:$C$1297 &gt;'5. Raw salary data'!E34)*('5. Raw salary data'!$C$2:$C$1297 &lt;'5. Raw salary data'!C34),"No matches"))</f>
        <v>AR-01, DA-CON-5, DA-PRO-5, DD-04, EC-01, ED-EST-01 (TE 5), ED-EST-02 (TE 3) ,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ED-EST-06 Alberta (TE 1), ED-EST-02 BC (TE 8), ED-EST-03 BC (TE 4), ED-EST-03 BC (TE 5), ED-EST-04 BC (TE 3), ED-EST-05 BC (TE 2), ED-LAT-01 (TE 8), ED-LAT-01 (TE 9), ED-LAT-02 (TE 5), ED-LAT-02 (TE 6), ED-LAT-03 (TE 4), ED-LAT-03 (TE 5), ED-LAT-04 (TE 2), ED-LAT-04 (TE 3), GL-AMW-8, GL-AMW-9, GL-ELE -10, GL-ELE -11, GL-GHW-5, GL-GHW-6, GL-INM-9, GL-MAM-00, GL-MAM-7, GL-MAN-7, GL-MAN-8, GL-MDO-8, GL-MDO-9, GL-MOC-8, GL-MST-10, GL-MST-11, GL-PCF-00, GL-PCF-6, GL-PRW-7, GL-PRW-8, GL-WOW-00, GS-06, HP-02, HS-HDO-05, HS-PHS-05, LI-7, MT-01, PG-01, PI-02-CGC, PY-06, RO-01, SC-4 (deck and engine room), SC-5 (deck and engine room), SC-STD-4, SC-STD-5, SR-W (pay group 2), SR-W (pay group 3), SR-W (pay group 9) APD-8, TI-03</v>
      </c>
    </row>
    <row r="35" spans="1:3" ht="285" x14ac:dyDescent="0.25">
      <c r="A35" s="60" t="str">
        <f>'5. Raw salary data'!A35</f>
        <v>AS-03</v>
      </c>
      <c r="B35" s="129" t="str" cm="1">
        <f t="array" ref="B35">_xlfn.TEXTJOIN(", ", TRUE, _xlfn._xlws.FILTER('5. Raw salary data'!$A$2:$A$1297, ('5. Raw salary data'!$C$2:$C$1297 &lt; '5. Raw salary data'!D35) * ('5. Raw salary data'!$C$2:$C$1297 &gt;= '5. Raw salary data'!C35) * ('5. Raw salary data'!$A$2:$A$1297 &lt;&gt; '5. Raw salary data'!A35), "No matches"))</f>
        <v>DD-06, DS-1, EC-02, ED-EST-01 (TE 7) , ED-EST-01 (TE 8), ED-EST-02 (TE 6) , ED-EST-02 (TE 7) , ED-EST-03 (TE 4), ED-EST-04 (TE 2), ED-EST-04 Maritimes (TE 8), ED-EST-05 Maritimes (TE 5), ED-EST-05 Maritimes (TE 6), ED-EST-06 Maritimes (TE 4), ED-EST-06 Maritimes (TE 5), ED-EST-03 Quebec (TE 11),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ED-EST-04 BC (TE 6), ED-EST-05 BC (TE 4), ED-EST-06 BC (TE 3), ED-LAT-01 (TE 12), ED-LAT-02 (TE 9), ED-LAT-02 (TE 10), ED-LAT-03 (TE 8), ED-LAT-04 (TE 6), EG-03, EL-03, EU-LAI-1, FB-1, GL-AIM-11, GL-AIM-12, GL-AMW-12, GL-COI-9, GL-COI-10, GL-EIM-9, GL-ELE -14, GL-GHW-10, GL-GHW-11, GL-INM-12, GL-INM-13, GL-MAM-10, GL-MAM-11, GL-MAN-10, GL-MAN-11, GL-MDO-12, GL-MDO-13, GL-MOC-11, GL-MOC-12, GL-MST-14, GL-PCF-9, GL-PIP-9, GL-PIP-10, GL-PRW-10, GL-PRW-11, GL-SMW-8, GL-VHE-9, GL-WOW-10, GL-WOW-11, HP-03, HR-01, HS-HDO-08, HS-PHS-07, MA-02, PE-01, PG-02, PM-03 , PO-IMA-01, PO-LES-TO-01, PO-LES-IM-01, PO-TCO-01, PR(S)-01, SC-5 (equip. op. and spec. trade), SG-PAT-01, SO-MAO-01, SR-E (pay group 2 ELE-2), SR-W (pay group 4), SR-W (pay group 5), SR-W (pay group 9) APC-8, SR-W (pay group 9) APD-10, SW-CHA-01, TI-04, WP-02</v>
      </c>
      <c r="C35" s="128" t="str" cm="1">
        <f t="array" ref="C35">_xlfn.TEXTJOIN(", ",TRUE,_xlfn._xlws.FILTER('5. Raw salary data'!$A$2:$A$1297,('5. Raw salary data'!$C$2:$C$1297 &gt;'5. Raw salary data'!E35)*('5. Raw salary data'!$C$2:$C$1297 &lt;'5. Raw salary data'!C35),"No matches"))</f>
        <v>CM-07, CO-DEV/PER, CR-06, DA-CON-6, DA-PRO-6, DD-05, ED-EST-01 (TE 6), ED-EST-02 (TE 5) , ED-EST-03 (TE 3), ED-EST-04 (TE 1), ED-EST-04 Maritimes (TE 6), ED-EST-04 Maritimes (TE 7), ED-EST-05 Maritimes (TE 4), ED-EST-06 Maritimes (TE 3), ED-EST-02 Quebec (TE 11), ED-EST-03 Quebec (TE 9), ED-EST-03 Quebec (TE 10), ED-EST-04 Quebec (TE 8), ED-EST-04 Quebec (TE 9), ED-EST-05 Quebec (TE 6), ED-EST-06 Quebec (TE 4), ED-EST-02 Ontario (TE 9), ED-EST-03 Ontario (TE 7), ED-EST-03 Ontario (TE 8),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10), ED-LAT-01 (TE 11), ED-LAT-02 (TE 7), ED-LAT-02 (TE 8), ED-LAT-03 (TE 6), ED-LAT-03 (TE 7), ED-LAT-04 (TE 4), ED-LAT-04 (TE 5), EL-02, EN-ENG-01, FR - Recruitment, GL-AIM-10, GL-AMW-10, GL-AMW-11, GL-COI-00, GL-EIM-00, GL-ELE -12, GL-ELE -13, GL-GHW-8, GL-INM-11, GL-MAM-9, GL-MAN-9, GL-MDO-10, GL-MDO-11, GL-MOC-9, GL-MOC-10, GL-MST-12, GL-MST-13, GL-PCF-7, GL-PCF-8, GL-PRW-9, GL-SMW-00, GL-VHE-00, GL-VHE-8, GL-WOW-9, GS-07, GS-08, GT-03, HS-HDO-06, HS-HDO-07, HS-PHS-06, LI-8, OM-02, PI-03-CGC, PY-07, SC-6 (deck and engine room), SC-7 (deck and engine room), SC-STD-6, SC-STD-7, SC-4 (equip. op. and spec. trade), SG-SRE-01, SO-MAO-TO, SR-E (pay group 1 basic), SR-W (pay group 9) APC-7, SR-W (pay group 9) APD-9, ST-COR-2</v>
      </c>
    </row>
    <row r="36" spans="1:3" ht="270" x14ac:dyDescent="0.25">
      <c r="A36" s="60" t="str">
        <f>'5. Raw salary data'!A36</f>
        <v>AS-04</v>
      </c>
      <c r="B36" s="129" t="str" cm="1">
        <f t="array" ref="B36">_xlfn.TEXTJOIN(", ", TRUE, _xlfn._xlws.FILTER('5. Raw salary data'!$A$2:$A$1297, ('5. Raw salary data'!$C$2:$C$1297 &lt; '5. Raw salary data'!D36) * ('5. Raw salary data'!$C$2:$C$1297 &gt;= '5. Raw salary data'!C36) * ('5. Raw salary data'!$A$2:$A$1297 &lt;&gt; '5. Raw salary data'!A36), "No matches"))</f>
        <v>AI-01,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ED-EST-06 Manitoba (TE 4), ED-EST-04 Saskatchewan (TE 8), ED-EST-05 Saskatchewan (TE 6), ED-EST-05 Saskatchewan (TE 7), ED-EST-06 Saskatchewan (TE 5), ED-EST-04 Alberta (TE 7), ED-EST-04 Alberta (TE 8), ED-EST-05 Alberta (TE 6), ED-EST-05 Alberta (TE 7), ED-EST-06 Alberta (TE 5), ED-EST-03 BC (TE 9), ED-EST-04 BC (TE 8), ED-EST-05 BC (TE 6), ED-EST-06 BC (TE 5), ED-LAT-02 (TE 12), ED-LAT-02 (TE 13), ED-LAT-03 (TE 11), ED-LAT-03 (TE 12), ED-LAT-04 (TE 9), EG-04, EL-04, EN-SUR-01, FB-2, GL-AIM-14, GL-AMW-14, GL-COI-12, GL-EIM-11, GL-EIM-12, GL-MAM-13, GL-MAN-13, GL-MAN-14, GL-MOC-14, GL-PCF-11, GL-PCF-12, GL-PIP-12, GL-PRW-13, GL-PRW-14, GL-SMW-10, GL-VHE-11, GL-VHE-12, GL-WOW-13, GL-WOW-14, GS-10, HP-04, HS-HDO-09, IS-03 , IT-01, LS-01, LS-02, OM-03, PE-02, PG-03, PM-04 , PO-IMA-02, PO-LES-TO-02, PO-LES-IM-02, PO-TCO-02, PR(S)-02, RO-03, SC-7 (equip. op. and spec. trade), SG-PAT-02, SG-SRE-02, SO-FLP-01, SO-MAO-02, SR-E (APA), SR-E (APB), SR-W (pay group 7), SR-W (pay group 8), SW-SCW-02, TI-05, UT-1, WP-03</v>
      </c>
      <c r="C36" s="128" t="str" cm="1">
        <f t="array" ref="C36">_xlfn.TEXTJOIN(", ",TRUE,_xlfn._xlws.FILTER('5. Raw salary data'!$A$2:$A$1297,('5. Raw salary data'!$C$2:$C$1297 &gt;'5. Raw salary data'!E36)*('5. Raw salary data'!$C$2:$C$1297 &lt;'5. Raw salary data'!C36),"No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ED-EST-06 Quebec (TE 7), ED-EST-03 Ontario (TE 9), ED-EST-03 Ontario (TE 10), ED-EST-04 Ontario (TE 6), ED-EST-04 Ontario (TE 7), ED-EST-05 Ontario (TE 6), ED-EST-06 Ontario (TE 4), ED-EST-04 Manitoba (TE 5), ED-EST-05 Manitoba (TE 3),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EG-03, EL-03, EU-LAI-1, FB-1, GL-AIM-12, GL-AIM-13, GL-AMW-13, GL-COI-10, GL-COI-11, GL-EIM-10, GL-GHW-11, GL-GHW-12, GL-INM-13, GL-INM-14, GL-MAM-11, GL-MAM-12, GL-MAN-11, GL-MAN-12, GL-MDO-13, GL-MDO-14, GL-MOC-12, GL-MOC-13, GL-PCF-9, GL-PCF-10, GL-PIP-10, GL-PIP-11, GL-PRW-11, GL-PRW-12, GL-SMW-8, GL-SMW-9, GL-VHE-9, GL-VHE-10, GL-WOW-11, GL-WOW-12, GS-09, GT-04, HS-HDO-08, HS-PHS-08, LI-9, MA-02, PC-01, PI-04-CGC, PS-1, SC-5 (equip. op. and spec. trade), SC-6 (equip. op. and spec. trade), SO-MAO-01, SR-E (pay group 3 MDO-4), SR-W (pay group 5), SR-W (pay group 6), SW-SCW-01, SW-CHA-01</v>
      </c>
    </row>
    <row r="37" spans="1:3" ht="180" x14ac:dyDescent="0.25">
      <c r="A37" s="60" t="str">
        <f>'5. Raw salary data'!A37</f>
        <v>AS-05</v>
      </c>
      <c r="B37" s="129" t="str" cm="1">
        <f t="array" ref="B37">_xlfn.TEXTJOIN(", ", TRUE, _xlfn._xlws.FILTER('5. Raw salary data'!$A$2:$A$1297, ('5. Raw salary data'!$C$2:$C$1297 &lt; '5. Raw salary data'!D37) * ('5. Raw salary data'!$C$2:$C$1297 &gt;= '5. Raw salary data'!C37) * ('5. Raw salary data'!$A$2:$A$1297 &lt;&gt; '5. Raw salary data'!A37), "No matches"))</f>
        <v>CT-EAV-02 , CT-IAU-02, DS-3, ED-EDS-03, ED-EST-04 (TE 8), ED-EST-04 (TE 9), ED-EST-05 (TE 6), ED-EST-06 (TE 5), ED-EST-06 Ontario (TE 9), ED-EST-05 Manitoba (TE 10), ED-EST-06 Manitoba (TE 8), ED-EST-06 Manitoba (TE 9), ED-EST-06 Saskatchewan (TE 10), ED-EST-06 Alberta (TE 10), ED-EST-05 BC (TE 10), ED-EST-05 BC (TE 11), ED-EST-06 BC (TE 9), ED-EST-06 BC (TE 10), EG-06, FB-4, FR-3, GT-06, IS-04 , IT-02, LS-03, ND-ADV-1, ND-DIT-2, NU-CHN-2, NU-CHN-3, NU-HOS-2, NU-HOS-3, PG-04, PM-05 , PM-MCO-01, PO-LES-TO-04, PO-TCO-04, PS-2, SG-PAT-03, SG-SRE-03, SO-FLP-04, SO-MAO-05, SR-E (pay group 9), SR-E (pay group 10), SR-E (pay group 11), SR-E (pay group 12), SR-W (pay group 12), SW-SCW-01 Clinical Social Workers, SW-SCW-02 Clinical Social Workers, SW-CHA-03, VM-1</v>
      </c>
      <c r="C37" s="128" t="str" cm="1">
        <f t="array" ref="C37">_xlfn.TEXTJOIN(", ",TRUE,_xlfn._xlws.FILTER('5. Raw salary data'!$A$2:$A$1297,('5. Raw salary data'!$C$2:$C$1297 &gt;'5. Raw salary data'!E37)*('5. Raw salary data'!$C$2:$C$1297 &lt;'5. Raw salary data'!C37),"No matches"))</f>
        <v>AG-02, AI-02, BI-02, CH-02, CX-2, DD-09, ED-EDS-02, ED-EST-03 (TE 9), ED-EST-04 (TE 6), ED-EST-04 (TE 7), ED-EST-05 (TE 5), ED-EST-06 (TE 3), ED-EST-06 (TE 4), ED-EST-06 Maritimes (TE 9),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12), ED-LAT-04 (TE 13), EG-05, EL-05, EU-PEI-2, FB-3, FO-01, FR-1, FR-2, FS-01, GL-EIM-14, GL-PCF-14, GL-SMW-13, GL-SMW-14, GL-VHE-14, GS-12, GS-13, HP-06, HR-03, HS-PHS-10, LP-00, MA-03, ND-DIT-1, ND-HME-1, OM-04, PC-02, PE-03, PI-06-CGC, PR(S)-03, RO-05, SO-FLP-03, SO-MAO-04, SO-RAD-02, SO-RAD-03, SR-E (pay group 6), SR-E (pay group 7), SR-E (pay group 8), SW-SCW-03, TI-06, TI-05 Aviation, TI-05 Marine, WP-04</v>
      </c>
    </row>
    <row r="38" spans="1:3" ht="75" x14ac:dyDescent="0.25">
      <c r="A38" s="60" t="str">
        <f>'5. Raw salary data'!A38</f>
        <v>AS-06</v>
      </c>
      <c r="B38" s="129" t="str" cm="1">
        <f t="array" ref="B38">_xlfn.TEXTJOIN(", ", TRUE, _xlfn._xlws.FILTER('5. Raw salary data'!$A$2:$A$1297, ('5. Raw salary data'!$C$2:$C$1297 &lt; '5. Raw salary data'!D38) * ('5. Raw salary data'!$C$2:$C$1297 &gt;= '5. Raw salary data'!C38) * ('5. Raw salary data'!$A$2:$A$1297 &lt;&gt; '5. Raw salary data'!A38), "No matches"))</f>
        <v>AG-03, BI-03, CH-03, CT-EAV-03 , CT-IAU-03, ED-EDS-04, ED-EST-05 (TE 9), ED-EST-06 (TE 7), ED-EST-06 (TE 8), EG-07, EL-07, EN-ENG-03, EN-SUR-02, FB-5, FR-4, GT-07, HP-08, HR-04, IS-05 , LS-04, MA-04, MT-04, ND-ADV-2, ND-DIT-3, ND-HME-3, NU-CHN-5, NU-HOS-5, OM-05, OP-2, PC-03, PG-05, PH-01, SG-SRE-04, SO-FLP-06, SO-MAO-07, SW-SCW-04, TI-06 Aviation, TI-06 Marine, VM-2, WP-05</v>
      </c>
      <c r="C38" s="128" t="str" cm="1">
        <f t="array" ref="C38">_xlfn.TEXTJOIN(", ",TRUE,_xlfn._xlws.FILTER('5. Raw salary data'!$A$2:$A$1297,('5. Raw salary data'!$C$2:$C$1297 &gt;'5. Raw salary data'!E38)*('5. Raw salary data'!$C$2:$C$1297 &lt;'5. Raw salary data'!C38),"No matches"))</f>
        <v>AI-03, AR-03, CT-FIN-02 , CX-3, EC-05, ED-EST-04 (TE 9), ED-EST-04 (TE 10), ED-EST-05 (TE 7), ED-EST-05 (TE 8), ED-EST-06 (TE 6), ED-EST-06 Ontario (TE 10), ED-EST-06 Manitoba (TE 10), ED-EST-06 BC (TE 11), EG-06, EL-06, FO-02, FR-3, HP-07, MT-03, ND-DIT-2, ND-HME-2, NU-CHN-3, NU-CHN-4, NU-HOS-3, NU-HOS-4, OP-1, PE-04, PI-07-CGC, PR(S)-04, RO-06, SO-FLP-05, SO-MAO-06, SR-E (pay group 12), SW-SCW-03 Clinical Social Workers, TI-07, TI-06 Railway safety, TR-03, UT-2</v>
      </c>
    </row>
    <row r="39" spans="1:3" ht="60" x14ac:dyDescent="0.25">
      <c r="A39" s="60" t="str">
        <f>'5. Raw salary data'!A39</f>
        <v>AS-07</v>
      </c>
      <c r="B39" s="129" t="str" cm="1">
        <f t="array" ref="B39">_xlfn.TEXTJOIN(", ", TRUE, _xlfn._xlws.FILTER('5. Raw salary data'!$A$2:$A$1297, ('5. Raw salary data'!$C$2:$C$1297 &lt; '5. Raw salary data'!D39) * ('5. Raw salary data'!$C$2:$C$1297 &gt;= '5. Raw salary data'!C39) * ('5. Raw salary data'!$A$2:$A$1297 &lt;&gt; '5. Raw salary data'!A39), "No matches"))</f>
        <v>AI-05, AI-06, CT-FIN-03 , CT-EAV-04 , CT-IAU-04, EC-06, EG-08, EL-08, EN-SUR-03, FB-6, FO-03, FR-6, HR-05, IS-06 , MA-05, ND-ADV-3, ND-DIT-4, ND-HME-4, NU-CHN-6, NU-HOS-6, PG-06, PH-02, PM-06 , PM-MCO-02, SE-RES-2, SG-SRE-06, SO-FLP-07, SO-MAO-09, SW-SCW-05, TI-07 Aviation, TI-07 Marine, VM-3, WP-06</v>
      </c>
      <c r="C39" s="128" t="str" cm="1">
        <f t="array" ref="C39">_xlfn.TEXTJOIN(", ",TRUE,_xlfn._xlws.FILTER('5. Raw salary data'!$A$2:$A$1297,('5. Raw salary data'!$C$2:$C$1297 &gt;'5. Raw salary data'!E39)*('5. Raw salary data'!$C$2:$C$1297 &lt;'5. Raw salary data'!C39),"No matches"))</f>
        <v>AI-04, AO-CAI-01, AR-04, CO-02, ED-EDS-05, ED-EST-05 (TE 10), ED-EST-06 (TE 9), ED-EST-06 (TE 10), EN-ENG-03, EN-SUR-02, FR-5, FS-02, GT-07, HP-09, IT-03, LP-01, MT-05, ND-HME-3, NU-CHN-5, NU-HOS-5, OP-3, PE-05, PG-05, PH-01, PS-3, PR(S)-05, SG-PAT-04, SG-SRE-05, SO-FLP-06, SO-MAO-08, SR-CPS1, SW-SCW-04, TI-08, TI-07 Railway safety, TR-04, VM-2</v>
      </c>
    </row>
    <row r="40" spans="1:3" ht="45" x14ac:dyDescent="0.25">
      <c r="A40" s="60" t="str">
        <f>'5. Raw salary data'!A40</f>
        <v>AS-08</v>
      </c>
      <c r="B40" s="129" t="str" cm="1">
        <f t="array" ref="B40">_xlfn.TEXTJOIN(", ", TRUE, _xlfn._xlws.FILTER('5. Raw salary data'!$A$2:$A$1297, ('5. Raw salary data'!$C$2:$C$1297 &lt; '5. Raw salary data'!D40) * ('5. Raw salary data'!$C$2:$C$1297 &gt;= '5. Raw salary data'!C40) * ('5. Raw salary data'!$A$2:$A$1297 &lt;&gt; '5. Raw salary data'!A40), "No matches"))</f>
        <v>AG-04, AI-07, AO-CAI-02, AO-HPS-01, AR-05, BI-04, CH-04, CO-03, DE-01, EL-09, EN-ENG-04, FB-7, FO-04, FS-03, GT-08, IT-04, LS-05, MT-06, PC-04, PE-06, PM-07, PM-MCO-03, PS-4, SE-RES-3, SG-PAT-05, SG-SRE-07, SO-INS-01, SO-MAO-10, TI-08 Marine, TI-08 Railway safety, TR-05, UT-3</v>
      </c>
      <c r="C40" s="128" t="str" cm="1">
        <f t="array" ref="C40">_xlfn.TEXTJOIN(", ",TRUE,_xlfn._xlws.FILTER('5. Raw salary data'!$A$2:$A$1297,('5. Raw salary data'!$C$2:$C$1297 &gt;'5. Raw salary data'!E40)*('5. Raw salary data'!$C$2:$C$1297 &lt;'5. Raw salary data'!C40),"No matches"))</f>
        <v>AI-05, AI-06, AS-07, CT-FIN-03 , CT-EAV-04 , CT-IAU-04, EC-06, EG-08, EL-08, EN-SUR-03, FB-6, FO-03, FR-6, FS-02, HR-05, IS-06 , MA-05, ND-ADV-3, ND-DIT-4, ND-HME-4, NU-CHN-6, NU-HOS-6, PG-06, PH-02, PM-06 , PM-MCO-02, SE-RES-2, SG-SRE-06, SO-FLP-07, SO-MAO-09, SW-SCW-05, TI-07 Aviation, TI-07 Marine, VM-3, WP-06</v>
      </c>
    </row>
    <row r="41" spans="1:3" ht="270" x14ac:dyDescent="0.25">
      <c r="A41" s="60" t="str">
        <f>'5. Raw salary data'!A41</f>
        <v>BI-01</v>
      </c>
      <c r="B41" s="129" t="str" cm="1">
        <f t="array" ref="B41">_xlfn.TEXTJOIN(", ", TRUE, _xlfn._xlws.FILTER('5. Raw salary data'!$A$2:$A$1297, ('5. Raw salary data'!$C$2:$C$1297 &lt; '5. Raw salary data'!D41) * ('5. Raw salary data'!$C$2:$C$1297 &gt;= '5. Raw salary data'!C41) * ('5. Raw salary data'!$A$2:$A$1297 &lt;&gt; '5. Raw salary data'!A41), "No matches"))</f>
        <v>AG-01, AI-01, AS-04, CH-01, CR-07, DA-CON-7, DA-PRO-7, DS-2, EC-03, ED-EST-02 (TE 8), ED-EST-02 (TE 9), ED-EST-03 (TE 6), ED-EST-04 (TE 3), ED-EST-04 (TE 4), ED-EST-05 (TE 2), ED-EST-06 (TE 1), ED-EST-04 Maritimes (TE 10), ED-EST-05 Maritimes (TE 7), ED-EST-06 Maritimes (TE 6), ED-EST-04 Quebec (TE 12), ED-EST-05 Quebec (TE 9), ED-EST-05 Quebec (TE 10), ED-EST-06 Quebec (TE 7), ED-EST-06 Quebec (TE 8), ED-EST-04 Ontario (TE 8), ED-EST-05 Ontario (TE 7), ED-EST-06 Ontario (TE 4), ED-EST-06 Ontario (TE 5),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GL-PCF-10, GL-PCF-11, GL-PIP-11, GL-PIP-12, GL-PRW-12, GL-PRW-13, GL-SMW-9, GL-SMW-10, GL-VHE-10, GL-VHE-11, GL-WOW-12, GL-WOW-13, GS-09, HP-04, HS-PHS-08, IS-03 , IT-01, LS-01, OM-03, PC-01, PE-02, PG-03, PI-04-CGC, PM-04 , PO-IMA-02, PO-LES-TO-02, PO-LES-IM-02, PO-TCO-02, PR(S)-02, RO-03, SC-7 (equip. op. and spec. trade), SG-SRE-02, SO-FLP-01, SR-E (pay group 3 MDO-4), SR-E (APA), SR-E (APB), SR-W (pay group 7), TI-05, WP-03</v>
      </c>
      <c r="C41" s="128" t="str" cm="1">
        <f t="array" ref="C41">_xlfn.TEXTJOIN(", ",TRUE,_xlfn._xlws.FILTER('5. Raw salary data'!$A$2:$A$1297,('5. Raw salary data'!$C$2:$C$1297 &gt;'5. Raw salary data'!E41)*('5. Raw salary data'!$C$2:$C$1297 &lt;'5. Raw salary data'!C41),"No matches"))</f>
        <v>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5), ED-EST-06 Quebec (TE 6), ED-EST-03 Ontario (TE 9), ED-EST-03 Ontario (TE 10), ED-EST-04 Ontario (TE 6), ED-EST-04 Ontario (TE 7), ED-EST-05 Ontario (TE 5), ED-EST-05 Ontario (TE 6), ED-EST-06 Ontario (TE 3), ED-EST-04 Manitoba (TE 4), ED-EST-04 Manitoba (TE 5), ED-EST-05 Manitoba (TE 3),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GT-04, HP-03, HR-01, HS-HDO-08, LI-9, MA-02, PS-1, SC-5 (equip. op. and spec. trade), SC-6 (equip. op. and spec. trade), SG-PAT-01, SO-MAO-01, SR-E (pay group 2 ELE-2), SR-W (pay group 4), SR-W (pay group 5), SR-W (pay group 6), SR-W (pay group 9) APC-8, SR-W (pay group 9) APD-10, SW-SCW-01, SW-CHA-01, TI-04</v>
      </c>
    </row>
    <row r="42" spans="1:3" ht="195" x14ac:dyDescent="0.25">
      <c r="A42" s="60" t="str">
        <f>'5. Raw salary data'!A42</f>
        <v>BI-02</v>
      </c>
      <c r="B42" s="129" t="str" cm="1">
        <f t="array" ref="B42">_xlfn.TEXTJOIN(", ", TRUE, _xlfn._xlws.FILTER('5. Raw salary data'!$A$2:$A$1297, ('5. Raw salary data'!$C$2:$C$1297 &lt; '5. Raw salary data'!D42) * ('5. Raw salary data'!$C$2:$C$1297 &gt;= '5. Raw salary data'!C42) * ('5. Raw salary data'!$A$2:$A$1297 &lt;&gt; '5. Raw salary data'!A42), "No matches"))</f>
        <v>AG-02, AS-05, CH-02, CT-EAV-02 , CT-IAU-02, CX-2, ED-EDS-02, ED-EST-04 (TE 7), ED-EST-04 (TE 8), ED-EST-05 (TE 5), ED-EST-05 (TE 6), ED-EST-06 (TE 4), ED-EST-06 Maritimes (TE 10), ED-EST-06 Quebec (TE 12), ED-EST-06 Ontario (TE 8), ED-EST-06 Ontario (TE 9), ED-EST-04 Manitoba (TE 10), ED-EST-05 Manitoba (TE 9), ED-EST-05 Manitoba (TE 10), ED-EST-06 Manitoba (TE 7), ED-EST-06 Manitoba (TE 8), ED-EST-05 Saskatchewan (TE 10), ED-EST-06 Saskatchewan (TE 9), ED-EST-06 Saskatchewan (TE 10), ED-EST-05 Alberta (TE 10), ED-EST-06 Alberta (TE 9), ED-EST-06 Alberta (TE 10), ED-EST-05 BC (TE 10), ED-EST-06 BC (TE 9), EU-PEI-2, FB-3, FR-2, FS-01, GL-SMW-14, GS-13, GT-06, HP-06, HR-03, IS-04 , IT-02, LS-03, LP-00, ND-ADV-1, ND-DIT-1, ND-HME-1, NU-CHN-2, NU-HOS-2, OM-04, PC-02, PG-04, PI-06-CGC, PM-05 , PM-MCO-01, PO-LES-TO-04, PO-TCO-04, PS-2, RO-05, SG-SRE-03, SO-FLP-04, SO-MAO-04, SO-RAD-03, SR-E (pay group 7), SR-E (pay group 8), SR-E (pay group 9), SR-E (pay group 10), SR-W (pay group 12), SW-SCW-03, SW-SCW-01 Clinical Social Workers, SW-SCW-02 Clinical Social Workers, TI-06, TI-05 Marine, VM-1, WP-04</v>
      </c>
      <c r="C42" s="128" t="str" cm="1">
        <f t="array" ref="C42">_xlfn.TEXTJOIN(", ",TRUE,_xlfn._xlws.FILTER('5. Raw salary data'!$A$2:$A$1297,('5. Raw salary data'!$C$2:$C$1297 &gt;'5. Raw salary data'!E42)*('5. Raw salary data'!$C$2:$C$1297 &lt;'5. Raw salary data'!C42),"No matches"))</f>
        <v>AI-02,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ED-EST-06 BC (TE 8), ED-LAT-04 (TE 11), ED-LAT-04 (TE 12), ED-LAT-04 (TE 13), EG-05, EL-05, FO-01, FR-1, GL-COI-14, GL-EIM-14, GL-PCF-14, GL-PIP-14, GL-SMW-12, GL-SMW-13, GL-VHE-13, GL-VHE-14, GS-12, GT-05, HP-05, HS-HDO-10, HS-PHS-10, MA-03, PE-03, PO-IMA-03, PO-LES-TO-03, PO-LES-IM-03, PO-TCO-03, PR(S)-03, RO-04, SO-FLP-03, SO-MAO-03, SO-RAD-02, SR-E (pay group 5 basic), SR-E (pay group 6), TI-05 Aviation, TR-02</v>
      </c>
    </row>
    <row r="43" spans="1:3" ht="60" x14ac:dyDescent="0.25">
      <c r="A43" s="60" t="str">
        <f>'5. Raw salary data'!A43</f>
        <v>BI-03</v>
      </c>
      <c r="B43" s="129" t="str" cm="1">
        <f t="array" ref="B43">_xlfn.TEXTJOIN(", ", TRUE, _xlfn._xlws.FILTER('5. Raw salary data'!$A$2:$A$1297, ('5. Raw salary data'!$C$2:$C$1297 &lt; '5. Raw salary data'!D43) * ('5. Raw salary data'!$C$2:$C$1297 &gt;= '5. Raw salary data'!C43) * ('5. Raw salary data'!$A$2:$A$1297 &lt;&gt; '5. Raw salary data'!A43), "No matches"))</f>
        <v>AG-03, AO-CAI-01, AR-04, CH-03, ED-EDS-05, ED-EST-05 (TE 10), ED-EST-06 (TE 9), EL-07, EN-ENG-03, EN-SUR-02, FR-5, GT-07, HR-04, IT-03, MT-05, ND-HME-3, NU-CHN-5, NU-HOS-5, OP-2, PC-03, PE-05, PG-05, PH-01, PS-3, PR(S)-05, SG-PAT-04, SO-FLP-06, SO-MAO-08, SR-CPS1, SW-SCW-04, TI-08, TI-06 Marine, TI-07 Railway safety, TR-04, VM-2</v>
      </c>
      <c r="C43" s="128" t="str" cm="1">
        <f t="array" ref="C43">_xlfn.TEXTJOIN(", ",TRUE,_xlfn._xlws.FILTER('5. Raw salary data'!$A$2:$A$1297,('5. Raw salary data'!$C$2:$C$1297 &gt;'5. Raw salary data'!E43)*('5. Raw salary data'!$C$2:$C$1297 &lt;'5. Raw salary data'!C43),"No matches"))</f>
        <v>AI-03, AS-06, CT-EAV-03 , CT-IAU-03, EC-05, ED-EDS-04, ED-EST-04 (TE 10), ED-EST-05 (TE 8), ED-EST-05 (TE 9), ED-EST-06 (TE 7), ED-EST-06 (TE 8), EG-07, FB-5, FO-02, FR-4, HP-08, IS-05 , LS-04, MA-04, MT-03, MT-04, ND-ADV-2, ND-DIT-3, NU-CHN-4, NU-HOS-4, OM-05, PR(S)-04, RO-06, SG-SRE-04, SO-FLP-05, SO-MAO-07, TI-06 Aviation, TI-06 Railway safety, TR-03, UT-2, WP-05</v>
      </c>
    </row>
    <row r="44" spans="1:3" ht="45" x14ac:dyDescent="0.25">
      <c r="A44" s="60" t="str">
        <f>'5. Raw salary data'!A44</f>
        <v>BI-04</v>
      </c>
      <c r="B44" s="129" t="str" cm="1">
        <f t="array" ref="B44">_xlfn.TEXTJOIN(", ", TRUE, _xlfn._xlws.FILTER('5. Raw salary data'!$A$2:$A$1297, ('5. Raw salary data'!$C$2:$C$1297 &lt; '5. Raw salary data'!D44) * ('5. Raw salary data'!$C$2:$C$1297 &gt;= '5. Raw salary data'!C44) * ('5. Raw salary data'!$A$2:$A$1297 &lt;&gt; '5. Raw salary data'!A44), "No matches"))</f>
        <v>AG-04, AI-07, AO-CAI-02, AO-HPS-01, AR-05, CH-04, CO-03, DE-01, DS-4, EL-09, FB-7, FO-04, FS-03, GT-08, IT-04, LS-05, MT-06, NU-CHN-7, NU-HOS-7, PC-04, PE-06, PS-4, SE-RES-3, SG-PAT-07, SG-SRE-07, SO-INS-01, SO-MAO-10, TI-08 Marine, TI-08 Railway safety, TR-05, UT-3, VM-4</v>
      </c>
      <c r="C44" s="128" t="str" cm="1">
        <f t="array" ref="C44">_xlfn.TEXTJOIN(", ",TRUE,_xlfn._xlws.FILTER('5. Raw salary data'!$A$2:$A$1297,('5. Raw salary data'!$C$2:$C$1297 &gt;'5. Raw salary data'!E44)*('5. Raw salary data'!$C$2:$C$1297 &lt;'5. Raw salary data'!C44),"No matches"))</f>
        <v>AI-05, AI-06, AS-08, CT-FIN-03 , CT-EAV-04 , CT-IAU-04, EC-06, EG-08, EN-ENG-04, EN-SUR-03, FB-6, FO-03, FR-6, HR-05, MA-05, ND-ADV-3, ND-DIT-4, ND-HME-4, NU-CHN-6, NU-HOS-6, PG-06, PH-02, PM-07, PM-MCO-03, SE-RES-2, SG-PAT-05, SG-SRE-06, SO-MAO-09, SW-SCW-05, TI-07 Aviation, TI-07 Marine, VM-3, WP-06</v>
      </c>
    </row>
    <row r="45" spans="1:3" ht="45" x14ac:dyDescent="0.25">
      <c r="A45" s="60" t="str">
        <f>'5. Raw salary data'!A45</f>
        <v>BI-05</v>
      </c>
      <c r="B45" s="129" t="str" cm="1">
        <f t="array" ref="B45">_xlfn.TEXTJOIN(", ", TRUE, _xlfn._xlws.FILTER('5. Raw salary data'!$A$2:$A$1297, ('5. Raw salary data'!$C$2:$C$1297 &lt; '5. Raw salary data'!D45) * ('5. Raw salary data'!$C$2:$C$1297 &gt;= '5. Raw salary data'!C45) * ('5. Raw salary data'!$A$2:$A$1297 &lt;&gt; '5. Raw salary data'!A45), "No matches"))</f>
        <v>AC-01, AG-05, AO-CAI-03, AO-HPS-02, AR-06, CH-05, CO-04, CT-FIN-04 , DE-02, EC-08, EN-ENG-05, FB-8, NU-CHN-8, NU-HOS-8, PC-05, PS-5, SG-PAT-06, SG-SRE-08, SO-INS-02, SO-MAO-11, VM-5</v>
      </c>
      <c r="C45" s="128" t="str" cm="1">
        <f t="array" ref="C45">_xlfn.TEXTJOIN(", ",TRUE,_xlfn._xlws.FILTER('5. Raw salary data'!$A$2:$A$1297,('5. Raw salary data'!$C$2:$C$1297 &gt;'5. Raw salary data'!E45)*('5. Raw salary data'!$C$2:$C$1297 &lt;'5. Raw salary data'!C45),"No matches"))</f>
        <v>AI-07, AO-CAI-02, AO-HPS-01, AR-05, CO-03, CT-EAV-05 , DS-4, EC-07, EN-SUR-04, FB-7, FO-04, FS-03, IT-04, MA-06, MT-07, NU-CHN-7, NU-HOS-7, PH-03, SE-REM-1, SE-RES-3, SG-PAT-07, SG-SRE-07, SO-INS-01, SO-MAO-10, TI-08 Aviation, TI-08 Marine, VM-4</v>
      </c>
    </row>
    <row r="46" spans="1:3" ht="270" x14ac:dyDescent="0.25">
      <c r="A46" s="60" t="str">
        <f>'5. Raw salary data'!A46</f>
        <v>CH-01</v>
      </c>
      <c r="B46" s="129" t="str" cm="1">
        <f t="array" ref="B46">_xlfn.TEXTJOIN(", ", TRUE, _xlfn._xlws.FILTER('5. Raw salary data'!$A$2:$A$1297, ('5. Raw salary data'!$C$2:$C$1297 &lt; '5. Raw salary data'!D46) * ('5. Raw salary data'!$C$2:$C$1297 &gt;= '5. Raw salary data'!C46) * ('5. Raw salary data'!$A$2:$A$1297 &lt;&gt; '5. Raw salary data'!A46), "No matches"))</f>
        <v>AG-01, AI-01, AS-04, BI-01, CR-07, DA-CON-7, DA-PRO-7, DS-2, EC-03, ED-EST-02 (TE 8), ED-EST-02 (TE 9), ED-EST-03 (TE 6), ED-EST-04 (TE 3), ED-EST-04 (TE 4), ED-EST-05 (TE 2), ED-EST-06 (TE 1), ED-EST-04 Maritimes (TE 10), ED-EST-05 Maritimes (TE 7), ED-EST-06 Maritimes (TE 6), ED-EST-04 Quebec (TE 12), ED-EST-05 Quebec (TE 9), ED-EST-05 Quebec (TE 10), ED-EST-06 Quebec (TE 7), ED-EST-06 Quebec (TE 8), ED-EST-04 Ontario (TE 8), ED-EST-05 Ontario (TE 7), ED-EST-06 Ontario (TE 4), ED-EST-06 Ontario (TE 5),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GL-PCF-10, GL-PCF-11, GL-PIP-11, GL-PIP-12, GL-PRW-12, GL-PRW-13, GL-SMW-9, GL-SMW-10, GL-VHE-10, GL-VHE-11, GL-WOW-12, GL-WOW-13, GS-09, HP-04, HS-PHS-08, IS-03 , IT-01, LS-01, OM-03, PC-01, PE-02, PG-03, PI-04-CGC, PM-04 , PO-IMA-02, PO-LES-TO-02, PO-LES-IM-02, PO-TCO-02, PR(S)-02, RO-03, SC-7 (equip. op. and spec. trade), SG-SRE-02, SO-FLP-01, SR-E (pay group 3 MDO-4), SR-E (APA), SR-E (APB), SR-W (pay group 7), TI-05, WP-03</v>
      </c>
      <c r="C46" s="128" t="str" cm="1">
        <f t="array" ref="C46">_xlfn.TEXTJOIN(", ",TRUE,_xlfn._xlws.FILTER('5. Raw salary data'!$A$2:$A$1297,('5. Raw salary data'!$C$2:$C$1297 &gt;'5. Raw salary data'!E46)*('5. Raw salary data'!$C$2:$C$1297 &lt;'5. Raw salary data'!C46),"No matches"))</f>
        <v>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5), ED-EST-06 Quebec (TE 6), ED-EST-03 Ontario (TE 9), ED-EST-03 Ontario (TE 10), ED-EST-04 Ontario (TE 6), ED-EST-04 Ontario (TE 7), ED-EST-05 Ontario (TE 5), ED-EST-05 Ontario (TE 6), ED-EST-06 Ontario (TE 3), ED-EST-04 Manitoba (TE 4), ED-EST-04 Manitoba (TE 5), ED-EST-05 Manitoba (TE 3),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GT-04, HP-03, HR-01, HS-HDO-08, LI-9, MA-02, PS-1, SC-5 (equip. op. and spec. trade), SC-6 (equip. op. and spec. trade), SG-PAT-01, SO-MAO-01, SR-E (pay group 2 ELE-2), SR-W (pay group 4), SR-W (pay group 5), SR-W (pay group 6), SR-W (pay group 9) APC-8, SR-W (pay group 9) APD-10, SW-SCW-01, SW-CHA-01, TI-04</v>
      </c>
    </row>
    <row r="47" spans="1:3" ht="195" x14ac:dyDescent="0.25">
      <c r="A47" s="60" t="str">
        <f>'5. Raw salary data'!A47</f>
        <v>CH-02</v>
      </c>
      <c r="B47" s="129" t="str" cm="1">
        <f t="array" ref="B47">_xlfn.TEXTJOIN(", ", TRUE, _xlfn._xlws.FILTER('5. Raw salary data'!$A$2:$A$1297, ('5. Raw salary data'!$C$2:$C$1297 &lt; '5. Raw salary data'!D47) * ('5. Raw salary data'!$C$2:$C$1297 &gt;= '5. Raw salary data'!C47) * ('5. Raw salary data'!$A$2:$A$1297 &lt;&gt; '5. Raw salary data'!A47), "No matches"))</f>
        <v>AG-02, AS-05, BI-02, CT-EAV-02 , CT-IAU-02, CX-2, ED-EDS-02, ED-EST-04 (TE 7), ED-EST-04 (TE 8), ED-EST-05 (TE 5), ED-EST-05 (TE 6), ED-EST-06 (TE 4), ED-EST-06 Maritimes (TE 10), ED-EST-06 Quebec (TE 12), ED-EST-06 Ontario (TE 8), ED-EST-06 Ontario (TE 9), ED-EST-04 Manitoba (TE 10), ED-EST-05 Manitoba (TE 9), ED-EST-05 Manitoba (TE 10), ED-EST-06 Manitoba (TE 7), ED-EST-06 Manitoba (TE 8), ED-EST-05 Saskatchewan (TE 10), ED-EST-06 Saskatchewan (TE 9), ED-EST-06 Saskatchewan (TE 10), ED-EST-05 Alberta (TE 10), ED-EST-06 Alberta (TE 9), ED-EST-06 Alberta (TE 10), ED-EST-05 BC (TE 10), ED-EST-06 BC (TE 9), EU-PEI-2, FB-3, FR-2, FS-01, GL-SMW-14, GS-13, GT-06, HP-06, HR-03, IS-04 , IT-02, LS-03, LP-00, ND-ADV-1, ND-DIT-1, ND-HME-1, NU-CHN-2, NU-HOS-2, OM-04, PC-02, PG-04, PI-06-CGC, PM-05 , PM-MCO-01, PO-LES-TO-04, PO-TCO-04, PS-2, RO-05, SG-SRE-03, SO-FLP-04, SO-MAO-04, SO-RAD-03, SR-E (pay group 7), SR-E (pay group 8), SR-E (pay group 9), SR-E (pay group 10), SR-W (pay group 12), SW-SCW-03, SW-SCW-01 Clinical Social Workers, SW-SCW-02 Clinical Social Workers, TI-06, TI-05 Marine, VM-1, WP-04</v>
      </c>
      <c r="C47" s="128" t="str" cm="1">
        <f t="array" ref="C47">_xlfn.TEXTJOIN(", ",TRUE,_xlfn._xlws.FILTER('5. Raw salary data'!$A$2:$A$1297,('5. Raw salary data'!$C$2:$C$1297 &gt;'5. Raw salary data'!E47)*('5. Raw salary data'!$C$2:$C$1297 &lt;'5. Raw salary data'!C47),"No matches"))</f>
        <v>AI-02,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ED-EST-06 BC (TE 8), ED-LAT-04 (TE 11), ED-LAT-04 (TE 12), ED-LAT-04 (TE 13), EG-05, EL-05, FO-01, FR-1, GL-COI-14, GL-EIM-14, GL-PCF-14, GL-PIP-14, GL-SMW-12, GL-SMW-13, GL-VHE-13, GL-VHE-14, GS-12, GT-05, HP-05, HS-HDO-10, HS-PHS-10, MA-03, PE-03, PO-IMA-03, PO-LES-TO-03, PO-LES-IM-03, PO-TCO-03, PR(S)-03, RO-04, SO-FLP-03, SO-MAO-03, SO-RAD-02, SR-E (pay group 5 basic), SR-E (pay group 6), TI-05 Aviation, TR-02</v>
      </c>
    </row>
    <row r="48" spans="1:3" ht="60" x14ac:dyDescent="0.25">
      <c r="A48" s="60" t="str">
        <f>'5. Raw salary data'!A48</f>
        <v>CH-03</v>
      </c>
      <c r="B48" s="129" t="str" cm="1">
        <f t="array" ref="B48">_xlfn.TEXTJOIN(", ", TRUE, _xlfn._xlws.FILTER('5. Raw salary data'!$A$2:$A$1297, ('5. Raw salary data'!$C$2:$C$1297 &lt; '5. Raw salary data'!D48) * ('5. Raw salary data'!$C$2:$C$1297 &gt;= '5. Raw salary data'!C48) * ('5. Raw salary data'!$A$2:$A$1297 &lt;&gt; '5. Raw salary data'!A48), "No matches"))</f>
        <v>AG-03, AO-CAI-01, AR-04, BI-03, ED-EDS-05, ED-EST-05 (TE 10), ED-EST-06 (TE 9), EL-07, EN-ENG-03, EN-SUR-02, FR-5, GT-07, HR-04, IT-03, MT-05, ND-HME-3, NU-CHN-5, NU-HOS-5, OP-2, PC-03, PE-05, PG-05, PH-01, PS-3, PR(S)-05, SG-PAT-04, SO-FLP-06, SO-MAO-08, SR-CPS1, SW-SCW-04, TI-08, TI-06 Marine, TI-07 Railway safety, TR-04, VM-2</v>
      </c>
      <c r="C48" s="128" t="str" cm="1">
        <f t="array" ref="C48">_xlfn.TEXTJOIN(", ",TRUE,_xlfn._xlws.FILTER('5. Raw salary data'!$A$2:$A$1297,('5. Raw salary data'!$C$2:$C$1297 &gt;'5. Raw salary data'!E48)*('5. Raw salary data'!$C$2:$C$1297 &lt;'5. Raw salary data'!C48),"No matches"))</f>
        <v>AI-03, AS-06, CT-EAV-03 , CT-IAU-03, EC-05, ED-EDS-04, ED-EST-04 (TE 10), ED-EST-05 (TE 8), ED-EST-05 (TE 9), ED-EST-06 (TE 7), ED-EST-06 (TE 8), EG-07, FB-5, FO-02, FR-4, HP-08, IS-05 , LS-04, MA-04, MT-03, MT-04, ND-ADV-2, ND-DIT-3, NU-CHN-4, NU-HOS-4, OM-05, PR(S)-04, RO-06, SG-SRE-04, SO-FLP-05, SO-MAO-07, TI-06 Aviation, TI-06 Railway safety, TR-03, UT-2, WP-05</v>
      </c>
    </row>
    <row r="49" spans="1:3" ht="45" x14ac:dyDescent="0.25">
      <c r="A49" s="60" t="str">
        <f>'5. Raw salary data'!A49</f>
        <v>CH-04</v>
      </c>
      <c r="B49" s="129" t="str" cm="1">
        <f t="array" ref="B49">_xlfn.TEXTJOIN(", ", TRUE, _xlfn._xlws.FILTER('5. Raw salary data'!$A$2:$A$1297, ('5. Raw salary data'!$C$2:$C$1297 &lt; '5. Raw salary data'!D49) * ('5. Raw salary data'!$C$2:$C$1297 &gt;= '5. Raw salary data'!C49) * ('5. Raw salary data'!$A$2:$A$1297 &lt;&gt; '5. Raw salary data'!A49), "No matches"))</f>
        <v>AG-04, AI-07, AO-CAI-02, AO-HPS-01, AR-05, BI-04, CO-03, DE-01, DS-4, EL-09, FB-7, FO-04, FS-03, GT-08, IT-04, LS-05, MT-06, NU-CHN-7, NU-HOS-7, PC-04, PE-06, PS-4, SE-RES-3, SG-PAT-07, SG-SRE-07, SO-INS-01, SO-MAO-10, TI-08 Marine, TI-08 Railway safety, TR-05, UT-3, VM-4</v>
      </c>
      <c r="C49" s="128" t="str" cm="1">
        <f t="array" ref="C49">_xlfn.TEXTJOIN(", ",TRUE,_xlfn._xlws.FILTER('5. Raw salary data'!$A$2:$A$1297,('5. Raw salary data'!$C$2:$C$1297 &gt;'5. Raw salary data'!E49)*('5. Raw salary data'!$C$2:$C$1297 &lt;'5. Raw salary data'!C49),"No matches"))</f>
        <v>AI-05, AI-06, AS-08, CT-FIN-03 , CT-EAV-04 , CT-IAU-04, EC-06, EG-08, EN-ENG-04, EN-SUR-03, FB-6, FO-03, FR-6, HR-05, MA-05, ND-ADV-3, ND-DIT-4, ND-HME-4, NU-CHN-6, NU-HOS-6, PG-06, PH-02, PM-07, PM-MCO-03, SE-RES-2, SG-PAT-05, SG-SRE-06, SO-MAO-09, SW-SCW-05, TI-07 Aviation, TI-07 Marine, VM-3, WP-06</v>
      </c>
    </row>
    <row r="50" spans="1:3" ht="45" x14ac:dyDescent="0.25">
      <c r="A50" s="60" t="str">
        <f>'5. Raw salary data'!A50</f>
        <v>CH-05</v>
      </c>
      <c r="B50" s="129" t="str" cm="1">
        <f t="array" ref="B50">_xlfn.TEXTJOIN(", ", TRUE, _xlfn._xlws.FILTER('5. Raw salary data'!$A$2:$A$1297, ('5. Raw salary data'!$C$2:$C$1297 &lt; '5. Raw salary data'!D50) * ('5. Raw salary data'!$C$2:$C$1297 &gt;= '5. Raw salary data'!C50) * ('5. Raw salary data'!$A$2:$A$1297 &lt;&gt; '5. Raw salary data'!A50), "No matches"))</f>
        <v>AC-01, AG-05, AO-CAI-03, AO-HPS-02, AR-06, BI-05, CO-04, CT-FIN-04 , DE-02, EC-08, EN-ENG-05, FB-8, NU-CHN-8, NU-HOS-8, PC-05, PS-5, SG-PAT-06, SG-SRE-08, SO-INS-02, SO-MAO-11, VM-5</v>
      </c>
      <c r="C50" s="128" t="str" cm="1">
        <f t="array" ref="C50">_xlfn.TEXTJOIN(", ",TRUE,_xlfn._xlws.FILTER('5. Raw salary data'!$A$2:$A$1297,('5. Raw salary data'!$C$2:$C$1297 &gt;'5. Raw salary data'!E50)*('5. Raw salary data'!$C$2:$C$1297 &lt;'5. Raw salary data'!C50),"No matches"))</f>
        <v>AI-07, AO-CAI-02, AO-HPS-01, AR-05, CO-03, CT-EAV-05 , DS-4, EC-07, EN-SUR-04, FB-7, FO-04, FS-03, IT-04, MA-06, MT-07, NU-CHN-7, NU-HOS-7, PH-03, SE-REM-1, SE-RES-3, SG-PAT-07, SG-SRE-07, SO-INS-01, SO-MAO-10, TI-08 Aviation, TI-08 Marine, VM-4</v>
      </c>
    </row>
    <row r="51" spans="1:3" ht="45" x14ac:dyDescent="0.25">
      <c r="A51" s="60" t="str">
        <f>'5. Raw salary data'!A51</f>
        <v>CM-01</v>
      </c>
      <c r="B51" s="129" t="str" cm="1">
        <f t="array" ref="B51">_xlfn.TEXTJOIN(", ", TRUE, _xlfn._xlws.FILTER('5. Raw salary data'!$A$2:$A$1297, ('5. Raw salary data'!$C$2:$C$1297 &lt; '5. Raw salary data'!D51) * ('5. Raw salary data'!$C$2:$C$1297 &gt;= '5. Raw salary data'!C51) * ('5. Raw salary data'!$A$2:$A$1297 &lt;&gt; '5. Raw salary data'!A51), "No matches"))</f>
        <v>ED-EST-01 Maritimes (TE 1), ED-EST-01 Saskatchewan (TE 1), ED-EST-01 Alberta (TE 1), GS-01, OE-BEO-2, OE-CEO-2, OE-DEO-2, OE-MSE-2, OE-MEO-2, SR-W (pay group 9) APC-1, SR-W (pay group 9) APD-1, ST-COR special level B</v>
      </c>
      <c r="C51" s="128" t="str" cm="1">
        <f t="array" ref="C51">_xlfn.TEXTJOIN(", ",TRUE,_xlfn._xlws.FILTER('5. Raw salary data'!$A$2:$A$1297,('5. Raw salary data'!$C$2:$C$1297 &gt;'5. Raw salary data'!E51)*('5. Raw salary data'!$C$2:$C$1297 &lt;'5. Raw salary data'!C51),"No matches"))</f>
        <v>RO-00, ST-COR special level A</v>
      </c>
    </row>
    <row r="52" spans="1:3" ht="60" x14ac:dyDescent="0.25">
      <c r="A52" s="60" t="str">
        <f>'5. Raw salary data'!A52</f>
        <v>CM-02</v>
      </c>
      <c r="B52" s="129" t="str" cm="1">
        <f t="array" ref="B52">_xlfn.TEXTJOIN(", ", TRUE, _xlfn._xlws.FILTER('5. Raw salary data'!$A$2:$A$1297, ('5. Raw salary data'!$C$2:$C$1297 &lt; '5. Raw salary data'!D52) * ('5. Raw salary data'!$C$2:$C$1297 &gt;= '5. Raw salary data'!C52) * ('5. Raw salary data'!$A$2:$A$1297 &lt;&gt; '5. Raw salary data'!A52), "No matches"))</f>
        <v>CR-01, DA-PRO-1, DD-01, ED-EST-01 Maritimes (TE 3), ED-EST-02 Maritimes (TE 2), ED-EST-01 Quebec (TE 2), ED-EST-02 Quebec (TE 1), ED-EST-01 Ontario (TE 1), ED-EST-01 Manitoba (TE 1), ED-EST-01 Saskatchewan (TE 3), ED-EST-01 Alberta (TE 2), OE-CEO-3, OE-DEO-3, OE-MEO-3, PY-01, SR-W (pay group 9) APC-2, SR-W (pay group 9) APD-2</v>
      </c>
      <c r="C52" s="128" t="str" cm="1">
        <f t="array" ref="C52">_xlfn.TEXTJOIN(", ",TRUE,_xlfn._xlws.FILTER('5. Raw salary data'!$A$2:$A$1297,('5. Raw salary data'!$C$2:$C$1297 &gt;'5. Raw salary data'!E52)*('5. Raw salary data'!$C$2:$C$1297 &lt;'5. Raw salary data'!C52),"No matches"))</f>
        <v>ED-EST-01 Maritimes (TE 2), ED-EST-02 Maritimes (TE 1), ED-EST-01 Quebec (TE 1), ED-EST-01 Saskatchewan (TE 1), ED-EST-01 Saskatchewan (TE 2), ED-EST-01 Alberta (TE 1), OE-BEO-2, OE-CEO-2, OE-DEO-2, OE-MSE-2, OE-MEO-2, ST-COR special level C</v>
      </c>
    </row>
    <row r="53" spans="1:3" ht="105" x14ac:dyDescent="0.25">
      <c r="A53" s="60" t="str">
        <f>'5. Raw salary data'!A53</f>
        <v>CM-03</v>
      </c>
      <c r="B53" s="129" t="str" cm="1">
        <f t="array" ref="B53">_xlfn.TEXTJOIN(", ", TRUE, _xlfn._xlws.FILTER('5. Raw salary data'!$A$2:$A$1297, ('5. Raw salary data'!$C$2:$C$1297 &lt; '5. Raw salary data'!D53) * ('5. Raw salary data'!$C$2:$C$1297 &gt;= '5. Raw salary data'!C53) * ('5. Raw salary data'!$A$2:$A$1297 &lt;&gt; '5. Raw salary data'!A53), "No matches"))</f>
        <v>DA-PRO-2, ED-EST-01 Maritimes (TE 5), ED-EST-02 Maritimes (TE 4), ED-EST-03 Maritimes (TE 1), ED-EST-01 Quebec (TE 3), ED-EST-02 Quebec (TE 2), ED-EST-03 Quebec (TE 1), ED-EST-01 Ontario (TE 3), ED-EST-01 Manitoba (TE 3), ED-EST-01 Manitoba (TE 4), ED-EST-02 Manitoba (TE 1), ED-EST-02 Manitoba (TE 2), ED-EST-01 Saskatchewan (TE 5), ED-EST-02 Saskatchewan (TE 2), ED-EST-01 Alberta (TE 4), ED-EST-01 Alberta (TE 5), ED-EST-02 Alberta (TE 2), ED-EST-01 BC (TE 2), ED-LAT-01 (TE 1), EG-02 salary protected employees, GL-ELE -1, GS-02, HS-PHS-01, LI-1, LI-2, OE-MEO-4, PY-02, SR-W (pay group 9) APC-3, SR-W (pay group 9) APD-3, ST-OCE-2, ST-STN-1, ST-STN-2</v>
      </c>
      <c r="C53" s="128" t="str" cm="1">
        <f t="array" ref="C53">_xlfn.TEXTJOIN(", ",TRUE,_xlfn._xlws.FILTER('5. Raw salary data'!$A$2:$A$1297,('5. Raw salary data'!$C$2:$C$1297 &gt;'5. Raw salary data'!E53)*('5. Raw salary data'!$C$2:$C$1297 &lt;'5. Raw salary data'!C53),"No matches"))</f>
        <v>CR-02, DA-CON-1, DA-CON-2, DA-CON Special level C, ED-EST-01 Maritimes (TE 4), ED-EST-02 Maritimes (TE 3), ED-EST-01 Quebec (TE 2), ED-EST-02 Quebec (TE 1), ED-EST-01 Ontario (TE 1), ED-EST-01 Ontario (TE 2), ED-EST-01 Manitoba (TE 2), ED-EST-01 Saskatchewan (TE 3), ED-EST-01 Saskatchewan (TE 4), ED-EST-02 Saskatchewan (TE 1), ED-EST-01 Alberta (TE 3), ED-EST-02 Alberta (TE 1), ED-EST-01 BC (TE 1), SR-W (pay group 9) APC-2, ST-OCE-1, ST-TYP-1, ST-TYP-2</v>
      </c>
    </row>
    <row r="54" spans="1:3" ht="180" x14ac:dyDescent="0.25">
      <c r="A54" s="60" t="str">
        <f>'5. Raw salary data'!A54</f>
        <v>CM-04</v>
      </c>
      <c r="B54" s="129" t="str" cm="1">
        <f t="array" ref="B54">_xlfn.TEXTJOIN(", ", TRUE, _xlfn._xlws.FILTER('5. Raw salary data'!$A$2:$A$1297, ('5. Raw salary data'!$C$2:$C$1297 &lt; '5. Raw salary data'!D54) * ('5. Raw salary data'!$C$2:$C$1297 &gt;= '5. Raw salary data'!C54) * ('5. Raw salary data'!$A$2:$A$1297 &lt;&gt; '5. Raw salary data'!A54), "No matches"))</f>
        <v>DA-PRO-3, DD-02, ED-EST-01 (TE 1), ED-EST-01 Maritimes (TE 7), ED-EST-01 Maritimes (TE 8), ED-EST-02 Maritimes (TE 6), ED-EST-02 Maritimes (TE 7),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ED-EST-02 Manitoba (TE 5), ED-EST-03 Manitoba (TE 1), ED-EST-03 Manitoba (TE 2), ED-EST-01 Saskatchewan (TE 7), ED-EST-01 Saskatchewan (TE 8), ED-EST-02 Saskatchewan (TE 4), ED-EST-03 Saskatchewan (TE 2), ED-EST-01 Alberta (TE 7), ED-EST-02 Alberta (TE 4), ED-EST-03 Alberta (TE 1), ED-EST-01 BC (TE 4), ED-EST-02 BC (TE 2), ED-EST-02 BC (TE 3), ED-LAT-01 (TE 3), EU-TEA (Maritimes), EU-TEA (Quebec), EU-TEA (Ontario), EU-TEA (Manitoba), EU-TEA (Saskatchewan), EU-TEA (Alberta), EU-TEA (British Columbia), GL-AMW-2, GL-AMW-3, GL-ELE -4, GL-MAN-1, GL-MDO-3, GL-MOC-1, GL-MOC-2, GS-03, GT-01, HS-PHS-02, PY-03, SR-W (pay group 9) APC-4, SR-W (pay group 9) APD-5, ST-OCE-3, ST-SCY-2</v>
      </c>
      <c r="C54" s="128" t="str" cm="1">
        <f t="array" ref="C54">_xlfn.TEXTJOIN(", ",TRUE,_xlfn._xlws.FILTER('5. Raw salary data'!$A$2:$A$1297,('5. Raw salary data'!$C$2:$C$1297 &gt;'5. Raw salary data'!E54)*('5. Raw salary data'!$C$2:$C$1297 &lt;'5. Raw salary data'!C54),"No matches"))</f>
        <v>CR-03, DA-CON-3, ED-EST-01 Maritimes (TE 6), ED-EST-02 Maritimes (TE 5), ED-EST-03 Maritimes (TE 2), ED-EST-01 Quebec (TE 4), ED-EST-02 Quebec (TE 3), ED-EST-03 Quebec (TE 2), ED-EST-01 Ontario (TE 4), ED-EST-02 Ontario (TE 1), ED-EST-01 Manitoba (TE 4), ED-EST-01 Manitoba (TE 5), ED-EST-02 Manitoba (TE 2), ED-EST-02 Manitoba (TE 3), ED-EST-01 Saskatchewan (TE 6), ED-EST-02 Saskatchewan (TE 3), ED-EST-03 Saskatchewan (TE 1), ED-EST-01 Alberta (TE 5), ED-EST-01 Alberta (TE 6), ED-EST-02 Alberta (TE 3), ED-EST-01 BC (TE 3), ED-EST-02 BC (TE 1), ED-LAT-01 (TE 1), ED-LAT-01 (TE 2), GL-AMW-1, GL-ELE -2, GL-ELE -3, GL-MDO-1, GL-MDO-2, HS-HDO-01, LI-2, LI-3, PY-02, SR-W (pay group 9) APC-3, SR-W (pay group 9) APD-4, ST-SCY-1, ST-STN-2</v>
      </c>
    </row>
    <row r="55" spans="1:3" ht="180" x14ac:dyDescent="0.25">
      <c r="A55" s="60" t="str">
        <f>'5. Raw salary data'!A55</f>
        <v>CM-05</v>
      </c>
      <c r="B55" s="129" t="str" cm="1">
        <f t="array" ref="B55">_xlfn.TEXTJOIN(", ", TRUE, _xlfn._xlws.FILTER('5. Raw salary data'!$A$2:$A$1297, ('5. Raw salary data'!$C$2:$C$1297 &lt; '5. Raw salary data'!D55) * ('5. Raw salary data'!$C$2:$C$1297 &gt;= '5. Raw salary data'!C55) * ('5. Raw salary data'!$A$2:$A$1297 &lt;&gt; '5. Raw salary data'!A55), "No matches"))</f>
        <v>CR-04, DA-PRO-4, ED-EST-01 (TE 2), ED-EST-02 (TE 1) , ED-EST-02 Maritimes (TE 8), ED-EST-03 Maritimes (TE 5), ED-EST-03 Maritimes (TE 6), ED-EST-04 Maritimes (TE 2), ED-EST-01 Quebec (TE 6), ED-EST-02 Quebec (TE 6), ED-EST-03 Quebec (TE 4), ED-EST-04 Quebec (TE 3), ED-EST-05 Quebec (TE 1), ED-EST-01 Ontario (TE 7), ED-EST-01 Ontario (TE 8), ED-EST-02 Ontario (TE 4), ED-EST-03 Ontario (TE 3), ED-EST-02 Manitoba (TE 6), ED-EST-02 Manitoba (TE 7), ED-EST-03 Manitoba (TE 3), ED-EST-03 Manitoba (TE 4), ED-EST-02 Saskatchewan (TE 6), ED-EST-03 Saskatchewan (TE 4), ED-EST-01 Alberta (TE 8), ED-EST-02 Alberta (TE 5), ED-EST-03 Alberta (TE 3), ED-EST-01 BC (TE 6), ED-EST-02 BC (TE 4), ED-EST-03 BC (TE 2), ED-LAT-01 (TE 4), ED-LAT-01 (TE 5), ED-LAT-02 (TE 1), ED-LAT-02 (TE 2), ED-LAT-03 (TE 1), EL-01, EU-PEI-1, GL-AMW-00, GL-AMW-4, GL-AMW-5, GL-ELE -6, GL-ELE -7, GL-MAN-3, GL-MDO-5, GL-MOC-3, GL-MOC-4, GS-04, HS-PHS-03, LI-5, OE-MEO-5, PY-04, SR-W (pay group 1), SR-W (pay group 9) APD-6, ST-COR-1, ST-SCY-3, TI-01</v>
      </c>
      <c r="C55" s="128" t="str" cm="1">
        <f t="array" ref="C55">_xlfn.TEXTJOIN(", ",TRUE,_xlfn._xlws.FILTER('5. Raw salary data'!$A$2:$A$1297,('5. Raw salary data'!$C$2:$C$1297 &gt;'5. Raw salary data'!E55)*('5. Raw salary data'!$C$2:$C$1297 &lt;'5. Raw salary data'!C55),"No matches"))</f>
        <v>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ED-EST-02 Ontario (TE 3), ED-EST-03 Ontario (TE 1), ED-EST-03 Ontario (TE 2), ED-EST-01 Manitoba (TE 7), ED-EST-01 Manitoba (TE 8), ED-EST-02 Manitoba (TE 4), ED-EST-02 Manitoba (TE 5), ED-EST-03 Manitoba (TE 1), ED-EST-03 Manitoba (TE 2), ED-EST-01 Saskatchewan (TE 8), ED-EST-02 Saskatchewan (TE 4), ED-EST-02 Saskatchewan (TE 5), ED-EST-03 Saskatchewan (TE 2), ED-EST-03 Saskatchewan (TE 3), ED-EST-01 Alberta (TE 7), ED-EST-02 Alberta (TE 4), ED-EST-03 Alberta (TE 1), ED-EST-03 Alberta (TE 2), ED-EST-01 BC (TE 4), ED-EST-01 BC (TE 5), ED-EST-02 BC (TE 2), ED-EST-02 BC (TE 3), ED-EST-03 BC (TE 1), ED-LAT-01 (TE 3), GL-AMW-2, GL-AMW-3, GL-ELE -4, GL-ELE -5, GL-MAN-1, GL-MAN-2, GL-MDO-3, GL-MDO-4, GL-MOC-1, GL-MOC-2, GS-03, GT-01, HS-HDO-02, HS-PHS-02, LI-4, PY-03, SR-W (pay group 9) APC-4, SR-W (pay group 9) APD-5, ST-OCE-3, ST-SCY-2</v>
      </c>
    </row>
    <row r="56" spans="1:3" ht="255" x14ac:dyDescent="0.25">
      <c r="A56" s="60" t="str">
        <f>'5. Raw salary data'!A56</f>
        <v>CM-06</v>
      </c>
      <c r="B56" s="129" t="str" cm="1">
        <f t="array" ref="B56">_xlfn.TEXTJOIN(", ", TRUE, _xlfn._xlws.FILTER('5. Raw salary data'!$A$2:$A$1297, ('5. Raw salary data'!$C$2:$C$1297 &lt; '5. Raw salary data'!D56) * ('5. Raw salary data'!$C$2:$C$1297 &gt;= '5. Raw salary data'!C56) * ('5. Raw salary data'!$A$2:$A$1297 &lt;&gt; '5. Raw salary data'!A56), "No matches"))</f>
        <v>AR-01,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5), ED-EST-03 Alberta (TE 6), ED-EST-04 Alberta (TE 2), ED-EST-04 Alberta (TE 3), ED-EST-05 Alberta (TE 1), ED-EST-05 Alberta (TE 2), ED-EST-02 BC (TE 8), ED-EST-03 BC (TE 4), ED-EST-04 BC (TE 3), ED-EST-05 BC (TE 1), ED-EST-05 BC (TE 2), ED-LAT-01 (TE 8), ED-LAT-01 (TE 9), ED-LAT-02 (TE 5), ED-LAT-02 (TE 6), ED-LAT-03 (TE 4), ED-LAT-04 (TE 2), ED-LAT-04 (TE 3), GL-AMW-8, GL-AMW-9, GL-ELE -10, GL-GHW-5, GL-GHW-6, GL-INM-9, GL-MAM-00, GL-MAM-7, GL-MAN-7, GL-MDO-8, GL-MDO-9, GL-MOC-7, GL-MOC-8, GL-MST-10, GL-PCF-00, GL-PCF-6, GL-PRW-7, GL-WOW-00, GS-06, HP-02, HS-HDO-05, LI-7, MA-01, PG-01, PI-02-CGC, PY-06, RO-01, SC-4 (deck and engine room), SC-STD-4, SR-W (pay group 2), SR-W (pay group 3), SR-W (pay group 9) APD-8, TI-03</v>
      </c>
      <c r="C56" s="128" t="str" cm="1">
        <f t="array" ref="C56">_xlfn.TEXTJOIN(", ",TRUE,_xlfn._xlws.FILTER('5. Raw salary data'!$A$2:$A$1297,('5. Raw salary data'!$C$2:$C$1297 &gt;'5. Raw salary data'!E56)*('5. Raw salary data'!$C$2:$C$1297 &lt;'5. Raw salary data'!C56),"No matches"))</f>
        <v>AS-01, CR-05, DA-CON-4, ED-EST-01 (TE 3), ED-EST-02 (TE 2) , ED-EST-03 Maritimes (TE 7), ED-EST-03 Maritimes (TE 8), ED-EST-04 Maritimes (TE 3), ED-EST-04 Maritimes (TE 4), ED-EST-05 Maritimes (TE 1), ED-EST-05 Maritimes (TE 2), ED-EST-01 Quebec (TE 8), ED-EST-02 Quebec (TE 7), ED-EST-02 Quebec (TE 8), ED-EST-03 Quebec (TE 6), ED-EST-04 Quebec (TE 4),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5), ED-EST-03 Saskatchewan (TE 6), ED-EST-04 Saskatchewan (TE 1), ED-EST-02 Alberta (TE 7), ED-EST-03 Alberta (TE 4), ED-EST-04 Alberta (TE 1), ED-EST-01 BC (TE 7), ED-EST-01 BC (TE 8), ED-EST-02 BC (TE 6), ED-EST-02 BC (TE 7), ED-EST-03 BC (TE 3), ED-EST-04 BC (TE 2), ED-LAT-01 (TE 6), ED-LAT-01 (TE 7), ED-LAT-02 (TE 3), ED-LAT-02 (TE 4), ED-LAT-03 (TE 2), ED-LAT-03 (TE 3), ED-LAT-04 (TE 1), EG-01, GL-AIM-00, GL-AMW-6, GL-AMW-7, GL-ELE -8, GL-ELE -9, GL-GHW-3, GL-GHW-4, GL-INM-00, GL-MAM-5, GL-MAM-6, GL-MAN-5, GL-MAN-6, GL-MDO-6, GL-MDO-7, GL-MOC-6, GL-MST-00, GL-MST-9, GL-PRW-5, GL-PRW-6, GS-05, GT-02, HP-01, HS-HDO-04, HS-PHS-04, IS-01 , LI-6, OM-01, PI-01-CGC, PM-01 , PY-05, SC-1 (deck and engine room), SC-2 (deck and engine room), SC-3 (deck and engine room), SC-STD-1, SC-STD-2, SC-STD-3, SC-2 (equip. op. and spec. trade), SC-3 (equip. op. and spec. trade), SR-W (pay group 9) APC-6, SR-W (pay group 9) APD-7, ST-SCY-4, WP-01</v>
      </c>
    </row>
    <row r="57" spans="1:3" ht="285" x14ac:dyDescent="0.25">
      <c r="A57" s="60" t="str">
        <f>'5. Raw salary data'!A57</f>
        <v>CM-07</v>
      </c>
      <c r="B57" s="129" t="str" cm="1">
        <f t="array" ref="B57">_xlfn.TEXTJOIN(", ", TRUE, _xlfn._xlws.FILTER('5. Raw salary data'!$A$2:$A$1297, ('5. Raw salary data'!$C$2:$C$1297 &lt; '5. Raw salary data'!D57) * ('5. Raw salary data'!$C$2:$C$1297 &gt;= '5. Raw salary data'!C57) * ('5. Raw salary data'!$A$2:$A$1297 &lt;&gt; '5. Raw salary data'!A57), "No matches"))</f>
        <v>AS-03, CR-06, DA-CON-6, DA-PRO-6, DD-05, DS-1, EC-02,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ED-EST-05 Manitoba (TE 2), ED-EST-06 Manitoba (TE 1), ED-EST-03 Saskatchewan (TE 9), ED-EST-04 Saskatchewan (TE 4), ED-EST-04 Saskatchewan (TE 5),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4), ED-LAT-04 (TE 5), FR - Recruitment, GL-AIM-10, GL-AIM-11, GL-AMW-11, GL-COI-00, GL-EIM-00, GL-EIM-9, GL-ELE -12, GL-ELE -13, GL-GHW-8, GL-INM-11, GL-INM-12, GL-MAM-9, GL-MAN-9, GL-MAN-10, GL-MDO-11, GL-MOC-10, GL-MST-12, GL-MST-13, GL-PCF-8, GL-PRW-9, GL-PRW-10, GL-SMW-00, GL-VHE-8, GL-WOW-9, GL-WOW-10, GS-08, HP-03, HS-HDO-07, HS-PHS-06, HS-PHS-07, LI-8, OM-02, PE-01, PG-02, PI-03-CGC, PM-03 , PO-IMA-01, PO-LES-TO-01, PO-LES-IM-01, PO-TCO-01, PR(S)-01, PY-07, SC-6 (deck and engine room), SC-7 (deck and engine room), SC-STD-6, SC-STD-7, SG-PAT-01, SO-MAO-TO, SR-E (pay group 1 basic), SR-W (pay group 9) APC-8, SR-W (pay group 9) APD-9, SR-W (pay group 9) APD-10, ST-COR-2, TI-04, WP-02</v>
      </c>
      <c r="C57" s="128" t="str" cm="1">
        <f t="array" ref="C57">_xlfn.TEXTJOIN(", ",TRUE,_xlfn._xlws.FILTER('5. Raw salary data'!$A$2:$A$1297,('5. Raw salary data'!$C$2:$C$1297 &gt;'5. Raw salary data'!E57)*('5. Raw salary data'!$C$2:$C$1297 &lt;'5. Raw salary data'!C57),"No matches"))</f>
        <v>AR-01, AS-02, CO-DEV/PER, DA-CON-5, EC-01, ED-EST-01 (TE 5), ED-EST-02 (TE 4), ED-EST-03 (TE 2),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4), ED-LAT-03 (TE 5), ED-LAT-04 (TE 3), EG-02, EL-02, EN-ENG-01, GL-AIM-9, GL-AMW-9, GL-AMW-10, GL-ELE -11, GL-GHW-6, GL-GHW-7, GL-INM-10, GL-MAM-7, GL-MAM-8, GL-MAN-8, GL-MDO-9, GL-MDO-10, GL-MOC-8, GL-MOC-9, GL-MST-11, GL-PCF-6, GL-PCF-7, GL-PIP-00, GL-PRW-8, GL-VHE-00, GS-06, GS-07, GT-03, HP-02, HS-HDO-05, HS-HDO-06, HS-PHS-05, IS-02 , LI-7, MT-01, PI-02-CGC, PM-02 , PY-06, RO-01, SC-5 (deck and engine room), SC-STD-5, SC-4 (equip. op. and spec. trade), SG-SRE-01, SR-W (pay group 3), SR-W (pay group 9) APC-7, SR-W (pay group 9) APD-8, TI-03, TR-01</v>
      </c>
    </row>
    <row r="58" spans="1:3" ht="285" x14ac:dyDescent="0.25">
      <c r="A58" s="60" t="str">
        <f>'5. Raw salary data'!A58</f>
        <v>CO-DEV/PER</v>
      </c>
      <c r="B58" s="129" t="str" cm="1">
        <f t="array" ref="B58">_xlfn.TEXTJOIN(", ", TRUE, _xlfn._xlws.FILTER('5. Raw salary data'!$A$2:$A$1297, ('5. Raw salary data'!$C$2:$C$1297 &lt; '5. Raw salary data'!D58) * ('5. Raw salary data'!$C$2:$C$1297 &gt;= '5. Raw salary data'!C58) * ('5. Raw salary data'!$A$2:$A$1297 &lt;&gt; '5. Raw salary data'!A58), "No matches"))</f>
        <v>AS-03, CM-07, CR-06, DA-CON-6, DA-PRO-6, DD-05, DS-1, ED-EST-01 (TE 6), ED-EST-01 (TE 7) , ED-EST-02 (TE 5) , ED-EST-02 (TE 6) , ED-EST-03 (TE 3), ED-EST-04 (TE 1), ED-EST-04 Maritimes (TE 7), ED-EST-05 Maritimes (TE 4), ED-EST-05 Maritimes (TE 5),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ED-EST-04 Manitoba (TE 3), ED-EST-05 Manitoba (TE 2), ED-EST-06 Manitoba (TE 1), ED-EST-03 Saskatchewan (TE 9), ED-EST-04 Saskatchewan (TE 4), ED-EST-05 Saskatchewan (TE 2), ED-EST-05 Saskatchewan (TE 3), ED-EST-06 Saskatchewan (TE 1), ED-EST-06 Saskatchewan (TE 2), ED-EST-03 Alberta (TE 7),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GL-MDO-10, GL-MDO-11, GL-MOC-10, GL-MST-12, GL-MST-13, GL-PCF-7, GL-PCF-8, GL-PRW-9, GL-PRW-10, GL-SMW-00, GL-VHE-00, GL-VHE-8, GL-WOW-9, GL-WOW-10, GS-08, HS-HDO-06, HS-HDO-07, HS-PHS-06, HS-PHS-07, LI-8, OM-02, PE-01, PG-02, PI-03-CGC, PM-03 , PO-IMA-01, PO-LES-TO-01, PO-LES-IM-01, PO-TCO-01, PR(S)-01, PY-07, SC-6 (deck and engine room), SC-7 (deck and engine room), SC-STD-6, SC-STD-7, SO-MAO-TO, SR-E (pay group 1 basic), SR-W (pay group 9) APD-9, ST-COR-2, WP-02</v>
      </c>
      <c r="C58" s="128" t="str" cm="1">
        <f t="array" ref="C58">_xlfn.TEXTJOIN(", ",TRUE,_xlfn._xlws.FILTER('5. Raw salary data'!$A$2:$A$1297,('5. Raw salary data'!$C$2:$C$1297 &gt;'5. Raw salary data'!E58)*('5. Raw salary data'!$C$2:$C$1297 &lt;'5. Raw salary data'!C58),"No matches"))</f>
        <v>AR-01, AS-02, DA-CON-5, DD-04, EC-01, ED-EST-01 (TE 5), ED-EST-02 (TE 4), ED-EST-03 (TE 2), ED-EST-03 Maritimes (TE 9),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ED-EST-04 Ontario (TE 3), ED-EST-04 Ontario (TE 4), ED-EST-05 Ontario (TE 2), ED-EST-05 Ontario (TE 3), ED-EST-06 Ontario (TE 1), ED-EST-03 Manitoba (TE 8), ED-EST-03 Manitoba (TE 9), ED-EST-04 Manitoba (TE 2), ED-EST-05 Manitoba (TE 1), ED-EST-03 Saskatchewan (TE 8), ED-EST-04 Saskatchewan (TE 3), ED-EST-05 Saskatchewan (TE 1), ED-EST-02 Alberta (TE 9), ED-EST-03 Alberta (TE 6), ED-EST-04 Alberta (TE 3), ED-EST-05 Alberta (TE 2), ED-EST-06 Alberta (TE 1), ED-EST-02 BC (TE 8), ED-EST-02 BC (TE 9), ED-EST-03 BC (TE 5), ED-EST-04 BC (TE 3), ED-EST-04 BC (TE 4), ED-EST-05 BC (TE 2), ED-EST-06 BC (TE 1), ED-LAT-01 (TE 9), ED-LAT-01 (TE 10), ED-LAT-02 (TE 6), ED-LAT-03 (TE 4), ED-LAT-03 (TE 5), ED-LAT-04 (TE 3), EG-02, EN-ENG-01, GL-AIM-9, GL-AMW-9, GL-ELE -10, GL-ELE -11, GL-GHW-6, GL-GHW-7, GL-INM-9, GL-INM-10, GL-MAM-00, GL-MAM-7, GL-MAM-8, GL-MAN-8, GL-MDO-9, GL-MOC-8, GL-MOC-9, GL-MST-10, GL-MST-11, GL-PCF-6, GL-PIP-00, GL-PRW-8, GS-06, GS-07, GT-03, HP-02, HS-HDO-05, HS-PHS-05, IS-02 , LI-7, MT-01, PI-02-CGC, PM-02 , PY-06, RO-01, SC-4 (deck and engine room), SC-5 (deck and engine room), SC-STD-4, SC-STD-5, SC-4 (equip. op. and spec. trade), SG-SRE-01, SR-W (pay group 3), SR-W (pay group 9) APC-7, SR-W (pay group 9) APD-8, TI-03, TR-01</v>
      </c>
    </row>
    <row r="59" spans="1:3" ht="255" x14ac:dyDescent="0.25">
      <c r="A59" s="60" t="str">
        <f>'5. Raw salary data'!A59</f>
        <v>CO-01</v>
      </c>
      <c r="B59" s="129" t="str" cm="1">
        <f t="array" ref="B59">_xlfn.TEXTJOIN(", ", TRUE, _xlfn._xlws.FILTER('5. Raw salary data'!$A$2:$A$1297, ('5. Raw salary data'!$C$2:$C$1297 &lt; '5. Raw salary data'!D59) * ('5. Raw salary data'!$C$2:$C$1297 &gt;= '5. Raw salary data'!C59) * ('5. Raw salary data'!$A$2:$A$1297 &lt;&gt; '5. Raw salary data'!A59), "No matches"))</f>
        <v>AR-02, CT-FIN-01 , CT-EAV-01 , CT-IAU-01 , DD-08, ED-EDS-01, ED-EST-03 (TE 7), ED-EST-03 (TE 8), ED-EST-04 (TE 5), ED-EST-05 (TE 3), ED-EST-06 (TE 2), ED-EST-05 Maritimes (TE 9), ED-EST-06 Maritimes (TE 8), ED-EST-05 Quebec (TE 11), ED-EST-05 Quebec (TE 12), ED-EST-06 Quebec (TE 9), ED-EST-06 Quebec (TE 10), ED-EST-04 Ontario (TE 9), ED-EST-04 Ontario (TE 10), ED-EST-05 Ontario (TE 8),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ED-LAT-03 (TE 12), ED-LAT-03 (TE 13), ED-LAT-04 (TE 10), ED-LAT-04 (TE 11), EN-ENG-02, EN-SUR-01, GL-COI-13, GL-COI-14, GL-EIM-12, GL-EIM-13, GL-MAM-14, GL-PCF-12, GL-PCF-13, GL-PIP-13, GL-PIP-14, GL-PRW-14, GL-SMW-11, GL-SMW-12, GL-VHE-12, GL-VHE-13, GS-11, GT-05, HR-02, HS-HDO-10, HS-PHS-09, LS-02, MT-02, NU-CHN-1, NU-HOS-1, PI-05-CGC, PO-IMA-03, PO-LES-TO-03, PO-LES-IM-03, PO-TCO-03, RO-04, SE-RES-1, SO-FLP-02, SO-MAO-02, SO-MAO-03, SO-RAD-01, SR-E (pay group 4 MDO-5), SR-W (pay group 8), SR-W (pay group 11), SW-CHA-02, UT-1</v>
      </c>
      <c r="C59" s="128" t="str" cm="1">
        <f t="array" ref="C59">_xlfn.TEXTJOIN(", ",TRUE,_xlfn._xlws.FILTER('5. Raw salary data'!$A$2:$A$1297,('5. Raw salary data'!$C$2:$C$1297 &gt;'5. Raw salary data'!E59)*('5. Raw salary data'!$C$2:$C$1297 &lt;'5. Raw salary data'!C59),"No matches"))</f>
        <v>AI-01, AS-04, DA-CON-7, DA-CON-8, DA-PRO-7, DD-07,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ED-EST-04 Manitoba (TE 7),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ED-LAT-02 (TE 13), ED-LAT-03 (TE 10), ED-LAT-03 (TE 11), ED-LAT-04 (TE 8), ED-LAT-04 (TE 9), EG-04, EL-04, FB-2, GL-AIM-14, GL-AMW-14, GL-COI-11, GL-COI-12, GL-EIM-11, GL-MAM-12, GL-MAM-13, GL-MAN-13, GL-MAN-14, GL-MDO-14, GL-MOC-13, GL-MOC-14, GL-PCF-11, GL-PIP-11, GL-PIP-12, GL-PRW-13, GL-SMW-10, GL-VHE-11, GL-WOW-13, GL-WOW-14, GS-10, HP-04, HS-HDO-09, HS-PHS-08, IS-03 , IT-01, LS-01, OM-03, PC-01, PE-02, PG-03, PM-04 , PO-IMA-02, PO-LES-TO-02, PO-LES-IM-02, PO-TCO-02, PR(S)-02, RO-03, SC-7 (equip. op. and spec. trade), SG-PAT-02, SG-SRE-02, SO-FLP-01, SR-E (APA), SR-E (APB), SR-W (pay group 7), SW-SCW-02, TI-05, WP-03</v>
      </c>
    </row>
    <row r="60" spans="1:3" ht="60" x14ac:dyDescent="0.25">
      <c r="A60" s="60" t="str">
        <f>'5. Raw salary data'!A60</f>
        <v>CO-02</v>
      </c>
      <c r="B60" s="129" t="str" cm="1">
        <f t="array" ref="B60">_xlfn.TEXTJOIN(", ", TRUE, _xlfn._xlws.FILTER('5. Raw salary data'!$A$2:$A$1297, ('5. Raw salary data'!$C$2:$C$1297 &lt; '5. Raw salary data'!D60) * ('5. Raw salary data'!$C$2:$C$1297 &gt;= '5. Raw salary data'!C60) * ('5. Raw salary data'!$A$2:$A$1297 &lt;&gt; '5. Raw salary data'!A60), "No matches"))</f>
        <v>AI-04, AI-05, AS-07, CT-FIN-03 , CT-EAV-04 , CT-IAU-04, EC-06, ED-EST-06 (TE 10), EG-08, EL-08, EN-SUR-03, FB-6, FO-03, FR-6, FS-02, HP-09, IS-06 , LP-01, MA-05, ND-DIT-4, NU-CHN-6, NU-HOS-6, OP-3, PG-06, PH-02, PM-06 , PM-MCO-02, SE-RES-2, SG-SRE-06, SO-FLP-07, SO-MAO-09, SW-SCW-05, TI-07 Aviation, TI-07 Marine, VM-3</v>
      </c>
      <c r="C60" s="128" t="str" cm="1">
        <f t="array" ref="C60">_xlfn.TEXTJOIN(", ",TRUE,_xlfn._xlws.FILTER('5. Raw salary data'!$A$2:$A$1297,('5. Raw salary data'!$C$2:$C$1297 &gt;'5. Raw salary data'!E60)*('5. Raw salary data'!$C$2:$C$1297 &lt;'5. Raw salary data'!C60),"No matches"))</f>
        <v>AO-CAI-01, AR-04, ED-EDS-05, ED-EST-05 (TE 10), ED-EST-06 (TE 9), EL-07, EN-ENG-03, EN-SUR-02, FR-5, GT-07, HR-04, IT-03, MT-05, ND-HME-3, NU-CHN-5, NU-HOS-5, PC-03, PE-05, PG-05, PH-01, PS-3, PR(S)-05, SG-PAT-04, SG-SRE-05, SO-FLP-06, SO-MAO-08, SR-CPS1, SW-SCW-04, TI-08, TI-06 Marine, TI-07 Railway safety, TR-04, VM-2</v>
      </c>
    </row>
    <row r="61" spans="1:3" ht="60" x14ac:dyDescent="0.25">
      <c r="A61" s="60" t="str">
        <f>'5. Raw salary data'!A61</f>
        <v>CO-03</v>
      </c>
      <c r="B61" s="129" t="str" cm="1">
        <f t="array" ref="B61">_xlfn.TEXTJOIN(", ", TRUE, _xlfn._xlws.FILTER('5. Raw salary data'!$A$2:$A$1297, ('5. Raw salary data'!$C$2:$C$1297 &lt; '5. Raw salary data'!D61) * ('5. Raw salary data'!$C$2:$C$1297 &gt;= '5. Raw salary data'!C61) * ('5. Raw salary data'!$A$2:$A$1297 &lt;&gt; '5. Raw salary data'!A61), "No matches"))</f>
        <v>AI-07, AO-CAI-02, AO-HPS-01, AR-05, CT-EAV-05 , DS-4, EC-07, EN-SUR-04, FB-7, FO-04, FS-03, IT-04, MA-06, MT-07, NU-CHN-7, NU-HOS-7, PH-03, SE-REM-1, SE-RES-3, SG-PAT-07, SG-SRE-07, SO-INS-01, SO-MAO-10, TI-08 Aviation, TI-08 Marine, VM-4</v>
      </c>
      <c r="C61" s="128" t="str" cm="1">
        <f t="array" ref="C61">_xlfn.TEXTJOIN(", ",TRUE,_xlfn._xlws.FILTER('5. Raw salary data'!$A$2:$A$1297,('5. Raw salary data'!$C$2:$C$1297 &gt;'5. Raw salary data'!E61)*('5. Raw salary data'!$C$2:$C$1297 &lt;'5. Raw salary data'!C61),"No matches"))</f>
        <v>AG-04, AI-06, AS-08, BI-04, CH-04, CT-FIN-03 , CT-EAV-04 , CT-IAU-04, DE-01, EL-09, EN-ENG-04, EN-SUR-03, FR-6, GT-08, HR-05, LS-05, MA-05, MT-06, ND-ADV-3, ND-DIT-4, ND-HME-4, PC-04, PE-06, PG-06, PH-02, PM-07, PM-MCO-03, PS-4, SG-PAT-05, SG-SRE-06, SW-SCW-05, TI-07 Aviation, TI-08 Railway safety, TR-05, UT-3, VM-3, WP-06</v>
      </c>
    </row>
    <row r="62" spans="1:3" ht="45" x14ac:dyDescent="0.25">
      <c r="A62" s="60" t="str">
        <f>'5. Raw salary data'!A62</f>
        <v>CO-04</v>
      </c>
      <c r="B62" s="129" t="str" cm="1">
        <f t="array" ref="B62">_xlfn.TEXTJOIN(", ", TRUE, _xlfn._xlws.FILTER('5. Raw salary data'!$A$2:$A$1297, ('5. Raw salary data'!$C$2:$C$1297 &lt; '5. Raw salary data'!D62) * ('5. Raw salary data'!$C$2:$C$1297 &gt;= '5. Raw salary data'!C62) * ('5. Raw salary data'!$A$2:$A$1297 &lt;&gt; '5. Raw salary data'!A62), "No matches"))</f>
        <v>AC-01, AO-CAI-04, AO-HPS-03, AR-06, DE-02, EC-08, EN-ENG-05, FB-8, MA-07, NU-CHN-8, NU-HOS-8, PM-MCO-04, PS-5, SE-RES-4, SO-INS-02, SO-MAO-11, VM-5</v>
      </c>
      <c r="C62" s="128" t="str" cm="1">
        <f t="array" ref="C62">_xlfn.TEXTJOIN(", ",TRUE,_xlfn._xlws.FILTER('5. Raw salary data'!$A$2:$A$1297,('5. Raw salary data'!$C$2:$C$1297 &gt;'5. Raw salary data'!E62)*('5. Raw salary data'!$C$2:$C$1297 &lt;'5. Raw salary data'!C62),"No matches"))</f>
        <v>AG-05, AO-CAI-03, AO-HPS-01, AO-HPS-02, BI-05, CH-05, CT-FIN-04 , CT-EAV-05 , DS-4, EC-07, EN-SUR-04, FS-03, IT-04, MA-06, MT-07, NU-CHN-7, NU-HOS-7, PC-05, PH-03, SE-REM-1, SE-RES-3, SG-PAT-06, SG-PAT-07, SG-SRE-07, SG-SRE-08, SO-INS-01, SO-MAO-10, TI-08 Aviation, TI-08 Marine, VM-4</v>
      </c>
    </row>
    <row r="63" spans="1:3" ht="60" x14ac:dyDescent="0.25">
      <c r="A63" s="60" t="str">
        <f>'5. Raw salary data'!A63</f>
        <v>CR-01</v>
      </c>
      <c r="B63" s="129" t="str" cm="1">
        <f t="array" ref="B63">_xlfn.TEXTJOIN(", ", TRUE, _xlfn._xlws.FILTER('5. Raw salary data'!$A$2:$A$1297, ('5. Raw salary data'!$C$2:$C$1297 &lt; '5. Raw salary data'!D63) * ('5. Raw salary data'!$C$2:$C$1297 &gt;= '5. Raw salary data'!C63) * ('5. Raw salary data'!$A$2:$A$1297 &lt;&gt; '5. Raw salary data'!A63), "No matches"))</f>
        <v>CR-02, DD-01, ED-EST-01 Maritimes (TE 3), ED-EST-02 Maritimes (TE 2), ED-EST-01 Quebec (TE 2), ED-EST-02 Quebec (TE 1), ED-EST-01 Ontario (TE 1), ED-EST-01 Manitoba (TE 1), ED-EST-01 Manitoba (TE 2), ED-EST-01 Saskatchewan (TE 3), ED-EST-02 Saskatchewan (TE 1), ED-EST-01 Alberta (TE 3), ED-EST-02 Alberta (TE 1), OE-CEO-3, OE-DEO-3, OE-MEO-3, SR-W (pay group 9) APC-2, SR-W (pay group 9) APD-2</v>
      </c>
      <c r="C63" s="128" t="str" cm="1">
        <f t="array" ref="C63">_xlfn.TEXTJOIN(", ",TRUE,_xlfn._xlws.FILTER('5. Raw salary data'!$A$2:$A$1297,('5. Raw salary data'!$C$2:$C$1297 &gt;'5. Raw salary data'!E63)*('5. Raw salary data'!$C$2:$C$1297 &lt;'5. Raw salary data'!C63),"No matches"))</f>
        <v>CM-02, DA-PRO-1, ED-EST-01 Maritimes (TE 2), ED-EST-02 Maritimes (TE 1), ED-EST-01 Quebec (TE 1), ED-EST-01 Saskatchewan (TE 2), ED-EST-01 Alberta (TE 1), ED-EST-01 Alberta (TE 2), OE-BEO-2, OE-CEO-2, OE-DEO-2, OE-MSE-2, OE-MEO-2, PY-01, ST-COR special level C</v>
      </c>
    </row>
    <row r="64" spans="1:3" ht="90" x14ac:dyDescent="0.25">
      <c r="A64" s="60" t="str">
        <f>'5. Raw salary data'!A64</f>
        <v>CR-02</v>
      </c>
      <c r="B64" s="129" t="str" cm="1">
        <f t="array" ref="B64">_xlfn.TEXTJOIN(", ", TRUE, _xlfn._xlws.FILTER('5. Raw salary data'!$A$2:$A$1297, ('5. Raw salary data'!$C$2:$C$1297 &lt; '5. Raw salary data'!D64) * ('5. Raw salary data'!$C$2:$C$1297 &gt;= '5. Raw salary data'!C64) * ('5. Raw salary data'!$A$2:$A$1297 &lt;&gt; '5. Raw salary data'!A64), "No matches"))</f>
        <v>CM-03, DA-CON-1, DA-CON-2, DA-CON Special level C, DA-PRO-2, ED-EST-01 Maritimes (TE 4), ED-EST-02 Maritimes (TE 3), ED-EST-03 Maritimes (TE 1), ED-EST-01 Quebec (TE 3), ED-EST-02 Quebec (TE 2), ED-EST-01 Ontario (TE 2), ED-EST-01 Manitoba (TE 2), ED-EST-01 Manitoba (TE 3), ED-EST-02 Manitoba (TE 1), ED-EST-01 Saskatchewan (TE 4), ED-EST-02 Saskatchewan (TE 1), ED-EST-02 Saskatchewan (TE 2), ED-EST-01 Alberta (TE 4), ED-EST-02 Alberta (TE 1), ED-EST-01 BC (TE 1), GS-02, LI-1, SR-W (pay group 9) APD-3, ST-OCE-1, ST-TYP-1, ST-TYP-2</v>
      </c>
      <c r="C64" s="128" t="str" cm="1">
        <f t="array" ref="C64">_xlfn.TEXTJOIN(", ",TRUE,_xlfn._xlws.FILTER('5. Raw salary data'!$A$2:$A$1297,('5. Raw salary data'!$C$2:$C$1297 &gt;'5. Raw salary data'!E64)*('5. Raw salary data'!$C$2:$C$1297 &lt;'5. Raw salary data'!C64),"No matches"))</f>
        <v>CM-02, CR-01, DA-PRO-1, DD-01, ED-EST-01 Maritimes (TE 3), ED-EST-02 Maritimes (TE 2), ED-EST-01 Quebec (TE 2), ED-EST-02 Quebec (TE 1), ED-EST-01 Ontario (TE 1), ED-EST-01 Manitoba (TE 1), ED-EST-01 Saskatchewan (TE 3), ED-EST-01 Alberta (TE 2), ED-EST-01 Alberta (TE 3), OE-CEO-3, OE-DEO-3, OE-MEO-3, PY-01, SR-W (pay group 9) APC-2, SR-W (pay group 9) APD-2</v>
      </c>
    </row>
    <row r="65" spans="1:3" ht="165" x14ac:dyDescent="0.25">
      <c r="A65" s="60" t="str">
        <f>'5. Raw salary data'!A65</f>
        <v>CR-03</v>
      </c>
      <c r="B65" s="129" t="str" cm="1">
        <f t="array" ref="B65">_xlfn.TEXTJOIN(", ", TRUE, _xlfn._xlws.FILTER('5. Raw salary data'!$A$2:$A$1297, ('5. Raw salary data'!$C$2:$C$1297 &lt; '5. Raw salary data'!D65) * ('5. Raw salary data'!$C$2:$C$1297 &gt;= '5. Raw salary data'!C65) * ('5. Raw salary data'!$A$2:$A$1297 &lt;&gt; '5. Raw salary data'!A65), "No matches"))</f>
        <v>CM-04, DA-PRO-3, DD-02, ED-EST-01 Maritimes (TE 7), ED-EST-01 Maritimes (TE 8), ED-EST-02 Maritimes (TE 6),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ED-EST-03 Manitoba (TE 1), ED-EST-01 Saskatchewan (TE 7), ED-EST-01 Saskatchewan (TE 8), ED-EST-02 Saskatchewan (TE 4), ED-EST-03 Saskatchewan (TE 2), ED-EST-01 Alberta (TE 6), ED-EST-01 Alberta (TE 7), ED-EST-02 Alberta (TE 4), ED-EST-03 Alberta (TE 1), ED-EST-01 BC (TE 4), ED-EST-02 BC (TE 2), ED-LAT-01 (TE 2), ED-LAT-01 (TE 3), EU-TEA (Maritimes), EU-TEA (Quebec), EU-TEA (Ontario), EU-TEA (Manitoba), EU-TEA (Saskatchewan), EU-TEA (Alberta), EU-TEA (British Columbia), GL-AMW-2, GL-ELE -3, GL-ELE -4, GL-MAN-1, GL-MDO-2, GL-MDO-3, GL-MOC-1, GL-MOC-2, GT-01, HS-PHS-02, LI-3, PY-03, SR-W (pay group 9) APC-4, ST-OCE-3, ST-SCY-2</v>
      </c>
      <c r="C65" s="128" t="str" cm="1">
        <f t="array" ref="C65">_xlfn.TEXTJOIN(", ",TRUE,_xlfn._xlws.FILTER('5. Raw salary data'!$A$2:$A$1297,('5. Raw salary data'!$C$2:$C$1297 &gt;'5. Raw salary data'!E65)*('5. Raw salary data'!$C$2:$C$1297 &lt;'5. Raw salary data'!C65),"No matches"))</f>
        <v>DA-CON-3, ED-EST-01 Maritimes (TE 6), ED-EST-02 Maritimes (TE 5), ED-EST-03 Maritimes (TE 2), ED-EST-01 Quebec (TE 4), ED-EST-02 Quebec (TE 3), ED-EST-03 Quebec (TE 2), ED-EST-01 Ontario (TE 3), ED-EST-01 Ontario (TE 4), ED-EST-02 Ontario (TE 1), ED-EST-01 Manitoba (TE 4), ED-EST-01 Manitoba (TE 5), ED-EST-02 Manitoba (TE 2), ED-EST-02 Manitoba (TE 3), ED-EST-01 Saskatchewan (TE 6), ED-EST-02 Saskatchewan (TE 3), ED-EST-03 Saskatchewan (TE 1), ED-EST-01 Alberta (TE 5), ED-EST-02 Alberta (TE 3), ED-EST-01 BC (TE 2), ED-EST-01 BC (TE 3), ED-EST-02 BC (TE 1), ED-LAT-01 (TE 1), GL-AMW-1, GL-ELE -2, GL-MDO-1, HS-HDO-01, LI-2, PY-02, SR-W (pay group 9) APC-3, SR-W (pay group 9) APD-4, ST-OCE-2, ST-SCY-1, ST-STN-2</v>
      </c>
    </row>
    <row r="66" spans="1:3" ht="165" x14ac:dyDescent="0.25">
      <c r="A66" s="60" t="str">
        <f>'5. Raw salary data'!A66</f>
        <v>CR-04</v>
      </c>
      <c r="B66" s="129" t="str" cm="1">
        <f t="array" ref="B66">_xlfn.TEXTJOIN(", ", TRUE, _xlfn._xlws.FILTER('5. Raw salary data'!$A$2:$A$1297, ('5. Raw salary data'!$C$2:$C$1297 &lt; '5. Raw salary data'!D66) * ('5. Raw salary data'!$C$2:$C$1297 &gt;= '5. Raw salary data'!C66) * ('5. Raw salary data'!$A$2:$A$1297 &lt;&gt; '5. Raw salary data'!A66), "No matches"))</f>
        <v>DA-PRO-4, DD-03, ED-EST-01 (TE 2), ED-EST-02 (TE 1) , ED-EST-02 Maritimes (TE 8), ED-EST-02 Maritimes (TE 9), ED-EST-03 Maritimes (TE 6), ED-EST-04 Maritimes (TE 2), ED-EST-01 Quebec (TE 7), ED-EST-02 Quebec (TE 6), ED-EST-03 Quebec (TE 5), ED-EST-04 Quebec (TE 3), ED-EST-04 Quebec (TE 4), ED-EST-05 Quebec (TE 1), ED-EST-05 Quebec (TE 2), ED-EST-01 Ontario (TE 8), ED-EST-02 Ontario (TE 4),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4), ED-EST-02 BC (TE 5), ED-EST-03 BC (TE 2), ED-EST-04 BC (TE 1), ED-LAT-01 (TE 5), ED-LAT-01 (TE 6), ED-LAT-02 (TE 2), ED-LAT-03 (TE 1), EL-01, EU-PEI-1, GL-AMW-5, GL-ELE -7, GL-MAN-3, GL-MAN-4, GL-MDO-5, GL-MDO-6, GL-MOC-4, GL-MOC-5, GL-PRW-00, GS-04, HS-HDO-03, HS-PHS-03, LI-5, PY-04, SC-1 (equip. op. and spec. trade), SR-W (pay group 9) APC-5, SR-W (pay group 9) APD-6, ST-COR-1, TI-02</v>
      </c>
      <c r="C66" s="128" t="str" cm="1">
        <f t="array" ref="C66">_xlfn.TEXTJOIN(", ",TRUE,_xlfn._xlws.FILTER('5. Raw salary data'!$A$2:$A$1297,('5. Raw salary data'!$C$2:$C$1297 &gt;'5. Raw salary data'!E66)*('5. Raw salary data'!$C$2:$C$1297 &lt;'5. Raw salary data'!C66),"No matches"))</f>
        <v>CM-05, DD-02, ED-EST-01 (TE 1), ED-EST-01 Maritimes (TE 8), ED-EST-02 Maritimes (TE 7), ED-EST-03 Maritimes (TE 4), ED-EST-03 Maritimes (TE 5), ED-EST-04 Maritimes (TE 1), ED-EST-01 Quebec (TE 6), ED-EST-02 Quebec (TE 5), ED-EST-03 Quebec (TE 3), ED-EST-03 Quebec (TE 4), ED-EST-04 Quebec (TE 2), ED-EST-01 Ontario (TE 6), ED-EST-01 Ontario (TE 7), ED-EST-02 Ontario (TE 3), ED-EST-03 Ontario (TE 2), ED-EST-01 Manitoba (TE 7), ED-EST-01 Manitoba (TE 8), ED-EST-02 Manitoba (TE 5), ED-EST-02 Manitoba (TE 6), ED-EST-03 Manitoba (TE 2), ED-EST-03 Manitoba (TE 3), ED-EST-01 Saskatchewan (TE 8), ED-EST-02 Saskatchewan (TE 5), ED-EST-03 Saskatchewan (TE 3), ED-EST-01 Alberta (TE 7), ED-EST-01 Alberta (TE 8), ED-EST-02 Alberta (TE 4), ED-EST-02 Alberta (TE 5), ED-EST-03 Alberta (TE 2), ED-EST-01 BC (TE 5), ED-EST-02 BC (TE 3), ED-EST-03 BC (TE 1), ED-LAT-01 (TE 3), ED-LAT-01 (TE 4), ED-LAT-02 (TE 1), GL-AMW-00, GL-AMW-3, GL-AMW-4, GL-ELE -5, GL-ELE -6, GL-MAN-2, GL-MDO-4, GL-MOC-2, GL-MOC-3, GS-03, GT-01, HS-HDO-02, LI-4, OE-MEO-5, SR-W (pay group 1), SR-W (pay group 9) APC-4, SR-W (pay group 9) APD-5, ST-SCY-2, ST-SCY-3, TI-01</v>
      </c>
    </row>
    <row r="67" spans="1:3" ht="255" x14ac:dyDescent="0.25">
      <c r="A67" s="60" t="str">
        <f>'5. Raw salary data'!A67</f>
        <v>CR-05</v>
      </c>
      <c r="B67" s="129" t="str" cm="1">
        <f t="array" ref="B67">_xlfn.TEXTJOIN(", ", TRUE, _xlfn._xlws.FILTER('5. Raw salary data'!$A$2:$A$1297, ('5. Raw salary data'!$C$2:$C$1297 &lt; '5. Raw salary data'!D67) * ('5. Raw salary data'!$C$2:$C$1297 &gt;= '5. Raw salary data'!C67) * ('5. Raw salary data'!$A$2:$A$1297 &lt;&gt; '5. Raw salary data'!A67), "No matches"))</f>
        <v>AS-01, CM-06,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1),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ED-EST-03 BC (TE 4), ED-EST-04 BC (TE 2), ED-EST-05 BC (TE 1), ED-LAT-01 (TE 7), ED-LAT-01 (TE 8), ED-LAT-02 (TE 4), ED-LAT-02 (TE 5), ED-LAT-03 (TE 3), ED-LAT-03 (TE 4), ED-LAT-04 (TE 1), ED-LAT-04 (TE 2), EG-01, GL-AIM-00, GL-AMW-7, GL-AMW-8, GL-ELE -9, GL-ELE -10, GL-GHW-5, GL-INM-00, GL-INM-9, GL-MAM-00, GL-MAM-6, GL-MAM-7, GL-MAN-6, GL-MAN-7, GL-MDO-8, GL-MOC-7, GL-MST-00, GL-MST-9, GL-MST-10, GL-PCF-00, GL-PRW-6, GL-PRW-7, GL-WOW-00, GS-05, GS-06, HS-PHS-04, IS-01 , LI-6, MA-01, PG-01, PI-01-CGC, PM-01 , PY-05, SC-3 (deck and engine room), SC-4 (deck and engine room), SC-STD-3, SC-STD-4, SC-3 (equip. op. and spec. trade), SR-W (pay group 2), SR-W (pay group 9) APC-6</v>
      </c>
      <c r="C67" s="128" t="str" cm="1">
        <f t="array" ref="C67">_xlfn.TEXTJOIN(", ",TRUE,_xlfn._xlws.FILTER('5. Raw salary data'!$A$2:$A$1297,('5. Raw salary data'!$C$2:$C$1297 &gt;'5. Raw salary data'!E67)*('5. Raw salary data'!$C$2:$C$1297 &lt;'5. Raw salary data'!C67),"No matches"))</f>
        <v>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ED-EST-02 BC (TE 5), ED-EST-02 BC (TE 6), ED-EST-03 BC (TE 2), ED-EST-03 BC (TE 3), ED-EST-04 BC (TE 1), ED-LAT-01 (TE 6), ED-LAT-02 (TE 3), ED-LAT-03 (TE 1), ED-LAT-03 (TE 2), EU-PEI-1, GL-AMW-6, GL-ELE -7, GL-ELE -8, GL-GHW-3, GL-GHW-4, GL-MAM-5, GL-MAN-4, GL-MAN-5, GL-MDO-6, GL-MDO-7, GL-MOC-5, GL-MOC-6, GL-PRW-00, GL-PRW-5, GT-02, HP-01, HS-HDO-03, HS-HDO-04, OM-01, SC-1 (deck and engine room), SC-2 (deck and engine room), SC-STD-1, SC-STD-2, SC-1 (equip. op. and spec. trade), SC-2 (equip. op. and spec. trade), SR-W (pay group 9) APC-5, SR-W (pay group 9) APD-7, ST-SCY-4, TI-02, WP-01</v>
      </c>
    </row>
    <row r="68" spans="1:3" ht="285" x14ac:dyDescent="0.25">
      <c r="A68" s="60" t="str">
        <f>'5. Raw salary data'!A68</f>
        <v>CR-06</v>
      </c>
      <c r="B68" s="129" t="str" cm="1">
        <f t="array" ref="B68">_xlfn.TEXTJOIN(", ", TRUE, _xlfn._xlws.FILTER('5. Raw salary data'!$A$2:$A$1297, ('5. Raw salary data'!$C$2:$C$1297 &lt; '5. Raw salary data'!D68) * ('5. Raw salary data'!$C$2:$C$1297 &gt;= '5. Raw salary data'!C68) * ('5. Raw salary data'!$A$2:$A$1297 &lt;&gt; '5. Raw salary data'!A68), "No matches"))</f>
        <v>AS-03, DA-PRO-6, DD-05, DS-1, EC-02, ED-EST-01 (TE 7) , ED-EST-02 (TE 6) , ED-EST-03 (TE 3), ED-EST-03 (TE 4), ED-EST-04 (TE 1), ED-EST-04 Maritimes (TE 7), ED-EST-05 Maritimes (TE 5), ED-EST-06 Maritimes (TE 4), ED-EST-02 Quebec (TE 11), ED-EST-03 Quebec (TE 10),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ED-EST-03 BC (TE 6), ED-EST-03 BC (TE 7), ED-EST-04 BC (TE 5), ED-EST-05 BC (TE 3), ED-EST-05 BC (TE 4), ED-EST-06 BC (TE 2), ED-LAT-01 (TE 11), ED-LAT-01 (TE 12), ED-LAT-02 (TE 8), ED-LAT-02 (TE 9), ED-LAT-03 (TE 7), ED-LAT-04 (TE 5), FR - Recruitment, GL-AIM-10, GL-AIM-11, GL-AMW-11, GL-COI-00, GL-COI-9, GL-EIM-00, GL-EIM-9, GL-ELE -13, GL-GHW-8, GL-INM-11, GL-INM-12, GL-MAM-9, GL-MAM-10, GL-MAN-9, GL-MAN-10, GL-MDO-11, GL-MOC-10, GL-MOC-11, GL-MST-13, GL-PCF-8, GL-PIP-9, GL-PRW-9, GL-PRW-10, GL-SMW-00, GL-VHE-8,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c r="C68" s="128" t="str" cm="1">
        <f t="array" ref="C68">_xlfn.TEXTJOIN(", ",TRUE,_xlfn._xlws.FILTER('5. Raw salary data'!$A$2:$A$1297,('5. Raw salary data'!$C$2:$C$1297 &gt;'5. Raw salary data'!E68)*('5. Raw salary data'!$C$2:$C$1297 &lt;'5. Raw salary data'!C68),"No matches"))</f>
        <v>AR-01, AS-02, CM-07, CO-DEV/PER, DA-CON-5, DA-CON-6, EC-01, ED-EST-01 (TE 5), ED-EST-01 (TE 6), ED-EST-02 (TE 4), ED-EST-02 (TE 5) , ED-EST-03 (TE 2), ED-EST-04 Maritimes (TE 5), ED-EST-04 Maritimes (TE 6), ED-EST-05 Maritimes (TE 3), ED-EST-05 Maritimes (TE 4), ED-EST-06 Maritimes (TE 2), ED-EST-06 Maritimes (TE 3), ED-EST-01 Quebec (TE 10), ED-EST-02 Quebec (TE 10), ED-EST-03 Quebec (TE 8), ED-EST-03 Quebec (TE 9), ED-EST-04 Quebec (TE 7), ED-EST-04 Quebec (TE 8),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ED-EST-02 Alberta (TE 9), ED-EST-03 Alberta (TE 6), ED-EST-03 Alberta (TE 7), ED-EST-04 Alberta (TE 3), ED-EST-05 Alberta (TE 2), ED-EST-06 Alberta (TE 1), ED-EST-02 BC (TE 9), ED-EST-03 BC (TE 5), ED-EST-04 BC (TE 4), ED-EST-05 BC (TE 2), ED-EST-06 BC (TE 1), ED-LAT-01 (TE 9), ED-LAT-01 (TE 10), ED-LAT-02 (TE 6), ED-LAT-02 (TE 7), ED-LAT-03 (TE 5), ED-LAT-03 (TE 6), ED-LAT-04 (TE 3), ED-LAT-04 (TE 4), EG-02, EL-02, EN-ENG-01, GL-AIM-9, GL-AMW-9, GL-AMW-10, GL-ELE -11, GL-ELE -12, GL-GHW-6, GL-GHW-7, GL-INM-10, GL-MAM-8, GL-MAN-8, GL-MDO-9, GL-MDO-10, GL-MOC-8, GL-MOC-9, GL-MST-11, GL-MST-12, GL-PCF-6, GL-PCF-7, GL-PIP-00, GL-PRW-8, GL-VHE-00, GL-WOW-9, GS-07, GT-03, HP-02, HS-HDO-05, HS-HDO-06, HS-PHS-05, IS-02 , LI-7, MT-01, PI-02-CGC, PM-02 , PY-06, SC-5 (deck and engine room), SC-6 (deck and engine room), SC-STD-5, SC-STD-6, SC-4 (equip. op. and spec. trade), SG-SRE-01, SR-W (pay group 3), SR-W (pay group 9) APC-7, SR-W (pay group 9) APD-9, TI-03, TR-01</v>
      </c>
    </row>
    <row r="69" spans="1:3" ht="270" x14ac:dyDescent="0.25">
      <c r="A69" s="60" t="str">
        <f>'5. Raw salary data'!A69</f>
        <v>CR-07</v>
      </c>
      <c r="B69" s="129" t="str" cm="1">
        <f t="array" ref="B69">_xlfn.TEXTJOIN(", ", TRUE, _xlfn._xlws.FILTER('5. Raw salary data'!$A$2:$A$1297, ('5. Raw salary data'!$C$2:$C$1297 &lt; '5. Raw salary data'!D69) * ('5. Raw salary data'!$C$2:$C$1297 &gt;= '5. Raw salary data'!C69) * ('5. Raw salary data'!$A$2:$A$1297 &lt;&gt; '5. Raw salary data'!A69), "No matches"))</f>
        <v>AI-01, AS-04, DA-CON-7, DA-PRO-7, DS-2, EC-03, ED-EST-02 (TE 8), ED-EST-02 (TE 9), ED-EST-03 (TE 6), ED-EST-04 (TE 3), ED-EST-04 (TE 4), ED-EST-05 (TE 2), ED-EST-06 (TE 1), ED-EST-04 Maritimes (TE 10), ED-EST-05 Maritimes (TE 7), ED-EST-06 Maritimes (TE 6), ED-EST-04 Quebec (TE 12), ED-EST-05 Quebec (TE 9),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GL-PCF-11, GL-PIP-11, GL-PIP-12, GL-PRW-12, GL-PRW-13, GL-SMW-9, GL-SMW-10, GL-VHE-10, GL-VHE-11, GL-WOW-12, GL-WOW-13, GS-09, GS-10, HP-04, HS-PHS-08, IS-03 , IT-01, LS-01, OM-03, PC-01, PE-02, PG-03, PI-04-CGC, PM-04 , PO-IMA-02, PO-LES-TO-02, PO-LES-IM-02, PO-TCO-02, PR(S)-02, RO-03, SC-7 (equip. op. and spec. trade), SG-SRE-02, SO-FLP-01, SR-E (APA), SR-E (APB), SR-W (pay group 7), TI-05, WP-03</v>
      </c>
      <c r="C69" s="128" t="str" cm="1">
        <f t="array" ref="C69">_xlfn.TEXTJOIN(", ",TRUE,_xlfn._xlws.FILTER('5. Raw salary data'!$A$2:$A$1297,('5. Raw salary data'!$C$2:$C$1297 &gt;'5. Raw salary data'!E69)*('5. Raw salary data'!$C$2:$C$1297 &lt;'5. Raw salary data'!C69),"No matches"))</f>
        <v>AG-01, BI-01, CH-01, 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5),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GL-PCF-10, GL-PIP-9, GL-PIP-10, GL-PRW-11, GL-SMW-8, GL-VHE-9, GL-WOW-11, GT-04, HR-01, HS-HDO-08, LI-9, MA-02, PS-1, SC-5 (equip. op. and spec. trade), SC-6 (equip. op. and spec. trade), SG-PAT-01, SO-MAO-01, SR-E (pay group 2 ELE-2), SR-E (pay group 3 MDO-4), SR-W (pay group 4), SR-W (pay group 5), SR-W (pay group 6), SR-W (pay group 9) APC-8, SW-SCW-01, SW-CHA-01</v>
      </c>
    </row>
    <row r="70" spans="1:3" ht="255" x14ac:dyDescent="0.25">
      <c r="A70" s="60" t="str">
        <f>'5. Raw salary data'!A70</f>
        <v xml:space="preserve">CT-FIN-01 </v>
      </c>
      <c r="B70" s="129" t="str" cm="1">
        <f t="array" ref="B70">_xlfn.TEXTJOIN(", ", TRUE, _xlfn._xlws.FILTER('5. Raw salary data'!$A$2:$A$1297, ('5. Raw salary data'!$C$2:$C$1297 &lt; '5. Raw salary data'!D70) * ('5. Raw salary data'!$C$2:$C$1297 &gt;= '5. Raw salary data'!C70) * ('5. Raw salary data'!$A$2:$A$1297 &lt;&gt; '5. Raw salary data'!A70), "No matches"))</f>
        <v>CX-1, DD-08, EC-04, ED-EST-03 (TE 8),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ED-EST-05 Manitoba (TE 8), ED-EST-06 Manitoba (TE 5), ED-EST-06 Manitoba (TE 6), ED-EST-04 Saskatchewan (TE 10), ED-EST-05 Saskatchewan (TE 8), ED-EST-05 Saskatchewan (TE 9), ED-EST-06 Saskatchewan (TE 7), ED-EST-04 Alberta (TE 9), ED-EST-04 Alberta (TE 10), ED-EST-05 Alberta (TE 8), ED-EST-06 Alberta (TE 7), ED-EST-04 BC (TE 10), ED-EST-05 BC (TE 8), ED-EST-06 BC (TE 7), ED-LAT-03 (TE 13), ED-LAT-04 (TE 11), ED-LAT-04 (TE 12), EG-05, FR-1, GL-COI-14, GL-EIM-13, GL-EIM-14, GL-PCF-13, GL-PCF-14, GL-PIP-14, GL-SMW-12, GL-SMW-13, GL-VHE-13, GL-VHE-14, GS-11, GS-12, GT-05, HP-05, HS-HDO-10, HS-PHS-09, HS-PHS-10, MA-03, NU-CHN-1, NU-HOS-1, PI-05-CGC, PO-IMA-03, PO-LES-TO-03, PO-LES-IM-03, PO-TCO-03, RO-04, SO-MAO-03, SO-RAD-02, SR-E (pay group 4 MDO-5), SR-E (pay group 5 basic), SR-W (pay group 11), SW-CHA-02, TI-05 Aviation, TR-02</v>
      </c>
      <c r="C70" s="128" t="str" cm="1">
        <f t="array" ref="C70">_xlfn.TEXTJOIN(", ",TRUE,_xlfn._xlws.FILTER('5. Raw salary data'!$A$2:$A$1297,('5. Raw salary data'!$C$2:$C$1297 &gt;'5. Raw salary data'!E70)*('5. Raw salary data'!$C$2:$C$1297 &lt;'5. Raw salary data'!C70),"No matches"))</f>
        <v>AI-01, AR-02, CO-01, CT-EAV-01 , CT-IAU-01 , DA-CON-8, DA-PRO-7, DD-07, ED-EDS-01, ED-EST-02 (TE 9), ED-EST-03 (TE 6), ED-EST-03 (TE 7), ED-EST-04 (TE 4), ED-EST-05 (TE 2), ED-EST-05 (TE 3), ED-EST-06 (TE 1), ED-EST-05 Maritimes (TE 8), ED-EST-06 Maritimes (TE 7), ED-EST-05 Quebec (TE 10), ED-EST-05 Quebec (TE 11), ED-EST-06 Quebec (TE 8), ED-EST-06 Quebec (TE 9), ED-EST-04 Ontario (TE 8), ED-EST-04 Ontario (TE 9), ED-EST-05 Ontario (TE 7), ED-EST-05 Ontario (TE 8), ED-EST-06 Ontario (TE 5), ED-EST-04 Manitoba (TE 7), ED-EST-05 Manitoba (TE 5), ED-EST-05 Manitoba (TE 6), ED-EST-06 Manitoba (TE 4), ED-EST-04 Saskatchewan (TE 8), ED-EST-04 Saskatchewan (TE 9), ED-EST-05 Saskatchewan (TE 6), ED-EST-05 Saskatchewan (TE 7), ED-EST-06 Saskatchewan (TE 5), ED-EST-06 Saskatchewan (TE 6), ED-EST-04 Alberta (TE 8), ED-EST-05 Alberta (TE 6), ED-EST-05 Alberta (TE 7), ED-EST-06 Alberta (TE 5), ED-EST-06 Alberta (TE 6), ED-EST-04 BC (TE 8), ED-EST-04 BC (TE 9), ED-EST-05 BC (TE 6), ED-EST-05 BC (TE 7), ED-EST-06 BC (TE 5), ED-EST-06 BC (TE 6), ED-LAT-02 (TE 12), ED-LAT-02 (TE 13), ED-LAT-03 (TE 11), ED-LAT-03 (TE 12), ED-LAT-04 (TE 9), ED-LAT-04 (TE 10), EG-04, EL-04, EN-ENG-02, EN-SUR-01, FB-2, GL-AIM-14, GL-COI-12, GL-COI-13, GL-EIM-11, GL-EIM-12, GL-MAM-13, GL-MAM-14, GL-MAN-13, GL-MAN-14, GL-MOC-14, GL-PCF-11, GL-PCF-12, GL-PIP-12, GL-PIP-13, GL-PRW-13, GL-PRW-14, GL-SMW-10, GL-SMW-11, GL-VHE-11, GL-VHE-12, GL-WOW-13, GL-WOW-14, GS-10, HP-04, HR-02, HS-HDO-09, IT-01, LS-01, LS-02, MT-02, OM-03, PE-02, PG-03, PR(S)-02, SC-7 (equip. op. and spec. trade), SE-RES-1, SG-PAT-02, SG-SRE-02, SO-FLP-02, SO-MAO-02, SO-RAD-01, SR-E (APA), SR-E (APB), SR-W (pay group 7), SR-W (pay group 8), SW-SCW-02, TI-05, UT-1, WP-03</v>
      </c>
    </row>
    <row r="71" spans="1:3" ht="120" x14ac:dyDescent="0.25">
      <c r="A71" s="60" t="str">
        <f>'5. Raw salary data'!A71</f>
        <v xml:space="preserve">CT-FIN-02 </v>
      </c>
      <c r="B71" s="129" t="str" cm="1">
        <f t="array" ref="B71">_xlfn.TEXTJOIN(", ", TRUE, _xlfn._xlws.FILTER('5. Raw salary data'!$A$2:$A$1297, ('5. Raw salary data'!$C$2:$C$1297 &lt; '5. Raw salary data'!D71) * ('5. Raw salary data'!$C$2:$C$1297 &gt;= '5. Raw salary data'!C71) * ('5. Raw salary data'!$A$2:$A$1297 &lt;&gt; '5. Raw salary data'!A71), "No matches"))</f>
        <v>AI-03, AR-03, AS-06, CX-3, EC-05, ED-EDS-04, ED-EST-04 (TE 10), ED-EST-05 (TE 7), ED-EST-05 (TE 8), ED-EST-06 (TE 6), ED-EST-06 (TE 7), ED-EST-06 Ontario (TE 10), ED-EST-06 Manitoba (TE 10), ED-EST-06 BC (TE 11), FO-02, FR-4, HP-07, IS-05 , LS-04, MA-04, MT-03, ND-HME-2, NU-CHN-4, NU-HOS-4, OM-05, OP-1, PE-04, PI-07-CGC, PR(S)-04, RO-06, SG-SRE-04, SO-FLP-05, SO-MAO-06, SO-MAO-07, SW-SCW-03 Clinical Social Workers, TI-07, TI-06 Railway safety, TR-03, UT-2</v>
      </c>
      <c r="C71" s="128" t="str" cm="1">
        <f t="array" ref="C71">_xlfn.TEXTJOIN(", ",TRUE,_xlfn._xlws.FILTER('5. Raw salary data'!$A$2:$A$1297,('5. Raw salary data'!$C$2:$C$1297 &gt;'5. Raw salary data'!E71)*('5. Raw salary data'!$C$2:$C$1297 &lt;'5. Raw salary data'!C71),"No matches"))</f>
        <v>AS-05, CT-EAV-02 , CT-IAU-02, DS-3, ED-EDS-03, ED-EST-04 (TE 8), ED-EST-04 (TE 9), ED-EST-05 (TE 6), ED-EST-06 (TE 5), ED-EST-06 Ontario (TE 9), ED-EST-05 Manitoba (TE 10), ED-EST-06 Manitoba (TE 8), ED-EST-06 Manitoba (TE 9), ED-EST-06 Saskatchewan (TE 10), ED-EST-06 Alberta (TE 10), ED-EST-05 BC (TE 10), ED-EST-05 BC (TE 11), ED-EST-06 BC (TE 9), ED-EST-06 BC (TE 10), EG-06, EL-06, FB-4, FR-3, GT-06, IS-04 , IT-02, LS-03, ND-ADV-1, ND-DIT-2, NU-CHN-2, NU-CHN-3, NU-HOS-2, NU-HOS-3, PG-04, PM-05 , PM-MCO-01, PO-LES-TO-04, PO-TCO-04, PS-2, SG-PAT-03, SG-SRE-03, SO-FLP-04, SO-MAO-05, SR-E (pay group 9), SR-E (pay group 10), SR-E (pay group 11), SR-E (pay group 12), SR-W (pay group 12), SW-SCW-01 Clinical Social Workers, SW-SCW-02 Clinical Social Workers, SW-CHA-03, VM-1</v>
      </c>
    </row>
    <row r="72" spans="1:3" ht="45" x14ac:dyDescent="0.25">
      <c r="A72" s="60" t="str">
        <f>'5. Raw salary data'!A72</f>
        <v xml:space="preserve">CT-FIN-03 </v>
      </c>
      <c r="B72" s="129" t="str" cm="1">
        <f t="array" ref="B72">_xlfn.TEXTJOIN(", ", TRUE, _xlfn._xlws.FILTER('5. Raw salary data'!$A$2:$A$1297, ('5. Raw salary data'!$C$2:$C$1297 &lt; '5. Raw salary data'!D72) * ('5. Raw salary data'!$C$2:$C$1297 &gt;= '5. Raw salary data'!C72) * ('5. Raw salary data'!$A$2:$A$1297 &lt;&gt; '5. Raw salary data'!A72), "No matches"))</f>
        <v>AG-04, AI-06, AI-07, AO-CAI-02, AR-05, AS-08, BI-04, CH-04, CO-03, CT-EAV-04 , CT-IAU-04, DE-01, EL-09, EN-ENG-04, GT-08, HR-05, LS-05, MT-06, ND-ADV-3, ND-DIT-4, ND-HME-4, PC-04, PE-06, PH-02, PM-07, PM-MCO-03, PS-4, SG-PAT-05, SW-SCW-05, TI-08 Railway safety, TR-05, UT-3, VM-3, WP-06</v>
      </c>
      <c r="C72" s="128" t="str" cm="1">
        <f t="array" ref="C72">_xlfn.TEXTJOIN(", ",TRUE,_xlfn._xlws.FILTER('5. Raw salary data'!$A$2:$A$1297,('5. Raw salary data'!$C$2:$C$1297 &gt;'5. Raw salary data'!E72)*('5. Raw salary data'!$C$2:$C$1297 &lt;'5. Raw salary data'!C72),"No matches"))</f>
        <v>AI-04, AI-05, AS-07, CO-02, EC-06, ED-EST-06 (TE 10), EG-08, EL-08, EN-SUR-03, FB-6, FO-03, FR-6, FS-02, HP-09, IS-06 , LP-01, MA-05, MT-05, NU-CHN-6, NU-HOS-6, OP-3, PG-06, PM-06 , PM-MCO-02, PR(S)-05, SE-RES-2, SG-SRE-05, SG-SRE-06, SO-FLP-07, SO-MAO-09, TI-07 Aviation, TI-07 Marine, TR-04</v>
      </c>
    </row>
    <row r="73" spans="1:3" ht="45" x14ac:dyDescent="0.25">
      <c r="A73" s="60" t="str">
        <f>'5. Raw salary data'!A73</f>
        <v xml:space="preserve">CT-FIN-04 </v>
      </c>
      <c r="B73" s="129" t="str" cm="1">
        <f t="array" ref="B73">_xlfn.TEXTJOIN(", ", TRUE, _xlfn._xlws.FILTER('5. Raw salary data'!$A$2:$A$1297, ('5. Raw salary data'!$C$2:$C$1297 &lt; '5. Raw salary data'!D73) * ('5. Raw salary data'!$C$2:$C$1297 &gt;= '5. Raw salary data'!C73) * ('5. Raw salary data'!$A$2:$A$1297 &lt;&gt; '5. Raw salary data'!A73), "No matches"))</f>
        <v>AC-01, AO-CAI-04, AO-HPS-02, AR-06, CO-04, DE-02, EC-08, EN-ENG-05, FB-8, MA-07, NU-CHN-8, NU-HOS-8, PS-5, SG-SRE-08, SO-INS-02, SO-MAO-11, VM-5</v>
      </c>
      <c r="C73" s="128" t="str" cm="1">
        <f t="array" ref="C73">_xlfn.TEXTJOIN(", ",TRUE,_xlfn._xlws.FILTER('5. Raw salary data'!$A$2:$A$1297,('5. Raw salary data'!$C$2:$C$1297 &gt;'5. Raw salary data'!E73)*('5. Raw salary data'!$C$2:$C$1297 &lt;'5. Raw salary data'!C73),"No matches"))</f>
        <v>AG-05, AO-CAI-03, AO-HPS-01, BI-05, CH-05, CT-EAV-05 , DS-4, EC-07, EN-SUR-04, FB-7, FS-03, IT-04, MA-06, MT-07, NU-CHN-7, NU-HOS-7, PC-05, PH-03, SE-REM-1, SE-RES-3, SG-PAT-06, SG-PAT-07, SG-SRE-07, SO-INS-01, SO-MAO-10, TI-08 Aviation, TI-08 Marine, VM-4</v>
      </c>
    </row>
    <row r="74" spans="1:3" ht="255" x14ac:dyDescent="0.25">
      <c r="A74" s="60" t="str">
        <f>'5. Raw salary data'!A74</f>
        <v xml:space="preserve">CT-EAV-01 </v>
      </c>
      <c r="B74" s="129" t="str" cm="1">
        <f t="array" ref="B74">_xlfn.TEXTJOIN(", ", TRUE, _xlfn._xlws.FILTER('5. Raw salary data'!$A$2:$A$1297, ('5. Raw salary data'!$C$2:$C$1297 &lt; '5. Raw salary data'!D74) * ('5. Raw salary data'!$C$2:$C$1297 &gt;= '5. Raw salary data'!C74) * ('5. Raw salary data'!$A$2:$A$1297 &lt;&gt; '5. Raw salary data'!A74), "No matches"))</f>
        <v>AR-02, CT-FIN-01 , CT-IAU-01 , CX-1, DD-08, EC-04, ED-EDS-01, ED-EST-03 (TE 8), ED-EST-04 (TE 5),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ED-EST-05 Manitoba (TE 7), ED-EST-06 Manitoba (TE 5), ED-EST-06 Manitoba (TE 6), ED-EST-04 Saskatchewan (TE 9), ED-EST-04 Saskatchewan (TE 10), ED-EST-05 Saskatchewan (TE 8), ED-EST-06 Saskatchewan (TE 6), ED-EST-06 Saskatchewan (TE 7), ED-EST-04 Alberta (TE 9), ED-EST-05 Alberta (TE 8), ED-EST-06 Alberta (TE 7), ED-EST-04 BC (TE 9), ED-EST-04 BC (TE 10), ED-EST-05 BC (TE 7), ED-EST-05 BC (TE 8), ED-EST-06 BC (TE 6), ED-EST-06 BC (TE 7), ED-LAT-03 (TE 13), ED-LAT-04 (TE 11), ED-LAT-04 (TE 12), EN-ENG-02, FR-1, GL-COI-13, GL-COI-14, GL-EIM-13, GL-PCF-13, GL-PCF-14, GL-PIP-13, GL-PIP-14, GL-SMW-12, GL-VHE-13, GS-11, GS-12, GT-05, HP-05, HR-02, HS-HDO-10, HS-PHS-09, MT-02, NU-CHN-1, NU-HOS-1, PI-05-CGC, PO-IMA-03, PO-LES-TO-03, PO-LES-IM-03, PO-TCO-03, RO-04, SO-FLP-02, SO-MAO-03, SO-RAD-01, SO-RAD-02, SR-E (pay group 4 MDO-5), SR-E (pay group 5 basic), SR-W (pay group 11), SW-CHA-02, TR-02</v>
      </c>
      <c r="C74" s="128" t="str" cm="1">
        <f t="array" ref="C74">_xlfn.TEXTJOIN(", ",TRUE,_xlfn._xlws.FILTER('5. Raw salary data'!$A$2:$A$1297,('5. Raw salary data'!$C$2:$C$1297 &gt;'5. Raw salary data'!E74)*('5. Raw salary data'!$C$2:$C$1297 &lt;'5. Raw salary data'!C74),"No matches"))</f>
        <v>AI-01,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ED-EST-05 Manitoba (TE 6), ED-EST-06 Manitoba (TE 4), ED-EST-04 Saskatchewan (TE 8), ED-EST-05 Saskatchewan (TE 6), ED-EST-05 Saskatchewan (TE 7), ED-EST-06 Saskatchewan (TE 5), ED-EST-04 Alberta (TE 7), ED-EST-04 Alberta (TE 8), ED-EST-05 Alberta (TE 6), ED-EST-05 Alberta (TE 7), ED-EST-06 Alberta (TE 5), ED-EST-06 Alberta (TE 6), ED-EST-03 BC (TE 9), ED-EST-04 BC (TE 8), ED-EST-05 BC (TE 6), ED-EST-06 BC (TE 5), ED-LAT-02 (TE 12), ED-LAT-02 (TE 13), ED-LAT-03 (TE 11), ED-LAT-03 (TE 12), ED-LAT-04 (TE 9), ED-LAT-04 (TE 10), EG-04, EL-04, EN-SUR-01, FB-2, GL-AIM-14, GL-AMW-14, GL-COI-12, GL-EIM-11, GL-EIM-12, GL-MAM-13, GL-MAM-14, GL-MAN-13, GL-MAN-14, GL-MOC-14, GL-PCF-11, GL-PCF-12, GL-PIP-12, GL-PRW-13, GL-PRW-14, GL-SMW-10, GL-SMW-11, GL-VHE-11, GL-VHE-12, GL-WOW-13, GL-WOW-14, GS-10, HP-04, HS-HDO-09, IT-01, LS-01, LS-02, OM-03, PE-02, PG-03, PO-IMA-02, PO-LES-TO-02, PO-LES-IM-02, PO-TCO-02, PR(S)-02, RO-03, SC-7 (equip. op. and spec. trade), SE-RES-1, SG-PAT-02, SG-SRE-02, SO-FLP-01, SO-MAO-02, SR-E (APA), SR-E (APB), SR-W (pay group 7), SR-W (pay group 8), SW-SCW-02, TI-05, UT-1, WP-03</v>
      </c>
    </row>
    <row r="75" spans="1:3" ht="165" x14ac:dyDescent="0.25">
      <c r="A75" s="60" t="str">
        <f>'5. Raw salary data'!A75</f>
        <v xml:space="preserve">CT-EAV-02 </v>
      </c>
      <c r="B75" s="129" t="str" cm="1">
        <f t="array" ref="B75">_xlfn.TEXTJOIN(", ", TRUE, _xlfn._xlws.FILTER('5. Raw salary data'!$A$2:$A$1297, ('5. Raw salary data'!$C$2:$C$1297 &lt; '5. Raw salary data'!D75) * ('5. Raw salary data'!$C$2:$C$1297 &gt;= '5. Raw salary data'!C75) * ('5. Raw salary data'!$A$2:$A$1297 &lt;&gt; '5. Raw salary data'!A75), "No matches"))</f>
        <v>AR-03, CT-FIN-02 , CT-IAU-02, CX-3, DS-3, ED-EDS-03, ED-EST-04 (TE 9), ED-EST-05 (TE 7), ED-EST-06 (TE 5), ED-EST-06 (TE 6), ED-EST-06 Ontario (TE 9), ED-EST-06 Ontario (TE 10), ED-EST-06 Manitoba (TE 9), ED-EST-06 Manitoba (TE 10), ED-EST-06 Alberta (TE 10), ED-EST-05 BC (TE 11), ED-EST-06 BC (TE 10), ED-EST-06 BC (TE 11), EG-06, EL-06, FB-4, FR-3, HP-07, LS-03, ND-DIT-2, ND-HME-2, NU-CHN-3, NU-HOS-3, OP-1, PE-04, PI-07-CGC, SG-PAT-03, SO-FLP-04, SO-MAO-05, SO-MAO-06, SR-E (pay group 11), SR-E (pay group 12), SW-SCW-03 Clinical Social Workers, SW-CHA-03, TI-07</v>
      </c>
      <c r="C75" s="128" t="str" cm="1">
        <f t="array" ref="C75">_xlfn.TEXTJOIN(", ",TRUE,_xlfn._xlws.FILTER('5. Raw salary data'!$A$2:$A$1297,('5. Raw salary data'!$C$2:$C$1297 &gt;'5. Raw salary data'!E75)*('5. Raw salary data'!$C$2:$C$1297 &lt;'5. Raw salary data'!C75),"No matches"))</f>
        <v>AG-02, AI-02, AS-05, BI-02, CH-02, CX-2, DD-09, ED-EDS-02, ED-EST-04 (TE 7), ED-EST-04 (TE 8), ED-EST-05 (TE 5), ED-EST-05 (TE 6),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ED-EST-05 BC (TE 9), ED-EST-05 BC (TE 10), ED-EST-06 BC (TE 8), ED-EST-06 BC (TE 9), ED-LAT-04 (TE 13), EU-PEI-2, FB-3, FR-2, FS-01, GL-SMW-14, GS-13, GT-06, HP-06, HR-03, IS-04 , IT-02, LP-00, ND-ADV-1, ND-DIT-1, ND-HME-1, NU-CHN-2, NU-HOS-2, OM-04, PC-02, PE-03, PG-04, PI-06-CGC, PM-05 , PM-MCO-01, PO-LES-TO-04, PO-TCO-04, PS-2, PR(S)-03, RO-05, SG-SRE-03, SO-FLP-03, SO-MAO-04, SO-RAD-03, SR-E (pay group 6), SR-E (pay group 7), SR-E (pay group 8), SR-E (pay group 9), SR-E (pay group 10), SR-W (pay group 12), SW-SCW-03, SW-SCW-01 Clinical Social Workers, SW-SCW-02 Clinical Social Workers, TI-06, TI-05 Marine, VM-1, WP-04</v>
      </c>
    </row>
    <row r="76" spans="1:3" ht="60" x14ac:dyDescent="0.25">
      <c r="A76" s="60" t="str">
        <f>'5. Raw salary data'!A76</f>
        <v xml:space="preserve">CT-EAV-03 </v>
      </c>
      <c r="B76" s="129" t="str" cm="1">
        <f t="array" ref="B76">_xlfn.TEXTJOIN(", ", TRUE, _xlfn._xlws.FILTER('5. Raw salary data'!$A$2:$A$1297, ('5. Raw salary data'!$C$2:$C$1297 &lt; '5. Raw salary data'!D76) * ('5. Raw salary data'!$C$2:$C$1297 &gt;= '5. Raw salary data'!C76) * ('5. Raw salary data'!$A$2:$A$1297 &lt;&gt; '5. Raw salary data'!A76), "No matches"))</f>
        <v>AG-03, AO-CAI-01, AR-04, BI-03, CH-03, CT-IAU-03, ED-EDS-05, ED-EST-05 (TE 9), ED-EST-05 (TE 10), ED-EST-06 (TE 8), ED-EST-06 (TE 9), EG-07, EL-07, EN-ENG-03, EN-SUR-02, FR-5, GT-07, HP-08, HR-04, IT-03, ND-HME-3, NU-CHN-5, NU-HOS-5, OP-2, PC-03, PE-05, PG-05, PH-01, PS-3, SG-PAT-04, SO-FLP-06, SO-MAO-08, SR-CPS1, SW-SCW-04, TI-08, TI-06 Marine, TI-07 Railway safety, TR-04, VM-2</v>
      </c>
      <c r="C76" s="128" t="str" cm="1">
        <f t="array" ref="C76">_xlfn.TEXTJOIN(", ",TRUE,_xlfn._xlws.FILTER('5. Raw salary data'!$A$2:$A$1297,('5. Raw salary data'!$C$2:$C$1297 &gt;'5. Raw salary data'!E76)*('5. Raw salary data'!$C$2:$C$1297 &lt;'5. Raw salary data'!C76),"No matches"))</f>
        <v>AI-03, AS-06, EC-05, ED-EDS-04, ED-EST-04 (TE 10), ED-EST-05 (TE 8), ED-EST-06 (TE 7), FB-5, FO-02, FR-4, IS-05 , LS-04, MA-04, MT-03, MT-04, ND-ADV-2, ND-DIT-3, NU-CHN-4, NU-HOS-4, OM-05, OP-1, PR(S)-04, RO-06, SG-SRE-04, SO-FLP-05, SO-MAO-06, SO-MAO-07, SW-SCW-03 Clinical Social Workers, TI-06 Aviation, TI-06 Railway safety, TR-03, UT-2, WP-05</v>
      </c>
    </row>
    <row r="77" spans="1:3" ht="45" x14ac:dyDescent="0.25">
      <c r="A77" s="60" t="str">
        <f>'5. Raw salary data'!A77</f>
        <v xml:space="preserve">CT-EAV-04 </v>
      </c>
      <c r="B77" s="129" t="str" cm="1">
        <f t="array" ref="B77">_xlfn.TEXTJOIN(", ", TRUE, _xlfn._xlws.FILTER('5. Raw salary data'!$A$2:$A$1297, ('5. Raw salary data'!$C$2:$C$1297 &lt; '5. Raw salary data'!D77) * ('5. Raw salary data'!$C$2:$C$1297 &gt;= '5. Raw salary data'!C77) * ('5. Raw salary data'!$A$2:$A$1297 &lt;&gt; '5. Raw salary data'!A77), "No matches"))</f>
        <v>AG-04, AI-06, AI-07, AO-CAI-02, AR-05, AS-08, BI-04, CH-04, CO-03, CT-IAU-04, DE-01, EL-09, EN-ENG-04, FO-04, GT-08, HR-05, LS-05, MT-06, ND-ADV-3, ND-HME-4, PC-04, PE-06, PH-02, PM-07, PM-MCO-03, PS-4, SG-PAT-05, SW-SCW-05, TI-08 Railway safety, TR-05, UT-3, WP-06</v>
      </c>
      <c r="C77" s="128" t="str" cm="1">
        <f t="array" ref="C77">_xlfn.TEXTJOIN(", ",TRUE,_xlfn._xlws.FILTER('5. Raw salary data'!$A$2:$A$1297,('5. Raw salary data'!$C$2:$C$1297 &gt;'5. Raw salary data'!E77)*('5. Raw salary data'!$C$2:$C$1297 &lt;'5. Raw salary data'!C77),"No matches"))</f>
        <v>AI-04, AI-05, AS-07, CO-02, CT-FIN-03 , EC-06, ED-EST-06 (TE 10), EG-08, EL-08, EN-SUR-03, FB-6, FO-03, FR-6, FS-02, HP-09, IS-06 , LP-01, MA-05, MT-05, ND-DIT-4, NU-CHN-6, NU-HOS-6, OP-3, PG-06, PM-06 , PM-MCO-02, PR(S)-05, SE-RES-2, SG-SRE-05, SG-SRE-06, SO-FLP-07, SO-MAO-09, TI-07 Aviation, TI-07 Marine, VM-3</v>
      </c>
    </row>
    <row r="78" spans="1:3" ht="45" x14ac:dyDescent="0.25">
      <c r="A78" s="60" t="str">
        <f>'5. Raw salary data'!A78</f>
        <v xml:space="preserve">CT-EAV-05 </v>
      </c>
      <c r="B78" s="129" t="str" cm="1">
        <f t="array" ref="B78">_xlfn.TEXTJOIN(", ", TRUE, _xlfn._xlws.FILTER('5. Raw salary data'!$A$2:$A$1297, ('5. Raw salary data'!$C$2:$C$1297 &lt; '5. Raw salary data'!D78) * ('5. Raw salary data'!$C$2:$C$1297 &gt;= '5. Raw salary data'!C78) * ('5. Raw salary data'!$A$2:$A$1297 &lt;&gt; '5. Raw salary data'!A78), "No matches"))</f>
        <v>AC-01, AG-05, AO-CAI-03, AO-HPS-02, AR-06, BI-05, CH-05, CO-04, CT-FIN-04 , DE-02, EN-SUR-04, FB-8, MT-07, NU-CHN-8, NU-HOS-8, PC-05, PH-03, PS-5, SG-PAT-06, SG-SRE-08, SO-INS-02</v>
      </c>
      <c r="C78" s="128" t="str" cm="1">
        <f t="array" ref="C78">_xlfn.TEXTJOIN(", ",TRUE,_xlfn._xlws.FILTER('5. Raw salary data'!$A$2:$A$1297,('5. Raw salary data'!$C$2:$C$1297 &gt;'5. Raw salary data'!E78)*('5. Raw salary data'!$C$2:$C$1297 &lt;'5. Raw salary data'!C78),"No matches"))</f>
        <v>AI-07, AO-CAI-02, AO-HPS-01, AR-05, CO-03, DE-01, DS-4, EC-07, FB-7, FO-04, FS-03, IT-04, MA-06, NU-CHN-7, NU-HOS-7, PE-06, SE-REM-1, SE-RES-3, SG-PAT-07, SG-SRE-07, SO-INS-01, SO-MAO-10, TI-08 Aviation, TI-08 Marine, VM-4</v>
      </c>
    </row>
    <row r="79" spans="1:3" ht="30" x14ac:dyDescent="0.25">
      <c r="A79" s="60" t="str">
        <f>'5. Raw salary data'!A79</f>
        <v xml:space="preserve">CT-EAV-06 </v>
      </c>
      <c r="B79" s="129" t="str" cm="1">
        <f t="array" ref="B79">_xlfn.TEXTJOIN(", ", TRUE, _xlfn._xlws.FILTER('5. Raw salary data'!$A$2:$A$1297, ('5. Raw salary data'!$C$2:$C$1297 &lt; '5. Raw salary data'!D79) * ('5. Raw salary data'!$C$2:$C$1297 &gt;= '5. Raw salary data'!C79) * ('5. Raw salary data'!$A$2:$A$1297 &lt;&gt; '5. Raw salary data'!A79), "No matches"))</f>
        <v>DE-03, DS-5, EN-SUR-05, SE-REM-2, UT-4</v>
      </c>
      <c r="C79" s="128" t="str" cm="1">
        <f t="array" ref="C79">_xlfn.TEXTJOIN(", ",TRUE,_xlfn._xlws.FILTER('5. Raw salary data'!$A$2:$A$1297,('5. Raw salary data'!$C$2:$C$1297 &gt;'5. Raw salary data'!E79)*('5. Raw salary data'!$C$2:$C$1297 &lt;'5. Raw salary data'!C79),"No matches"))</f>
        <v>AC-01, AO-CAI-04, AO-HPS-03, AR-06, DE-02, EC-08, EN-ENG-05, FB-8, FS-04, MA-07, NU-CHN-8, NU-HOS-8, PM-MCO-04, PS-5, SE-RES-4, SO-INS-02, SO-MAO-11, VM-5</v>
      </c>
    </row>
    <row r="80" spans="1:3" ht="255" x14ac:dyDescent="0.25">
      <c r="A80" s="60" t="str">
        <f>'5. Raw salary data'!A80</f>
        <v xml:space="preserve">CT-IAU-01 </v>
      </c>
      <c r="B80" s="129" t="str" cm="1">
        <f t="array" ref="B80">_xlfn.TEXTJOIN(", ", TRUE, _xlfn._xlws.FILTER('5. Raw salary data'!$A$2:$A$1297, ('5. Raw salary data'!$C$2:$C$1297 &lt; '5. Raw salary data'!D80) * ('5. Raw salary data'!$C$2:$C$1297 &gt;= '5. Raw salary data'!C80) * ('5. Raw salary data'!$A$2:$A$1297 &lt;&gt; '5. Raw salary data'!A80), "No matches"))</f>
        <v>AR-02, CT-FIN-01 , CT-EAV-01 , CX-1, DD-08, EC-04, ED-EDS-01, ED-EST-03 (TE 8), ED-EST-04 (TE 5),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ED-EST-05 Manitoba (TE 7), ED-EST-06 Manitoba (TE 5), ED-EST-06 Manitoba (TE 6), ED-EST-04 Saskatchewan (TE 9), ED-EST-04 Saskatchewan (TE 10), ED-EST-05 Saskatchewan (TE 8), ED-EST-06 Saskatchewan (TE 6), ED-EST-06 Saskatchewan (TE 7), ED-EST-04 Alberta (TE 9), ED-EST-05 Alberta (TE 8), ED-EST-06 Alberta (TE 7), ED-EST-04 BC (TE 9), ED-EST-04 BC (TE 10), ED-EST-05 BC (TE 7), ED-EST-05 BC (TE 8), ED-EST-06 BC (TE 6), ED-EST-06 BC (TE 7), ED-LAT-03 (TE 13), ED-LAT-04 (TE 11), ED-LAT-04 (TE 12), EN-ENG-02, FR-1, GL-COI-13, GL-COI-14, GL-EIM-13, GL-PCF-13, GL-PCF-14, GL-PIP-13, GL-PIP-14, GL-SMW-12, GL-VHE-13, GS-11, GS-12, GT-05, HP-05, HR-02, HS-HDO-10, HS-PHS-09, MT-02, NU-CHN-1, NU-HOS-1, PI-05-CGC, PO-IMA-03, PO-LES-TO-03, PO-LES-IM-03, PO-TCO-03, RO-04, SO-FLP-02, SO-MAO-03, SO-RAD-01, SO-RAD-02, SR-E (pay group 4 MDO-5), SR-E (pay group 5 basic), SR-W (pay group 11), SW-CHA-02, TR-02</v>
      </c>
      <c r="C80" s="128" t="str" cm="1">
        <f t="array" ref="C80">_xlfn.TEXTJOIN(", ",TRUE,_xlfn._xlws.FILTER('5. Raw salary data'!$A$2:$A$1297,('5. Raw salary data'!$C$2:$C$1297 &gt;'5. Raw salary data'!E80)*('5. Raw salary data'!$C$2:$C$1297 &lt;'5. Raw salary data'!C80),"No matches"))</f>
        <v>AI-01,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ED-EST-05 Manitoba (TE 6), ED-EST-06 Manitoba (TE 4), ED-EST-04 Saskatchewan (TE 8), ED-EST-05 Saskatchewan (TE 6), ED-EST-05 Saskatchewan (TE 7), ED-EST-06 Saskatchewan (TE 5), ED-EST-04 Alberta (TE 7), ED-EST-04 Alberta (TE 8), ED-EST-05 Alberta (TE 6), ED-EST-05 Alberta (TE 7), ED-EST-06 Alberta (TE 5), ED-EST-06 Alberta (TE 6), ED-EST-03 BC (TE 9), ED-EST-04 BC (TE 8), ED-EST-05 BC (TE 6), ED-EST-06 BC (TE 5), ED-LAT-02 (TE 12), ED-LAT-02 (TE 13), ED-LAT-03 (TE 11), ED-LAT-03 (TE 12), ED-LAT-04 (TE 9), ED-LAT-04 (TE 10), EG-04, EL-04, EN-SUR-01, FB-2, GL-AIM-14, GL-AMW-14, GL-COI-12, GL-EIM-11, GL-EIM-12, GL-MAM-13, GL-MAM-14, GL-MAN-13, GL-MAN-14, GL-MOC-14, GL-PCF-11, GL-PCF-12, GL-PIP-12, GL-PRW-13, GL-PRW-14, GL-SMW-10, GL-SMW-11, GL-VHE-11, GL-VHE-12, GL-WOW-13, GL-WOW-14, GS-10, HP-04, HS-HDO-09, IT-01, LS-01, LS-02, OM-03, PE-02, PG-03, PO-IMA-02, PO-LES-TO-02, PO-LES-IM-02, PO-TCO-02, PR(S)-02, RO-03, SC-7 (equip. op. and spec. trade), SE-RES-1, SG-PAT-02, SG-SRE-02, SO-FLP-01, SO-MAO-02, SR-E (APA), SR-E (APB), SR-W (pay group 7), SR-W (pay group 8), SW-SCW-02, TI-05, UT-1, WP-03</v>
      </c>
    </row>
    <row r="81" spans="1:3" ht="165" x14ac:dyDescent="0.25">
      <c r="A81" s="60" t="str">
        <f>'5. Raw salary data'!A81</f>
        <v>CT-IAU-02</v>
      </c>
      <c r="B81" s="129" t="str" cm="1">
        <f t="array" ref="B81">_xlfn.TEXTJOIN(", ", TRUE, _xlfn._xlws.FILTER('5. Raw salary data'!$A$2:$A$1297, ('5. Raw salary data'!$C$2:$C$1297 &lt; '5. Raw salary data'!D81) * ('5. Raw salary data'!$C$2:$C$1297 &gt;= '5. Raw salary data'!C81) * ('5. Raw salary data'!$A$2:$A$1297 &lt;&gt; '5. Raw salary data'!A81), "No matches"))</f>
        <v>AR-03, CT-FIN-02 , CX-3, DS-3, ED-EDS-03, ED-EST-04 (TE 9), ED-EST-05 (TE 7), ED-EST-06 (TE 5), ED-EST-06 (TE 6), ED-EST-06 Ontario (TE 9), ED-EST-06 Ontario (TE 10), ED-EST-06 Manitoba (TE 9), ED-EST-06 Manitoba (TE 10), ED-EST-06 Alberta (TE 10), ED-EST-05 BC (TE 11), ED-EST-06 BC (TE 10), ED-EST-06 BC (TE 11), EG-06, EL-06, FB-4, FR-3, HP-07, LS-03, ND-DIT-2, ND-HME-2, NU-CHN-3, NU-HOS-3, OP-1, PE-04, PI-07-CGC, PR(S)-04, SG-PAT-03, SO-MAO-05, SO-MAO-06, SR-E (pay group 11), SR-E (pay group 12), SW-SCW-03 Clinical Social Workers, SW-CHA-03, TI-07</v>
      </c>
      <c r="C81" s="128" t="str" cm="1">
        <f t="array" ref="C81">_xlfn.TEXTJOIN(", ",TRUE,_xlfn._xlws.FILTER('5. Raw salary data'!$A$2:$A$1297,('5. Raw salary data'!$C$2:$C$1297 &gt;'5. Raw salary data'!E81)*('5. Raw salary data'!$C$2:$C$1297 &lt;'5. Raw salary data'!C81),"No matches"))</f>
        <v>AG-02, AS-05, BI-02, CH-02, CT-EAV-02 , CX-2, ED-EDS-02, ED-EST-04 (TE 7), ED-EST-04 (TE 8), ED-EST-05 (TE 5), ED-EST-05 (TE 6),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ED-EST-05 BC (TE 9), ED-EST-05 BC (TE 10), ED-EST-06 BC (TE 8), ED-EST-06 BC (TE 9), EU-PEI-2, FB-3, FR-2, FS-01, GL-SMW-14, GS-13, GT-06, HP-06, HR-03, IS-04 , IT-02, LP-00, ND-ADV-1, ND-DIT-1, ND-HME-1, NU-CHN-2, NU-HOS-2, OM-04, PC-02, PE-03, PG-04, PI-06-CGC, PM-05 , PM-MCO-01, PO-LES-TO-04, PO-TCO-04, PS-2, PR(S)-03, RO-05, SG-SRE-03, SO-FLP-03, SO-FLP-04, SO-MAO-04, SO-RAD-03, SR-E (pay group 6), SR-E (pay group 7), SR-E (pay group 8), SR-E (pay group 9), SR-E (pay group 10), SR-W (pay group 12), SW-SCW-03, SW-SCW-01 Clinical Social Workers, SW-SCW-02 Clinical Social Workers, TI-06, TI-05 Marine, VM-1, WP-04</v>
      </c>
    </row>
    <row r="82" spans="1:3" ht="60" x14ac:dyDescent="0.25">
      <c r="A82" s="60" t="str">
        <f>'5. Raw salary data'!A82</f>
        <v>CT-IAU-03</v>
      </c>
      <c r="B82" s="129" t="str" cm="1">
        <f t="array" ref="B82">_xlfn.TEXTJOIN(", ", TRUE, _xlfn._xlws.FILTER('5. Raw salary data'!$A$2:$A$1297, ('5. Raw salary data'!$C$2:$C$1297 &lt; '5. Raw salary data'!D82) * ('5. Raw salary data'!$C$2:$C$1297 &gt;= '5. Raw salary data'!C82) * ('5. Raw salary data'!$A$2:$A$1297 &lt;&gt; '5. Raw salary data'!A82), "No matches"))</f>
        <v>AG-03, AO-CAI-01, AR-04, BI-03, CH-03, CT-EAV-03 , ED-EDS-05, ED-EST-05 (TE 9), ED-EST-05 (TE 10), ED-EST-06 (TE 8), ED-EST-06 (TE 9), EG-07, EL-07, EN-ENG-03, EN-SUR-02, FR-5, GT-07, HP-08, HR-04, IT-03, ND-HME-3, NU-CHN-5, NU-HOS-5, OP-2, PC-03, PE-05, PG-05, PH-01, PS-3, SG-PAT-04, SO-FLP-06, SO-MAO-08, SR-CPS1, SW-SCW-04, TI-08, TI-06 Marine, TI-07 Railway safety, TR-04, VM-2</v>
      </c>
      <c r="C82" s="128" t="str" cm="1">
        <f t="array" ref="C82">_xlfn.TEXTJOIN(", ",TRUE,_xlfn._xlws.FILTER('5. Raw salary data'!$A$2:$A$1297,('5. Raw salary data'!$C$2:$C$1297 &gt;'5. Raw salary data'!E82)*('5. Raw salary data'!$C$2:$C$1297 &lt;'5. Raw salary data'!C82),"No matches"))</f>
        <v>AI-03, AS-06, EC-05, ED-EDS-04, ED-EST-04 (TE 10), ED-EST-05 (TE 8), ED-EST-06 (TE 7), FB-5, FO-02, FR-4, IS-05 , LS-04, MA-04, MT-03, MT-04, ND-ADV-2, ND-DIT-3, NU-CHN-4, NU-HOS-4, OM-05, OP-1, PR(S)-04, RO-06, SG-SRE-04, SO-FLP-05, SO-MAO-06, SO-MAO-07, SW-SCW-03 Clinical Social Workers, TI-06 Aviation, TI-06 Railway safety, TR-03, UT-2, WP-05</v>
      </c>
    </row>
    <row r="83" spans="1:3" ht="45" x14ac:dyDescent="0.25">
      <c r="A83" s="60" t="str">
        <f>'5. Raw salary data'!A83</f>
        <v>CT-IAU-04</v>
      </c>
      <c r="B83" s="129" t="str" cm="1">
        <f t="array" ref="B83">_xlfn.TEXTJOIN(", ", TRUE, _xlfn._xlws.FILTER('5. Raw salary data'!$A$2:$A$1297, ('5. Raw salary data'!$C$2:$C$1297 &lt; '5. Raw salary data'!D83) * ('5. Raw salary data'!$C$2:$C$1297 &gt;= '5. Raw salary data'!C83) * ('5. Raw salary data'!$A$2:$A$1297 &lt;&gt; '5. Raw salary data'!A83), "No matches"))</f>
        <v>AG-04, AI-06, AI-07, AO-CAI-02, AR-05, AS-08, BI-04, CH-04, CO-03, CT-EAV-04 , DE-01, EL-09, EN-ENG-04, FO-04, GT-08, HR-05, LS-05, MT-06, ND-ADV-3, ND-HME-4, PC-04, PE-06, PH-02, PM-07, PM-MCO-03, PS-4, SG-PAT-05, SW-SCW-05, TI-08 Railway safety, TR-05, UT-3, WP-06</v>
      </c>
      <c r="C83" s="128" t="str" cm="1">
        <f t="array" ref="C83">_xlfn.TEXTJOIN(", ",TRUE,_xlfn._xlws.FILTER('5. Raw salary data'!$A$2:$A$1297,('5. Raw salary data'!$C$2:$C$1297 &gt;'5. Raw salary data'!E83)*('5. Raw salary data'!$C$2:$C$1297 &lt;'5. Raw salary data'!C83),"No matches"))</f>
        <v>AI-04, AI-05, AS-07, CO-02, CT-FIN-03 , EC-06, ED-EST-06 (TE 10), EG-08, EL-08, EN-SUR-03, FB-6, FO-03, FR-6, FS-02, HP-09, IS-06 , LP-01, MA-05, MT-05, ND-DIT-4, NU-CHN-6, NU-HOS-6, OP-3, PG-06, PM-06 , PM-MCO-02, PR(S)-05, SE-RES-2, SG-SRE-05, SG-SRE-06, SO-FLP-07, SO-MAO-09, TI-07 Aviation, TI-07 Marine, VM-3</v>
      </c>
    </row>
    <row r="84" spans="1:3" ht="240" x14ac:dyDescent="0.25">
      <c r="A84" s="60" t="str">
        <f>'5. Raw salary data'!A84</f>
        <v>CX-1</v>
      </c>
      <c r="B84" s="129" t="str" cm="1">
        <f t="array" ref="B84">_xlfn.TEXTJOIN(", ", TRUE, _xlfn._xlws.FILTER('5. Raw salary data'!$A$2:$A$1297, ('5. Raw salary data'!$C$2:$C$1297 &lt; '5. Raw salary data'!D84) * ('5. Raw salary data'!$C$2:$C$1297 &gt;= '5. Raw salary data'!C84) * ('5. Raw salary data'!$A$2:$A$1297 &lt;&gt; '5. Raw salary data'!A84), "No matches"))</f>
        <v>AG-02, AI-02, BI-02, CH-02, CX-2, DD-09, ED-EDS-02, ED-EST-03 (TE 9), ED-EST-04 (TE 6), ED-EST-04 (TE 7), ED-EST-05 (TE 4), ED-EST-05 (TE 5), ED-EST-06 (TE 3), ED-EST-05 Maritimes (TE 10), ED-EST-06 Maritimes (TE 9), ED-EST-06 Maritimes (TE 10), ED-EST-06 Quebec (TE 11), ED-EST-05 Ontario (TE 10), ED-EST-06 Ontario (TE 7), ED-EST-04 Manitoba (TE 9), ED-EST-04 Manitoba (TE 10), ED-EST-05 Manitoba (TE 8), ED-EST-05 Manitoba (TE 9), ED-EST-06 Manitoba (TE 6), ED-EST-06 Manitoba (TE 7), ED-EST-05 Saskatchewan (TE 9), ED-EST-05 Saskatchewan (TE 10), ED-EST-06 Saskatchewan (TE 8), ED-EST-06 Saskatchewan (TE 9), ED-EST-04 Alberta (TE 10), ED-EST-05 Alberta (TE 9), ED-EST-06 Alberta (TE 8), ED-EST-04 BC (TE 11), ED-EST-05 BC (TE 9), ED-EST-06 BC (TE 7), ED-EST-06 BC (TE 8), ED-LAT-04 (TE 12), ED-LAT-04 (TE 13), EG-05, EL-05, EU-PEI-2, FB-3, FO-01, FR-1, GL-EIM-14, GL-PCF-14, GL-SMW-13, GL-SMW-14, GL-VHE-14, GS-12, GS-13, HP-06, HS-PHS-10, LP-00, MA-03, ND-DIT-1, ND-HME-1, OM-04, PC-02, PE-03, PR(S)-03, SO-FLP-03, SO-MAO-04, SO-RAD-02, SO-RAD-03, SR-E (pay group 5 basic), SR-E (pay group 6), SR-E (pay group 7), SR-E (pay group 8), SW-SCW-03, TI-06, TI-05 Aviation, TI-05 Marine</v>
      </c>
      <c r="C84" s="128" t="str" cm="1">
        <f t="array" ref="C84">_xlfn.TEXTJOIN(", ",TRUE,_xlfn._xlws.FILTER('5. Raw salary data'!$A$2:$A$1297,('5. Raw salary data'!$C$2:$C$1297 &gt;'5. Raw salary data'!E84)*('5. Raw salary data'!$C$2:$C$1297 &lt;'5. Raw salary data'!C84),"No matches"))</f>
        <v>AR-02, CO-01, CT-FIN-01 , CT-EAV-01 , CT-IAU-01 , DD-08, EC-04, ED-EDS-01, ED-EST-03 (TE 7), ED-EST-03 (TE 8), ED-EST-04 (TE 5), ED-EST-05 (TE 3), ED-EST-06 (TE 2), ED-EST-05 Maritimes (TE 9), ED-EST-06 Maritimes (TE 8), ED-EST-05 Quebec (TE 11), ED-EST-05 Quebec (TE 12), ED-EST-06 Quebec (TE 9), ED-EST-06 Quebec (TE 10), ED-EST-04 Ontario (TE 9), ED-EST-04 Ontario (TE 10), ED-EST-05 Ontario (TE 8),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ED-LAT-03 (TE 12), ED-LAT-03 (TE 13), ED-LAT-04 (TE 10), ED-LAT-04 (TE 11), EN-ENG-02, EN-SUR-01, GL-COI-13, GL-COI-14, GL-EIM-12, GL-EIM-13, GL-MAM-14, GL-MAN-14, GL-PCF-12, GL-PCF-13, GL-PIP-13, GL-PIP-14, GL-PRW-14, GL-SMW-11, GL-SMW-12, GL-VHE-12, GL-VHE-13, GL-WOW-14, GS-11, GT-05, HP-05, HR-02, HS-HDO-10, HS-PHS-09, LS-02, MT-02, NU-CHN-1, NU-HOS-1, PI-05-CGC, PO-IMA-03, PO-LES-TO-03, PO-LES-IM-03, PO-TCO-03, RO-04, SE-RES-1, SO-FLP-02, SO-MAO-02, SO-MAO-03, SO-RAD-01, SR-E (pay group 4 MDO-5), SR-W (pay group 8), SR-W (pay group 11), SW-CHA-02, TR-02, UT-1</v>
      </c>
    </row>
    <row r="85" spans="1:3" ht="180" x14ac:dyDescent="0.25">
      <c r="A85" s="60" t="str">
        <f>'5. Raw salary data'!A85</f>
        <v>CX-2</v>
      </c>
      <c r="B85" s="129" t="str" cm="1">
        <f t="array" ref="B85">_xlfn.TEXTJOIN(", ", TRUE, _xlfn._xlws.FILTER('5. Raw salary data'!$A$2:$A$1297, ('5. Raw salary data'!$C$2:$C$1297 &lt; '5. Raw salary data'!D85) * ('5. Raw salary data'!$C$2:$C$1297 &gt;= '5. Raw salary data'!C85) * ('5. Raw salary data'!$A$2:$A$1297 &lt;&gt; '5. Raw salary data'!A85), "No matches"))</f>
        <v>AS-05, CT-EAV-02 , CT-IAU-02, DS-3, ED-EDS-03, ED-EST-04 (TE 8), ED-EST-05 (TE 6), ED-EST-06 (TE 4), ED-EST-06 (TE 5), ED-EST-06 Quebec (TE 12), ED-EST-06 Ontario (TE 8), ED-EST-06 Ontario (TE 9), ED-EST-05 Manitoba (TE 10), ED-EST-06 Manitoba (TE 8), ED-EST-06 Manitoba (TE 9), ED-EST-06 Saskatchewan (TE 10), ED-EST-05 Alberta (TE 10), ED-EST-06 Alberta (TE 9), ED-EST-06 Alberta (TE 10), ED-EST-05 BC (TE 10), ED-EST-05 BC (TE 11), ED-EST-06 BC (TE 9), ED-EST-06 BC (TE 10), EG-06, FB-3, FB-4, FR-2, FS-01, GT-06, HR-03, IS-04 , IT-02, LS-03, ND-ADV-1, NU-CHN-2, NU-CHN-3, NU-HOS-2, NU-HOS-3, PG-04, PI-06-CGC, PM-05 , PM-MCO-01, PO-LES-TO-04, PO-TCO-04, PS-2, RO-05, SG-PAT-03, SG-SRE-03, SO-FLP-04, SO-MAO-05, SR-E (pay group 9), SR-E (pay group 10), SR-E (pay group 11), SR-E (pay group 12), SR-W (pay group 12), SW-SCW-01 Clinical Social Workers, SW-SCW-02 Clinical Social Workers, SW-CHA-03, VM-1, WP-04</v>
      </c>
      <c r="C85" s="128" t="str" cm="1">
        <f t="array" ref="C85">_xlfn.TEXTJOIN(", ",TRUE,_xlfn._xlws.FILTER('5. Raw salary data'!$A$2:$A$1297,('5. Raw salary data'!$C$2:$C$1297 &gt;'5. Raw salary data'!E85)*('5. Raw salary data'!$C$2:$C$1297 &lt;'5. Raw salary data'!C85),"No matches"))</f>
        <v>AG-02, AI-02, BI-02, CH-02, CX-1, DD-09, EC-04, ED-EDS-02, ED-EST-03 (TE 9), ED-EST-04 (TE 6), ED-EST-04 (TE 7), ED-EST-05 (TE 4), ED-EST-05 (TE 5), ED-EST-06 (TE 3), ED-EST-05 Maritimes (TE 10), ED-EST-06 Maritimes (TE 9), ED-EST-06 Maritimes (TE 10), ED-EST-06 Quebec (TE 11), ED-EST-05 Ontario (TE 10), ED-EST-06 Ontario (TE 7), ED-EST-04 Manitoba (TE 9), ED-EST-04 Manitoba (TE 10), ED-EST-05 Manitoba (TE 8), ED-EST-05 Manitoba (TE 9), ED-EST-06 Manitoba (TE 6), ED-EST-06 Manitoba (TE 7), ED-EST-04 Saskatchewan (TE 10), ED-EST-05 Saskatchewan (TE 9), ED-EST-05 Saskatchewan (TE 10), ED-EST-06 Saskatchewan (TE 8), ED-EST-06 Saskatchewan (TE 9), ED-EST-04 Alberta (TE 10), ED-EST-05 Alberta (TE 9), ED-EST-06 Alberta (TE 8), ED-EST-04 BC (TE 11), ED-EST-05 BC (TE 9), ED-EST-06 BC (TE 7), ED-EST-06 BC (TE 8), ED-LAT-04 (TE 12), ED-LAT-04 (TE 13), EG-05, EL-05, EU-PEI-2, FO-01, FR-1, GL-EIM-14, GL-PCF-14, GL-SMW-13, GL-SMW-14, GL-VHE-14, GS-12, GS-13, HP-05, HP-06, HS-PHS-10, LP-00, MA-03, ND-DIT-1, ND-HME-1, OM-04, PC-02, PE-03, PR(S)-03, SO-FLP-03, SO-MAO-04, SO-RAD-02, SO-RAD-03, SR-E (pay group 5 basic), SR-E (pay group 6), SR-E (pay group 7), SR-E (pay group 8), SW-SCW-03, TI-06, TI-05 Aviation, TI-05 Marine, TR-02</v>
      </c>
    </row>
    <row r="86" spans="1:3" ht="105" x14ac:dyDescent="0.25">
      <c r="A86" s="60" t="str">
        <f>'5. Raw salary data'!A86</f>
        <v>CX-3</v>
      </c>
      <c r="B86" s="129" t="str" cm="1">
        <f t="array" ref="B86">_xlfn.TEXTJOIN(", ", TRUE, _xlfn._xlws.FILTER('5. Raw salary data'!$A$2:$A$1297, ('5. Raw salary data'!$C$2:$C$1297 &lt; '5. Raw salary data'!D86) * ('5. Raw salary data'!$C$2:$C$1297 &gt;= '5. Raw salary data'!C86) * ('5. Raw salary data'!$A$2:$A$1297 &lt;&gt; '5. Raw salary data'!A86), "No matches"))</f>
        <v>AI-03, AS-06, EC-05, ED-EDS-04, ED-EST-04 (TE 10), ED-EST-05 (TE 8), ED-EST-06 (TE 7), ED-EST-06 BC (TE 11), FB-5, FO-02, FR-4, HP-07, IS-05 , LS-04, MA-04, MT-03, MT-04, NU-CHN-4, NU-HOS-4, OM-05, OP-1, PE-04, PI-07-CGC, PR(S)-04, RO-06, SG-SRE-04, SO-FLP-05, SO-MAO-06, SO-MAO-07, SW-SCW-03 Clinical Social Workers, TI-06 Aviation, TI-06 Railway safety, TR-03, UT-2, WP-05</v>
      </c>
      <c r="C86" s="128" t="str" cm="1">
        <f t="array" ref="C86">_xlfn.TEXTJOIN(", ",TRUE,_xlfn._xlws.FILTER('5. Raw salary data'!$A$2:$A$1297,('5. Raw salary data'!$C$2:$C$1297 &gt;'5. Raw salary data'!E86)*('5. Raw salary data'!$C$2:$C$1297 &lt;'5. Raw salary data'!C86),"No matches"))</f>
        <v>AR-03, CT-FIN-02 , CT-EAV-02 , CT-IAU-02, DS-3, ED-EDS-03, ED-EST-04 (TE 8), ED-EST-04 (TE 9), ED-EST-05 (TE 6), ED-EST-05 (TE 7), ED-EST-06 (TE 5), ED-EST-06 (TE 6), ED-EST-06 Ontario (TE 9), ED-EST-06 Ontario (TE 10), ED-EST-05 Manitoba (TE 10), ED-EST-06 Manitoba (TE 9), ED-EST-06 Manitoba (TE 10), ED-EST-06 Saskatchewan (TE 10), ED-EST-06 Alberta (TE 10), ED-EST-05 BC (TE 11), ED-EST-06 BC (TE 10), EG-06, EL-06, FB-4, FR-3, GT-06, LS-03, ND-DIT-2, ND-HME-2, NU-CHN-2, NU-CHN-3, NU-HOS-2, NU-HOS-3, PG-04, SG-PAT-03, SG-SRE-03, SO-FLP-04, SO-MAO-05, SR-E (pay group 10), SR-E (pay group 11), SR-E (pay group 12), SR-W (pay group 12), SW-SCW-02 Clinical Social Workers, SW-CHA-03, TI-07</v>
      </c>
    </row>
    <row r="87" spans="1:3" ht="90" x14ac:dyDescent="0.25">
      <c r="A87" s="60" t="str">
        <f>'5. Raw salary data'!A87</f>
        <v>DA-CON-1</v>
      </c>
      <c r="B87" s="129" t="str" cm="1">
        <f t="array" ref="B87">_xlfn.TEXTJOIN(", ", TRUE, _xlfn._xlws.FILTER('5. Raw salary data'!$A$2:$A$1297, ('5. Raw salary data'!$C$2:$C$1297 &lt; '5. Raw salary data'!D87) * ('5. Raw salary data'!$C$2:$C$1297 &gt;= '5. Raw salary data'!C87) * ('5. Raw salary data'!$A$2:$A$1297 &lt;&gt; '5. Raw salary data'!A87), "No matches"))</f>
        <v>CM-03, DA-CON-2, DA-CON Special level C, DA-PRO-2, ED-EST-01 Maritimes (TE 4), ED-EST-01 Maritimes (TE 5), ED-EST-02 Maritimes (TE 3), ED-EST-02 Maritimes (TE 4), ED-EST-03 Maritimes (TE 1), ED-EST-01 Quebec (TE 3), ED-EST-02 Quebec (TE 2), ED-EST-01 Ontario (TE 2), ED-EST-01 Manitoba (TE 3), ED-EST-02 Manitoba (TE 1), ED-EST-01 Saskatchewan (TE 4), ED-EST-01 Saskatchewan (TE 5), ED-EST-02 Saskatchewan (TE 2), ED-EST-01 Alberta (TE 4), ED-EST-02 Alberta (TE 2), ED-EST-01 BC (TE 1), EG-02 salary protected employees, GL-ELE -1, GS-02, LI-1, OE-MEO-4, SR-W (pay group 9) APD-3, ST-OCE-1, ST-TYP-1, ST-TYP-2</v>
      </c>
      <c r="C87" s="128" t="str" cm="1">
        <f t="array" ref="C87">_xlfn.TEXTJOIN(", ",TRUE,_xlfn._xlws.FILTER('5. Raw salary data'!$A$2:$A$1297,('5. Raw salary data'!$C$2:$C$1297 &gt;'5. Raw salary data'!E87)*('5. Raw salary data'!$C$2:$C$1297 &lt;'5. Raw salary data'!C87),"No matches"))</f>
        <v>CR-01, CR-02, DD-01, ED-EST-01 Maritimes (TE 3), ED-EST-02 Maritimes (TE 2), ED-EST-01 Quebec (TE 2), ED-EST-02 Quebec (TE 1), ED-EST-01 Ontario (TE 1), ED-EST-01 Manitoba (TE 1), ED-EST-01 Manitoba (TE 2), ED-EST-01 Saskatchewan (TE 3), ED-EST-02 Saskatchewan (TE 1), ED-EST-01 Alberta (TE 3), ED-EST-02 Alberta (TE 1), OE-CEO-3, OE-DEO-3, OE-MEO-3, PY-01, SR-W (pay group 9) APC-2, SR-W (pay group 9) APD-2</v>
      </c>
    </row>
    <row r="88" spans="1:3" ht="90" x14ac:dyDescent="0.25">
      <c r="A88" s="60" t="str">
        <f>'5. Raw salary data'!A88</f>
        <v>DA-CON-2</v>
      </c>
      <c r="B88" s="129" t="str" cm="1">
        <f t="array" ref="B88">_xlfn.TEXTJOIN(", ", TRUE, _xlfn._xlws.FILTER('5. Raw salary data'!$A$2:$A$1297, ('5. Raw salary data'!$C$2:$C$1297 &lt; '5. Raw salary data'!D88) * ('5. Raw salary data'!$C$2:$C$1297 &gt;= '5. Raw salary data'!C88) * ('5. Raw salary data'!$A$2:$A$1297 &lt;&gt; '5. Raw salary data'!A88), "No matches"))</f>
        <v>CM-03, DA-CON Special level C, DA-PRO-2, ED-EST-01 Maritimes (TE 5), ED-EST-02 Maritimes (TE 3), ED-EST-02 Maritimes (TE 4), ED-EST-03 Maritimes (TE 1), ED-EST-01 Quebec (TE 3), ED-EST-02 Quebec (TE 2), ED-EST-01 Ontario (TE 2), ED-EST-01 Manitoba (TE 3), ED-EST-02 Manitoba (TE 1), ED-EST-01 Saskatchewan (TE 4), ED-EST-01 Saskatchewan (TE 5), ED-EST-02 Saskatchewan (TE 2), ED-EST-01 Alberta (TE 4), ED-EST-02 Alberta (TE 2), ED-EST-01 BC (TE 1), EG-02 salary protected employees, GL-ELE -1, GS-02, LI-1, OE-MEO-4, SR-W (pay group 9) APD-3, ST-OCE-1, ST-STN-1, ST-TYP-1, ST-TYP-2</v>
      </c>
      <c r="C88" s="128" t="str" cm="1">
        <f t="array" ref="C88">_xlfn.TEXTJOIN(", ",TRUE,_xlfn._xlws.FILTER('5. Raw salary data'!$A$2:$A$1297,('5. Raw salary data'!$C$2:$C$1297 &gt;'5. Raw salary data'!E88)*('5. Raw salary data'!$C$2:$C$1297 &lt;'5. Raw salary data'!C88),"No matches"))</f>
        <v>CR-01, CR-02, DA-CON-1, DD-01, ED-EST-01 Maritimes (TE 3), ED-EST-01 Maritimes (TE 4), ED-EST-02 Maritimes (TE 2), ED-EST-01 Quebec (TE 2), ED-EST-02 Quebec (TE 1), ED-EST-01 Ontario (TE 1), ED-EST-01 Manitoba (TE 1), ED-EST-01 Manitoba (TE 2), ED-EST-01 Saskatchewan (TE 3), ED-EST-02 Saskatchewan (TE 1), ED-EST-01 Alberta (TE 3), ED-EST-02 Alberta (TE 1), OE-CEO-3, OE-DEO-3, OE-MEO-3, SR-W (pay group 9) APC-2, SR-W (pay group 9) APD-2</v>
      </c>
    </row>
    <row r="89" spans="1:3" ht="150" x14ac:dyDescent="0.25">
      <c r="A89" s="60" t="str">
        <f>'5. Raw salary data'!A89</f>
        <v>DA-CON-3</v>
      </c>
      <c r="B89" s="129" t="str" cm="1">
        <f t="array" ref="B89">_xlfn.TEXTJOIN(", ", TRUE, _xlfn._xlws.FILTER('5. Raw salary data'!$A$2:$A$1297, ('5. Raw salary data'!$C$2:$C$1297 &lt; '5. Raw salary data'!D89) * ('5. Raw salary data'!$C$2:$C$1297 &gt;= '5. Raw salary data'!C89) * ('5. Raw salary data'!$A$2:$A$1297 &lt;&gt; '5. Raw salary data'!A89), "No matches"))</f>
        <v>CM-04, CR-03, DA-PRO-3, ED-EST-01 Maritimes (TE 7), ED-EST-02 Maritimes (TE 6), ED-EST-03 Maritimes (TE 3), ED-EST-01 Quebec (TE 5), ED-EST-02 Quebec (TE 4), ED-EST-03 Quebec (TE 2), ED-EST-04 Quebec (TE 1), ED-EST-01 Ontario (TE 5), ED-EST-02 Ontario (TE 2), ED-EST-03 Ontario (TE 1), ED-EST-01 Manitoba (TE 6), ED-EST-02 Manitoba (TE 3), ED-EST-02 Manitoba (TE 4), ED-EST-03 Manitoba (TE 1), ED-EST-01 Saskatchewan (TE 7), ED-EST-02 Saskatchewan (TE 4), ED-EST-03 Saskatchewan (TE 2), ED-EST-01 Alberta (TE 6), ED-EST-01 Alberta (TE 7), ED-EST-02 Alberta (TE 3), ED-EST-02 Alberta (TE 4), ED-EST-03 Alberta (TE 1), ED-EST-01 BC (TE 3), ED-EST-01 BC (TE 4), ED-EST-02 BC (TE 2), ED-LAT-01 (TE 2), EU-TEA (Maritimes), EU-TEA (Quebec), EU-TEA (Ontario), EU-TEA (Manitoba), EU-TEA (Saskatchewan), EU-TEA (Alberta), EU-TEA (British Columbia), GL-AMW-1, GL-AMW-2, GL-ELE -3, GL-ELE -4, GL-MAN-1, GL-MDO-2, GL-MDO-3, GL-MOC-1, HS-HDO-01, HS-PHS-02, LI-3, PY-03, SR-W (pay group 9) APD-4, ST-OCE-3, ST-SCY-1</v>
      </c>
      <c r="C89" s="128" t="str" cm="1">
        <f t="array" ref="C89">_xlfn.TEXTJOIN(", ",TRUE,_xlfn._xlws.FILTER('5. Raw salary data'!$A$2:$A$1297,('5. Raw salary data'!$C$2:$C$1297 &gt;'5. Raw salary data'!E89)*('5. Raw salary data'!$C$2:$C$1297 &lt;'5. Raw salary data'!C89),"No matches"))</f>
        <v>ED-EST-01 Maritimes (TE 5), ED-EST-01 Maritimes (TE 6), ED-EST-02 Maritimes (TE 4), ED-EST-02 Maritimes (TE 5), ED-EST-03 Maritimes (TE 2), ED-EST-01 Quebec (TE 4), ED-EST-02 Quebec (TE 3), ED-EST-03 Quebec (TE 1), ED-EST-01 Ontario (TE 3), ED-EST-01 Ontario (TE 4), ED-EST-02 Ontario (TE 1), ED-EST-01 Manitoba (TE 4), ED-EST-01 Manitoba (TE 5), ED-EST-02 Manitoba (TE 2), ED-EST-01 Saskatchewan (TE 5), ED-EST-01 Saskatchewan (TE 6), ED-EST-02 Saskatchewan (TE 3), ED-EST-03 Saskatchewan (TE 1), ED-EST-01 Alberta (TE 5), ED-EST-02 Alberta (TE 2), ED-EST-01 BC (TE 2), ED-EST-02 BC (TE 1), ED-LAT-01 (TE 1), EG-02 salary protected employees, GL-ELE -1, GL-ELE -2, GL-MDO-1, HS-PHS-01, LI-2, OE-MEO-4, PY-02, SR-W (pay group 9) APC-3, ST-OCE-2, ST-STN-1, ST-STN-2</v>
      </c>
    </row>
    <row r="90" spans="1:3" ht="225" x14ac:dyDescent="0.25">
      <c r="A90" s="60" t="str">
        <f>'5. Raw salary data'!A90</f>
        <v>DA-CON-4</v>
      </c>
      <c r="B90" s="129" t="str" cm="1">
        <f t="array" ref="B90">_xlfn.TEXTJOIN(", ", TRUE, _xlfn._xlws.FILTER('5. Raw salary data'!$A$2:$A$1297, ('5. Raw salary data'!$C$2:$C$1297 &lt; '5. Raw salary data'!D90) * ('5. Raw salary data'!$C$2:$C$1297 &gt;= '5. Raw salary data'!C90) * ('5. Raw salary data'!$A$2:$A$1297 &lt;&gt; '5. Raw salary data'!A90), "No matches"))</f>
        <v>AS-01, CM-06,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ED-EST-04 Ontario (TE 3), ED-EST-05 Ontario (TE 2), ED-EST-03 Manitoba (TE 6), ED-EST-03 Manitoba (TE 7), ED-EST-04 Manitoba (TE 1), ED-EST-02 Saskatchewan (TE 9), ED-EST-03 Saskatchewan (TE 7), ED-EST-04 Saskatchewan (TE 2), ED-EST-02 Alberta (TE 8), ED-EST-03 Alberta (TE 5), ED-EST-04 Alberta (TE 2), ED-EST-05 Alberta (TE 1), ED-EST-02 BC (TE 7), ED-EST-02 BC (TE 8), ED-EST-03 BC (TE 4), ED-EST-04 BC (TE 3), ED-EST-05 BC (TE 1), ED-LAT-01 (TE 8), ED-LAT-02 (TE 5), ED-LAT-03 (TE 3), ED-LAT-03 (TE 4), ED-LAT-04 (TE 2), GL-AIM-00, GL-AMW-8, GL-ELE -9, GL-ELE -10, GL-GHW-5, GL-GHW-6, GL-INM-9, GL-MAM-00, GL-MAM-6, GL-MAM-7, GL-MAN-6, GL-MAN-7, GL-MDO-8, GL-MOC-7, GL-MOC-8, GL-MST-9, GL-MST-10, GL-PCF-00, GL-PRW-6, GL-PRW-7, GL-WOW-00, GS-05, GS-06, IS-01 , MA-01, PG-01, PM-01 , RO-01, SC-3 (deck and engine room), SC-4 (deck and engine room), SC-STD-3, SC-STD-4, SC-3 (equip. op. and spec. trade), SR-W (pay group 2), SR-W (pay group 3), SR-W (pay group 9) APC-6, SR-W (pay group 9) APD-8</v>
      </c>
      <c r="C90" s="128" t="str" cm="1">
        <f t="array" ref="C90">_xlfn.TEXTJOIN(", ",TRUE,_xlfn._xlws.FILTER('5. Raw salary data'!$A$2:$A$1297,('5. Raw salary data'!$C$2:$C$1297 &gt;'5. Raw salary data'!E90)*('5. Raw salary data'!$C$2:$C$1297 &lt;'5. Raw salary data'!C90),"No matches"))</f>
        <v>CR-05, DD-03, ED-EST-01 (TE 3), ED-EST-02 (TE 2) , ED-EST-02 Maritimes (TE 9), ED-EST-03 Maritimes (TE 7), ED-EST-04 Maritimes (TE 3), ED-EST-05 Maritimes (TE 1), ED-EST-01 Quebec (TE 8), ED-EST-02 Quebec (TE 7), ED-EST-03 Quebec (TE 6), ED-EST-04 Quebec (TE 4), ED-EST-04 Quebec (TE 5), ED-EST-05 Quebec (TE 2), ED-EST-05 Quebec (TE 3), ED-EST-06 Quebec (TE 1), ED-EST-02 Ontario (TE 5), ED-EST-03 Ontario (TE 4), ED-EST-04 Ontario (TE 1), ED-EST-04 Ontario (TE 2), ED-EST-05 Ontario (TE 1), ED-EST-02 Manitoba (TE 8), ED-EST-02 Manitoba (TE 9), ED-EST-03 Manitoba (TE 5), ED-EST-02 Saskatchewan (TE 7), ED-EST-02 Saskatchewan (TE 8), ED-EST-03 Saskatchewan (TE 5), ED-EST-03 Saskatchewan (TE 6), ED-EST-04 Saskatchewan (TE 1), ED-EST-02 Alberta (TE 7), ED-EST-03 Alberta (TE 4), ED-EST-04 Alberta (TE 1), ED-EST-01 BC (TE 7), ED-EST-01 BC (TE 8), ED-EST-02 BC (TE 5), ED-EST-02 BC (TE 6), ED-EST-03 BC (TE 3), ED-EST-04 BC (TE 1), ED-EST-04 BC (TE 2), ED-LAT-01 (TE 6), ED-LAT-01 (TE 7), ED-LAT-02 (TE 3), ED-LAT-02 (TE 4), ED-LAT-03 (TE 2), ED-LAT-04 (TE 1), EG-01, GL-AMW-6, GL-AMW-7, GL-ELE -8, GL-GHW-3, GL-GHW-4, GL-INM-00, GL-MAM-5, GL-MAN-5, GL-MDO-6, GL-MDO-7, GL-MOC-5, GL-MOC-6, GL-MST-00, GL-PRW-00, GL-PRW-5, GT-02, HP-01, HS-HDO-03, HS-HDO-04, HS-PHS-04, LI-6, OM-01, PI-01-CGC, PY-05, SC-1 (deck and engine room), SC-2 (deck and engine room), SC-STD-1, SC-STD-2, SC-2 (equip. op. and spec. trade), SR-W (pay group 9) APD-7, ST-SCY-4, TI-02, WP-01</v>
      </c>
    </row>
    <row r="91" spans="1:3" ht="270" x14ac:dyDescent="0.25">
      <c r="A91" s="60" t="str">
        <f>'5. Raw salary data'!A91</f>
        <v>DA-CON-5</v>
      </c>
      <c r="B91" s="129" t="str" cm="1">
        <f t="array" ref="B91">_xlfn.TEXTJOIN(", ", TRUE, _xlfn._xlws.FILTER('5. Raw salary data'!$A$2:$A$1297, ('5. Raw salary data'!$C$2:$C$1297 &lt; '5. Raw salary data'!D91) * ('5. Raw salary data'!$C$2:$C$1297 &gt;= '5. Raw salary data'!C91) * ('5. Raw salary data'!$A$2:$A$1297 &lt;&gt; '5. Raw salary data'!A91), "No matches"))</f>
        <v>AR-01, AS-02, CM-07, CO-DEV/PER, CR-06, DA-CON-6, EC-01, ED-EST-01 (TE 5), ED-EST-01 (TE 6), ED-EST-02 (TE 4), ED-EST-02 (TE 5) , ED-EST-03 (TE 2),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2), ED-EST-06 Saskatchewan (TE 1), ED-EST-02 Alberta (TE 9), ED-EST-03 Alberta (TE 7), ED-EST-04 Alberta (TE 3), ED-EST-05 Alberta (TE 2), ED-EST-06 Alberta (TE 1), ED-EST-02 BC (TE 9), ED-EST-03 BC (TE 5), ED-EST-04 BC (TE 4), ED-EST-05 BC (TE 2), ED-EST-06 BC (TE 1), ED-LAT-01 (TE 10), ED-LAT-02 (TE 6), ED-LAT-02 (TE 7), ED-LAT-03 (TE 5), ED-LAT-03 (TE 6), ED-LAT-04 (TE 3), ED-LAT-04 (TE 4), EG-02, EL-02, EN-ENG-01, GL-AIM-9, GL-AMW-9, GL-AMW-10, GL-ELE -11, GL-ELE -12, GL-GHW-7, GL-INM-10, GL-INM-11, GL-MAM-8, GL-MAN-8, GL-MDO-9, GL-MDO-10, GL-MOC-9, GL-MST-11, GL-MST-12, GL-PCF-6, GL-PCF-7, GL-PIP-00, GL-PRW-8, GL-PRW-9, GL-VHE-00, GL-WOW-9, GS-07, GT-03, HP-02, HS-HDO-05, HS-HDO-06, HS-PHS-05, IS-02 , LI-7, MT-01, OM-02, PM-02 , PY-06, SC-5 (deck and engine room), SC-6 (deck and engine room), SC-STD-5, SC-STD-6, SC-4 (equip. op. and spec. trade), SG-SRE-01, SR-E (pay group 1 basic), SR-W (pay group 9) APC-7, SR-W (pay group 9) APD-9, TI-03, TR-01</v>
      </c>
      <c r="C91" s="128" t="str" cm="1">
        <f t="array" ref="C91">_xlfn.TEXTJOIN(", ",TRUE,_xlfn._xlws.FILTER('5. Raw salary data'!$A$2:$A$1297,('5. Raw salary data'!$C$2:$C$1297 &gt;'5. Raw salary data'!E91)*('5. Raw salary data'!$C$2:$C$1297 &lt;'5. Raw salary data'!C91),"No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ED-EST-03 Ontario (TE 6), ED-EST-04 Ontario (TE 3), ED-EST-05 Ontario (TE 2), ED-EST-03 Manitoba (TE 6),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GL-AIM-00, GL-AMW-8, GL-ELE -9, GL-ELE -10, GL-GHW-5, GL-GHW-6, GL-INM-9, GL-MAM-00, GL-MAM-6, GL-MAM-7, GL-MAN-6, GL-MAN-7, GL-MDO-8, GL-MOC-7, GL-MOC-8, GL-MST-9, GL-MST-10, GL-PCF-00, GL-PRW-6, GL-PRW-7, GL-WOW-00, GS-05, GS-06, IS-01 , MA-01, PG-01, PI-02-CGC, PM-01 , RO-01, SC-3 (deck and engine room), SC-4 (deck and engine room), SC-STD-3, SC-STD-4, SC-3 (equip. op. and spec. trade), SR-W (pay group 2), SR-W (pay group 3), SR-W (pay group 9) APC-6, SR-W (pay group 9) APD-8</v>
      </c>
    </row>
    <row r="92" spans="1:3" ht="285" x14ac:dyDescent="0.25">
      <c r="A92" s="60" t="str">
        <f>'5. Raw salary data'!A92</f>
        <v>DA-CON-6</v>
      </c>
      <c r="B92" s="129" t="str" cm="1">
        <f t="array" ref="B92">_xlfn.TEXTJOIN(", ", TRUE, _xlfn._xlws.FILTER('5. Raw salary data'!$A$2:$A$1297, ('5. Raw salary data'!$C$2:$C$1297 &lt; '5. Raw salary data'!D92) * ('5. Raw salary data'!$C$2:$C$1297 &gt;= '5. Raw salary data'!C92) * ('5. Raw salary data'!$A$2:$A$1297 &lt;&gt; '5. Raw salary data'!A92), "No matches"))</f>
        <v>AS-03, CR-06, DA-PRO-6, DD-05, DS-1, EC-02,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ED-EST-05 Manitoba (TE 2), ED-EST-06 Manitoba (TE 1), ED-EST-03 Saskatchewan (TE 9), ED-EST-04 Saskatchewan (TE 4), ED-EST-04 Saskatchewan (TE 5),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4), ED-LAT-04 (TE 5), FR - Recruitment, GL-AIM-10, GL-AIM-11, GL-AMW-11, GL-COI-00,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SC-6 (deck and engine room), SC-7 (deck and engine room), SC-STD-6, SC-STD-7, SG-PAT-01, SO-MAO-TO, SR-E (pay group 1 basic), SR-E (pay group 2 ELE-2), SR-W (pay group 9) APC-8, SR-W (pay group 9) APD-10, ST-COR-2, TI-04, WP-02</v>
      </c>
      <c r="C92" s="128" t="str" cm="1">
        <f t="array" ref="C92">_xlfn.TEXTJOIN(", ",TRUE,_xlfn._xlws.FILTER('5. Raw salary data'!$A$2:$A$1297,('5. Raw salary data'!$C$2:$C$1297 &gt;'5. Raw salary data'!E92)*('5. Raw salary data'!$C$2:$C$1297 &lt;'5. Raw salary data'!C92),"No matches"))</f>
        <v>AR-01, AS-02, CM-07, CO-DEV/PER, DA-CON-5, EC-01, ED-EST-01 (TE 5), ED-EST-02 (TE 4), ED-EST-03 (TE 2), ED-EST-04 Maritimes (TE 5), ED-EST-04 Maritimes (TE 6), ED-EST-05 Maritimes (TE 3), ED-EST-06 Maritimes (TE 2), ED-EST-01 Quebec (TE 10), ED-EST-02 Quebec (TE 10), ED-EST-03 Quebec (TE 8), ED-EST-04 Quebec (TE 7), ED-EST-05 Quebec (TE 5), ED-EST-06 Quebec (TE 3),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EG-02, EL-02, EN-ENG-01, GL-AIM-9, GL-AMW-9, GL-AMW-10, GL-ELE -11, GL-GHW-6, GL-GHW-7, GL-INM-10, GL-MAM-7, GL-MAM-8, GL-MAN-8, GL-MDO-9, GL-MDO-10, GL-MOC-8, GL-MOC-9, GL-MST-11, GL-PCF-6, GL-PCF-7, GL-PIP-00, GL-PRW-8, GL-VHE-00, GS-06, GS-07, GT-03, HP-02, HS-HDO-05, HS-HDO-06, HS-PHS-05, IS-02 , LI-7, MT-01, PI-02-CGC, PM-02 , PY-06, RO-01, SC-5 (deck and engine room), SC-STD-5, SC-4 (equip. op. and spec. trade), SG-SRE-01, SR-W (pay group 3), SR-W (pay group 9) APC-7, SR-W (pay group 9) APD-8, SR-W (pay group 9) APD-9, TI-03, TR-01</v>
      </c>
    </row>
    <row r="93" spans="1:3" ht="270" x14ac:dyDescent="0.25">
      <c r="A93" s="60" t="str">
        <f>'5. Raw salary data'!A93</f>
        <v>DA-CON-7</v>
      </c>
      <c r="B93" s="129" t="str" cm="1">
        <f t="array" ref="B93">_xlfn.TEXTJOIN(", ", TRUE, _xlfn._xlws.FILTER('5. Raw salary data'!$A$2:$A$1297, ('5. Raw salary data'!$C$2:$C$1297 &lt; '5. Raw salary data'!D93) * ('5. Raw salary data'!$C$2:$C$1297 &gt;= '5. Raw salary data'!C93) * ('5. Raw salary data'!$A$2:$A$1297 &lt;&gt; '5. Raw salary data'!A93), "No matches"))</f>
        <v>AI-01, AS-04, DA-CON-8, DA-PRO-7, DD-07,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5), ED-EST-04 Manitoba (TE 6), ED-EST-04 Manitoba (TE 7),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8), ED-EST-05 BC (TE 6), ED-EST-06 BC (TE 4), ED-EST-06 BC (TE 5), ED-LAT-02 (TE 12), ED-LAT-02 (TE 13), ED-LAT-03 (TE 10), ED-LAT-03 (TE 11), ED-LAT-04 (TE 8), ED-LAT-04 (TE 9), EG-04, EL-04, FB-2, GL-AIM-14, GL-AMW-14, GL-COI-11, GL-COI-12, GL-EIM-11, GL-MAM-12, GL-MAM-13, GL-MAN-13, GL-MAN-14, GL-MDO-14, GL-MOC-13, GL-MOC-14, GL-PCF-11, GL-PIP-11, GL-PIP-12, GL-PRW-13, GL-SMW-10, GL-VHE-11, GL-WOW-13, GS-10, HP-04, HS-HDO-09, HS-PHS-08, IS-03 , IT-01, LS-01, OM-03, PE-02, PG-03, PM-04 , PO-IMA-02, PO-LES-TO-02, PO-LES-IM-02, PO-TCO-02, PR(S)-02, RO-03, SC-7 (equip. op. and spec. trade), SG-PAT-02, SG-SRE-02, SO-FLP-01, SR-E (APA), SR-E (APB), SR-W (pay group 7), SW-SCW-02, TI-05, WP-03</v>
      </c>
      <c r="C93" s="128" t="str" cm="1">
        <f t="array" ref="C93">_xlfn.TEXTJOIN(", ",TRUE,_xlfn._xlws.FILTER('5. Raw salary data'!$A$2:$A$1297,('5. Raw salary data'!$C$2:$C$1297 &gt;'5. Raw salary data'!E93)*('5. Raw salary data'!$C$2:$C$1297 &lt;'5. Raw salary data'!C93),"No matches"))</f>
        <v>AG-01, BI-01, CH-01, CR-07, DD-06, ED-EST-01 (TE 8), ED-EST-02 (TE 7) , ED-EST-02 (TE 8),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ED-EST-06 Ontario (TE 4), ED-EST-04 Manitoba (TE 5), ED-EST-05 Manitoba (TE 3), ED-EST-05 Manitoba (TE 4), ED-EST-06 Manitoba (TE 2), ED-EST-04 Saskatchewan (TE 6), ED-EST-05 Saskatchewan (TE 4), ED-EST-05 Saskatchewan (TE 5), ED-EST-06 Saskatchewan (TE 3), ED-EST-03 Alberta (TE 9), ED-EST-04 Alberta (TE 6), ED-EST-05 Alberta (TE 5), ED-EST-06 Alberta (TE 3), ED-EST-06 Alberta (TE 4), ED-EST-03 BC (TE 8), ED-EST-04 BC (TE 6), ED-EST-04 BC (TE 7), ED-EST-05 BC (TE 4), ED-EST-05 BC (TE 5), ED-EST-06 BC (TE 3), ED-LAT-02 (TE 10), ED-LAT-02 (TE 11), ED-LAT-03 (TE 8), ED-LAT-03 (TE 9), ED-LAT-04 (TE 6), ED-LAT-04 (TE 7), EG-03, EL-03, EU-LAI-1, FB-1, GL-AIM-12, GL-AIM-13, GL-AMW-12, GL-AMW-13, GL-COI-10, GL-EIM-10, GL-ELE -14, GL-GHW-10, GL-GHW-11, GL-GHW-12, GL-INM-13, GL-INM-14, GL-MAM-11, GL-MAN-11, GL-MAN-12, GL-MDO-12, GL-MDO-13, GL-MOC-12, GL-MST-14, GL-PCF-9, GL-PCF-10, GL-PIP-10, GL-PRW-11, GL-PRW-12, GL-SMW-8, GL-SMW-9, GL-VHE-9, GL-VHE-10, GL-WOW-11, GL-WOW-12, GS-09, GT-04, HR-01, HS-HDO-08, LI-9, MA-02, PC-01, PI-04-CGC, PS-1, SC-5 (equip. op. and spec. trade), SC-6 (equip. op. and spec. trade), SO-MAO-01, SR-E (pay group 3 MDO-4), SR-W (pay group 4), SR-W (pay group 5), SR-W (pay group 6), SW-SCW-01, SW-CHA-01</v>
      </c>
    </row>
    <row r="94" spans="1:3" ht="255" x14ac:dyDescent="0.25">
      <c r="A94" s="60" t="str">
        <f>'5. Raw salary data'!A94</f>
        <v>DA-CON-8</v>
      </c>
      <c r="B94" s="129" t="str" cm="1">
        <f t="array" ref="B94">_xlfn.TEXTJOIN(", ", TRUE, _xlfn._xlws.FILTER('5. Raw salary data'!$A$2:$A$1297, ('5. Raw salary data'!$C$2:$C$1297 &lt; '5. Raw salary data'!D94) * ('5. Raw salary data'!$C$2:$C$1297 &gt;= '5. Raw salary data'!C94) * ('5. Raw salary data'!$A$2:$A$1297 &lt;&gt; '5. Raw salary data'!A94), "No matches"))</f>
        <v>AR-02, CO-01, CT-FIN-01 , CT-EAV-01 , CT-IAU-01 , DD-07, DD-08, ED-EDS-01, ED-EST-03 (TE 7), ED-EST-03 (TE 8), ED-EST-04 (TE 5), ED-EST-05 (TE 3), ED-EST-06 (TE 2), ED-EST-05 Maritimes (TE 9), ED-EST-06 Maritimes (TE 8), ED-EST-05 Quebec (TE 11), ED-EST-05 Quebec (TE 12), ED-EST-06 Quebec (TE 9), ED-EST-04 Ontario (TE 9), ED-EST-04 Ontario (TE 10), ED-EST-05 Ontario (TE 8), ED-EST-05 Ontario (TE 9), ED-EST-06 Ontario (TE 6), ED-EST-04 Manitoba (TE 7), ED-EST-04 Manitoba (TE 8), ED-EST-05 Manitoba (TE 6), ED-EST-05 Manitoba (TE 7), ED-EST-06 Manitoba (TE 5), ED-EST-04 Saskatchewan (TE 9), ED-EST-05 Saskatchewan (TE 7), ED-EST-05 Saskatchewan (TE 8), ED-EST-06 Saskatchewan (TE 6), ED-EST-06 Saskatchewan (TE 7), ED-EST-04 Alberta (TE 8), ED-EST-04 Alberta (TE 9), ED-EST-05 Alberta (TE 7), ED-EST-05 Alberta (TE 8), ED-EST-06 Alberta (TE 6), ED-EST-06 Alberta (TE 7), ED-EST-04 BC (TE 9), ED-EST-05 BC (TE 7), ED-EST-06 BC (TE 6), ED-LAT-02 (TE 13), ED-LAT-03 (TE 12), ED-LAT-03 (TE 13), ED-LAT-04 (TE 10), ED-LAT-04 (TE 11), EN-ENG-02, EN-SUR-01, GL-COI-13, GL-COI-14, GL-EIM-12, GL-EIM-13, GL-MAM-14, GL-MAN-14, GL-PCF-12, GL-PCF-13, GL-PIP-13, GL-PIP-14, GL-PRW-14, GL-SMW-11, GL-SMW-12, GL-VHE-12, GL-VHE-13, GL-WOW-14, GS-11, GT-05, HR-02, HS-HDO-10, HS-PHS-09, LS-02, MT-02, NU-CHN-1, NU-HOS-1, PI-05-CGC, PO-IMA-03, PO-LES-TO-03, PO-LES-IM-03, PO-TCO-03, RO-04, SE-RES-1, SG-PAT-02, SO-FLP-02, SO-MAO-02, SO-MAO-03, SO-RAD-01, SR-E (pay group 4 MDO-5), SR-W (pay group 8), SR-W (pay group 11), SW-CHA-02, UT-1</v>
      </c>
      <c r="C94" s="128" t="str" cm="1">
        <f t="array" ref="C94">_xlfn.TEXTJOIN(", ",TRUE,_xlfn._xlws.FILTER('5. Raw salary data'!$A$2:$A$1297,('5. Raw salary data'!$C$2:$C$1297 &gt;'5. Raw salary data'!E94)*('5. Raw salary data'!$C$2:$C$1297 &lt;'5. Raw salary data'!C94),"No matches"))</f>
        <v>AI-01, AS-04, DA-CON-7, DA-PRO-7, DS-2, EC-03, ED-EST-02 (TE 8), ED-EST-02 (TE 9), ED-EST-03 (TE 6), ED-EST-04 (TE 3), ED-EST-04 (TE 4), ED-EST-05 (TE 2), ED-EST-06 (TE 1), ED-EST-04 Maritimes (TE 10), ED-EST-05 Maritimes (TE 7), ED-EST-05 Maritimes (TE 8), ED-EST-06 Maritimes (TE 6), ED-EST-06 Maritimes (TE 7), ED-EST-04 Quebec (TE 12), ED-EST-05 Quebec (TE 9),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GL-EIM-11, GL-GHW-12, GL-MAM-12, GL-MAM-13, GL-MAN-12, GL-MAN-13, GL-MDO-14, GL-MOC-13, GL-MOC-14, GL-PCF-11, GL-PIP-11, GL-PIP-12, GL-PRW-12, GL-PRW-13, GL-SMW-9, GL-SMW-10, GL-VHE-10, GL-VHE-11, GL-WOW-12, GL-WOW-13, GS-09, GS-10, HP-04, HS-HDO-09, HS-PHS-08, IS-03 , IT-01, LS-01, OM-03, PC-01, PE-02, PG-03, PI-04-CGC, PM-04 , PO-IMA-02, PO-LES-TO-02, PO-LES-IM-02, PO-TCO-02, PR(S)-02, RO-03, SC-7 (equip. op. and spec. trade), SG-SRE-02, SO-FLP-01, SR-E (APA), SR-E (APB), SR-W (pay group 7), SW-SCW-02, TI-05, WP-03</v>
      </c>
    </row>
    <row r="95" spans="1:3" ht="90" x14ac:dyDescent="0.25">
      <c r="A95" s="60" t="str">
        <f>'5. Raw salary data'!A95</f>
        <v>DA-CON Special level C</v>
      </c>
      <c r="B95" s="129" t="str" cm="1">
        <f t="array" ref="B95">_xlfn.TEXTJOIN(", ", TRUE, _xlfn._xlws.FILTER('5. Raw salary data'!$A$2:$A$1297, ('5. Raw salary data'!$C$2:$C$1297 &lt; '5. Raw salary data'!D95) * ('5. Raw salary data'!$C$2:$C$1297 &gt;= '5. Raw salary data'!C95) * ('5. Raw salary data'!$A$2:$A$1297 &lt;&gt; '5. Raw salary data'!A95), "No matches"))</f>
        <v>CM-03, DA-PRO-2, ED-EST-01 Maritimes (TE 5), ED-EST-02 Maritimes (TE 3), ED-EST-02 Maritimes (TE 4), ED-EST-03 Maritimes (TE 1), ED-EST-01 Quebec (TE 3), ED-EST-02 Quebec (TE 2), ED-EST-01 Ontario (TE 2), ED-EST-01 Manitoba (TE 3), ED-EST-02 Manitoba (TE 1), ED-EST-01 Saskatchewan (TE 4), ED-EST-01 Saskatchewan (TE 5), ED-EST-02 Saskatchewan (TE 2), ED-EST-01 Alberta (TE 4), ED-EST-02 Alberta (TE 2), ED-EST-01 BC (TE 1), EG-02 salary protected employees, GL-ELE -1, GS-02, LI-1, OE-MEO-4, SR-W (pay group 9) APD-3, ST-OCE-1, ST-STN-1, ST-TYP-1, ST-TYP-2</v>
      </c>
      <c r="C95" s="128" t="str" cm="1">
        <f t="array" ref="C95">_xlfn.TEXTJOIN(", ",TRUE,_xlfn._xlws.FILTER('5. Raw salary data'!$A$2:$A$1297,('5. Raw salary data'!$C$2:$C$1297 &gt;'5. Raw salary data'!E95)*('5. Raw salary data'!$C$2:$C$1297 &lt;'5. Raw salary data'!C95),"No matches"))</f>
        <v>CR-02, DA-CON-1, DA-CON-2, DD-01, ED-EST-01 Maritimes (TE 3), ED-EST-01 Maritimes (TE 4), ED-EST-02 Maritimes (TE 2), ED-EST-01 Quebec (TE 2), ED-EST-02 Quebec (TE 1), ED-EST-01 Ontario (TE 1), ED-EST-01 Manitoba (TE 1), ED-EST-01 Manitoba (TE 2), ED-EST-01 Saskatchewan (TE 3), ED-EST-02 Saskatchewan (TE 1), ED-EST-01 Alberta (TE 3), ED-EST-02 Alberta (TE 1), OE-CEO-3, OE-DEO-3, OE-MEO-3, SR-W (pay group 9) APC-2, SR-W (pay group 9) APD-2</v>
      </c>
    </row>
    <row r="96" spans="1:3" ht="60" x14ac:dyDescent="0.25">
      <c r="A96" s="60" t="str">
        <f>'5. Raw salary data'!A96</f>
        <v>DA-PRO-1</v>
      </c>
      <c r="B96" s="129" t="str" cm="1">
        <f t="array" ref="B96">_xlfn.TEXTJOIN(", ", TRUE, _xlfn._xlws.FILTER('5. Raw salary data'!$A$2:$A$1297, ('5. Raw salary data'!$C$2:$C$1297 &lt; '5. Raw salary data'!D96) * ('5. Raw salary data'!$C$2:$C$1297 &gt;= '5. Raw salary data'!C96) * ('5. Raw salary data'!$A$2:$A$1297 &lt;&gt; '5. Raw salary data'!A96), "No matches"))</f>
        <v>CR-01, CR-02, DD-01, ED-EST-01 Maritimes (TE 3), ED-EST-02 Maritimes (TE 2), ED-EST-01 Quebec (TE 2), ED-EST-02 Quebec (TE 1), ED-EST-01 Ontario (TE 1), ED-EST-01 Manitoba (TE 1), ED-EST-01 Saskatchewan (TE 3), ED-EST-02 Saskatchewan (TE 1), ED-EST-01 Alberta (TE 3), OE-CEO-3, OE-DEO-3, OE-MEO-3, PY-01, SR-W (pay group 9) APC-2, SR-W (pay group 9) APD-2</v>
      </c>
      <c r="C96" s="128" t="str" cm="1">
        <f t="array" ref="C96">_xlfn.TEXTJOIN(", ",TRUE,_xlfn._xlws.FILTER('5. Raw salary data'!$A$2:$A$1297,('5. Raw salary data'!$C$2:$C$1297 &gt;'5. Raw salary data'!E96)*('5. Raw salary data'!$C$2:$C$1297 &lt;'5. Raw salary data'!C96),"No matches"))</f>
        <v>CM-02, ED-EST-01 Maritimes (TE 2), ED-EST-02 Maritimes (TE 1), ED-EST-01 Quebec (TE 1), ED-EST-01 Saskatchewan (TE 2), ED-EST-01 Alberta (TE 1), ED-EST-01 Alberta (TE 2), OE-BEO-2, OE-CEO-2, OE-DEO-2, OE-MSE-2, OE-MEO-2, ST-COR special level C</v>
      </c>
    </row>
    <row r="97" spans="1:3" ht="105" x14ac:dyDescent="0.25">
      <c r="A97" s="60" t="str">
        <f>'5. Raw salary data'!A97</f>
        <v>DA-PRO-2</v>
      </c>
      <c r="B97" s="129" t="str" cm="1">
        <f t="array" ref="B97">_xlfn.TEXTJOIN(", ", TRUE, _xlfn._xlws.FILTER('5. Raw salary data'!$A$2:$A$1297, ('5. Raw salary data'!$C$2:$C$1297 &lt; '5. Raw salary data'!D97) * ('5. Raw salary data'!$C$2:$C$1297 &gt;= '5. Raw salary data'!C97) * ('5. Raw salary data'!$A$2:$A$1297 &lt;&gt; '5. Raw salary data'!A97), "No matches"))</f>
        <v>ED-EST-01 Maritimes (TE 5), ED-EST-01 Maritimes (TE 6), ED-EST-02 Maritimes (TE 4), ED-EST-03 Maritimes (TE 1), ED-EST-03 Maritimes (TE 2), ED-EST-01 Quebec (TE 3), ED-EST-02 Quebec (TE 2), ED-EST-02 Quebec (TE 3), ED-EST-03 Quebec (TE 1), ED-EST-01 Ontario (TE 3), ED-EST-01 Manitoba (TE 4), ED-EST-02 Manitoba (TE 1), ED-EST-02 Manitoba (TE 2), ED-EST-01 Saskatchewan (TE 5), ED-EST-01 Saskatchewan (TE 6), ED-EST-02 Saskatchewan (TE 2), ED-EST-02 Saskatchewan (TE 3), ED-EST-01 Alberta (TE 5), ED-EST-02 Alberta (TE 2), ED-EST-01 BC (TE 2), ED-EST-02 BC (TE 1), ED-LAT-01 (TE 1), EG-02 salary protected employees, GL-ELE -1, GL-ELE -2, GL-MDO-1, HS-PHS-01, LI-2, OE-MEO-4, PY-02, SR-W (pay group 9) APC-3, ST-OCE-2, ST-STN-1, ST-STN-2</v>
      </c>
      <c r="C97" s="128" t="str" cm="1">
        <f t="array" ref="C97">_xlfn.TEXTJOIN(", ",TRUE,_xlfn._xlws.FILTER('5. Raw salary data'!$A$2:$A$1297,('5. Raw salary data'!$C$2:$C$1297 &gt;'5. Raw salary data'!E97)*('5. Raw salary data'!$C$2:$C$1297 &lt;'5. Raw salary data'!C97),"No matches"))</f>
        <v>CM-03, CR-02, DA-CON-1, DA-CON-2, DA-CON Special level C, ED-EST-01 Maritimes (TE 4), ED-EST-02 Maritimes (TE 3), ED-EST-02 Quebec (TE 1), ED-EST-01 Ontario (TE 1), ED-EST-01 Ontario (TE 2), ED-EST-01 Manitoba (TE 2), ED-EST-01 Manitoba (TE 3), ED-EST-01 Saskatchewan (TE 4), ED-EST-02 Saskatchewan (TE 1), ED-EST-01 Alberta (TE 3), ED-EST-01 Alberta (TE 4), ED-EST-02 Alberta (TE 1), ED-EST-01 BC (TE 1), GS-02, LI-1, SR-W (pay group 9) APD-3, ST-OCE-1, ST-TYP-1, ST-TYP-2</v>
      </c>
    </row>
    <row r="98" spans="1:3" ht="165" x14ac:dyDescent="0.25">
      <c r="A98" s="60" t="str">
        <f>'5. Raw salary data'!A98</f>
        <v>DA-PRO-3</v>
      </c>
      <c r="B98" s="129" t="str" cm="1">
        <f t="array" ref="B98">_xlfn.TEXTJOIN(", ", TRUE, _xlfn._xlws.FILTER('5. Raw salary data'!$A$2:$A$1297, ('5. Raw salary data'!$C$2:$C$1297 &lt; '5. Raw salary data'!D98) * ('5. Raw salary data'!$C$2:$C$1297 &gt;= '5. Raw salary data'!C98) * ('5. Raw salary data'!$A$2:$A$1297 &lt;&gt; '5. Raw salary data'!A98), "No matches"))</f>
        <v>CM-05, DD-02, ED-EST-01 (TE 1), ED-EST-01 Maritimes (TE 8), ED-EST-02 Maritimes (TE 7), ED-EST-03 Maritimes (TE 4), ED-EST-04 Maritimes (TE 1), ED-EST-01 Quebec (TE 5), ED-EST-02 Quebec (TE 5), ED-EST-03 Quebec (TE 3), ED-EST-04 Quebec (TE 2), ED-EST-01 Ontario (TE 6), ED-EST-01 Ontario (TE 7), ED-EST-02 Ontario (TE 2), ED-EST-02 Ontario (TE 3), ED-EST-03 Ontario (TE 2), ED-EST-01 Manitoba (TE 7), ED-EST-01 Manitoba (TE 8), ED-EST-02 Manitoba (TE 4), ED-EST-02 Manitoba (TE 5), ED-EST-03 Manitoba (TE 2), ED-EST-01 Saskatchewan (TE 8), ED-EST-02 Saskatchewan (TE 5), ED-EST-03 Saskatchewan (TE 2), ED-EST-03 Saskatchewan (TE 3), ED-EST-01 Alberta (TE 7), ED-EST-01 Alberta (TE 8), ED-EST-02 Alberta (TE 4), ED-EST-03 Alberta (TE 1), ED-EST-03 Alberta (TE 2), ED-EST-01 BC (TE 4), ED-EST-01 BC (TE 5), ED-EST-02 BC (TE 3), ED-EST-03 BC (TE 1), ED-LAT-01 (TE 3), ED-LAT-01 (TE 4), ED-LAT-02 (TE 1), GL-AMW-00, GL-AMW-3, GL-ELE -4, GL-ELE -5, GL-MAN-1, GL-MAN-2, GL-MDO-3, GL-MDO-4, GL-MOC-2, GS-03, GT-01, HS-HDO-02, HS-PHS-02, LI-4, OE-MEO-5, PY-03, SR-W (pay group 1), SR-W (pay group 9) APC-4, SR-W (pay group 9) APD-5, ST-OCE-3, ST-SCY-2</v>
      </c>
      <c r="C98" s="128" t="str" cm="1">
        <f t="array" ref="C98">_xlfn.TEXTJOIN(", ",TRUE,_xlfn._xlws.FILTER('5. Raw salary data'!$A$2:$A$1297,('5. Raw salary data'!$C$2:$C$1297 &gt;'5. Raw salary data'!E98)*('5. Raw salary data'!$C$2:$C$1297 &lt;'5. Raw salary data'!C98),"No matches"))</f>
        <v>CM-04, CR-03, DA-CON-3, ED-EST-01 Maritimes (TE 6), ED-EST-01 Maritimes (TE 7), ED-EST-02 Maritimes (TE 5), ED-EST-02 Maritimes (TE 6), ED-EST-03 Maritimes (TE 3), ED-EST-01 Quebec (TE 4), ED-EST-02 Quebec (TE 3), ED-EST-02 Quebec (TE 4), ED-EST-03 Quebec (TE 2), ED-EST-04 Quebec (TE 1), ED-EST-01 Ontario (TE 4), ED-EST-01 Ontario (TE 5), ED-EST-02 Ontario (TE 1), ED-EST-03 Ontario (TE 1), ED-EST-01 Manitoba (TE 5), ED-EST-01 Manitoba (TE 6), ED-EST-02 Manitoba (TE 3), ED-EST-03 Manitoba (TE 1), ED-EST-01 Saskatchewan (TE 6), ED-EST-01 Saskatchewan (TE 7), ED-EST-02 Saskatchewan (TE 3), ED-EST-02 Saskatchewan (TE 4), ED-EST-03 Saskatchewan (TE 1), ED-EST-01 Alberta (TE 6), ED-EST-02 Alberta (TE 3), ED-EST-01 BC (TE 3), ED-EST-02 BC (TE 1), ED-EST-02 BC (TE 2), ED-LAT-01 (TE 2), EU-TEA (Maritimes), EU-TEA (Quebec), EU-TEA (Ontario), EU-TEA (Manitoba), EU-TEA (Saskatchewan), EU-TEA (Alberta), EU-TEA (British Columbia), GL-AMW-1, GL-AMW-2, GL-ELE -2, GL-ELE -3, GL-MDO-1, GL-MDO-2, GL-MOC-1, HS-HDO-01, LI-3, SR-W (pay group 9) APD-4, ST-SCY-1</v>
      </c>
    </row>
    <row r="99" spans="1:3" ht="195" x14ac:dyDescent="0.25">
      <c r="A99" s="60" t="str">
        <f>'5. Raw salary data'!A99</f>
        <v>DA-PRO-4</v>
      </c>
      <c r="B99" s="129" t="str" cm="1">
        <f t="array" ref="B99">_xlfn.TEXTJOIN(", ", TRUE, _xlfn._xlws.FILTER('5. Raw salary data'!$A$2:$A$1297, ('5. Raw salary data'!$C$2:$C$1297 &lt; '5. Raw salary data'!D99) * ('5. Raw salary data'!$C$2:$C$1297 &gt;= '5. Raw salary data'!C99) * ('5. Raw salary data'!$A$2:$A$1297 &lt;&gt; '5. Raw salary data'!A99), "No matches"))</f>
        <v>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ED-EST-02 BC (TE 5), ED-EST-02 BC (TE 6), ED-EST-03 BC (TE 3), ED-EST-04 BC (TE 1), ED-LAT-01 (TE 6), ED-LAT-02 (TE 3), ED-LAT-03 (TE 1), ED-LAT-03 (TE 2), GL-AMW-6, GL-ELE -8, GL-GHW-3, GL-MAM-5, GL-MAN-4, GL-MAN-5, GL-MDO-6, GL-MDO-7, GL-MOC-5, GL-MOC-6, GL-PRW-00, GL-PRW-5, GT-02, HP-01, HS-HDO-03, HS-HDO-04, OM-01, SC-1 (deck and engine room), SC-2 (deck and engine room), SC-STD-1, SC-STD-2, SC-1 (equip. op. and spec. trade), SC-2 (equip. op. and spec. trade), SR-W (pay group 9) APC-5, SR-W (pay group 9) APD-7, ST-SCY-4, TI-02, WP-01</v>
      </c>
      <c r="C99" s="128" t="str" cm="1">
        <f t="array" ref="C99">_xlfn.TEXTJOIN(", ",TRUE,_xlfn._xlws.FILTER('5. Raw salary data'!$A$2:$A$1297,('5. Raw salary data'!$C$2:$C$1297 &gt;'5. Raw salary data'!E99)*('5. Raw salary data'!$C$2:$C$1297 &lt;'5. Raw salary data'!C99),"No matches"))</f>
        <v>CM-05, CR-04, ED-EST-01 (TE 2), ED-EST-02 Maritimes (TE 8), ED-EST-03 Maritimes (TE 5), ED-EST-04 Maritimes (TE 2), ED-EST-01 Quebec (TE 6), ED-EST-02 Quebec (TE 6), ED-EST-03 Quebec (TE 4), ED-EST-04 Quebec (TE 3), ED-EST-05 Quebec (TE 1), ED-EST-01 Ontario (TE 7), ED-EST-01 Ontario (TE 8), ED-EST-02 Ontario (TE 3), ED-EST-02 Ontario (TE 4), ED-EST-03 Ontario (TE 2), ED-EST-03 Ontario (TE 3), ED-EST-01 Manitoba (TE 8), ED-EST-02 Manitoba (TE 6), ED-EST-02 Manitoba (TE 7), ED-EST-03 Manitoba (TE 3), ED-EST-02 Saskatchewan (TE 6), ED-EST-03 Saskatchewan (TE 3), ED-EST-03 Saskatchewan (TE 4), ED-EST-01 Alberta (TE 8), ED-EST-02 Alberta (TE 5), ED-EST-03 Alberta (TE 2), ED-EST-03 Alberta (TE 3), ED-EST-01 BC (TE 5), ED-EST-01 BC (TE 6), ED-EST-02 BC (TE 4), ED-EST-03 BC (TE 1), ED-EST-03 BC (TE 2), ED-LAT-01 (TE 4), ED-LAT-01 (TE 5), ED-LAT-02 (TE 1), ED-LAT-02 (TE 2), EL-01, EU-PEI-1, GL-AMW-00, GL-AMW-4, GL-AMW-5, GL-ELE -6, GL-ELE -7, GL-MAN-3, GL-MDO-5, GL-MOC-3, GL-MOC-4, GS-04, HS-HDO-02, HS-PHS-03, LI-5, OE-MEO-5, PY-04, SR-W (pay group 1), SR-W (pay group 9) APD-6, ST-COR-1, ST-SCY-3, TI-01</v>
      </c>
    </row>
    <row r="100" spans="1:3" ht="270" x14ac:dyDescent="0.25">
      <c r="A100" s="60" t="str">
        <f>'5. Raw salary data'!A100</f>
        <v>DA-PRO-5</v>
      </c>
      <c r="B100" s="129" t="str" cm="1">
        <f t="array" ref="B100">_xlfn.TEXTJOIN(", ", TRUE, _xlfn._xlws.FILTER('5. Raw salary data'!$A$2:$A$1297, ('5. Raw salary data'!$C$2:$C$1297 &lt; '5. Raw salary data'!D100) * ('5. Raw salary data'!$C$2:$C$1297 &gt;= '5. Raw salary data'!C100) * ('5. Raw salary data'!$A$2:$A$1297 &lt;&gt; '5. Raw salary data'!A100), "No matches"))</f>
        <v>AR-01, AS-02, DA-CON-5, DD-04, EC-01, ED-EST-01 (TE 5), ED-EST-02 (TE 4), ED-EST-03 (TE 2), ED-EST-03 Maritimes (TE 9),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ED-EST-04 Ontario (TE 3), ED-EST-04 Ontario (TE 4), ED-EST-05 Ontario (TE 2), ED-EST-05 Ontario (TE 3), ED-EST-06 Ontario (TE 1), ED-EST-03 Manitoba (TE 8), ED-EST-04 Manitoba (TE 2), ED-EST-05 Manitoba (TE 1), ED-EST-03 Saskatchewan (TE 8), ED-EST-04 Saskatchewan (TE 3), ED-EST-05 Saskatchewan (TE 1), ED-EST-02 Alberta (TE 9), ED-EST-03 Alberta (TE 6), ED-EST-04 Alberta (TE 3), ED-EST-05 Alberta (TE 2), ED-EST-06 Alberta (TE 1), ED-EST-02 BC (TE 8), ED-EST-02 BC (TE 9), ED-EST-03 BC (TE 5), ED-EST-04 BC (TE 3), ED-EST-05 BC (TE 2), ED-EST-06 BC (TE 1), ED-LAT-01 (TE 9), ED-LAT-01 (TE 10), ED-LAT-02 (TE 6), ED-LAT-03 (TE 4), ED-LAT-03 (TE 5), ED-LAT-04 (TE 3), EG-02, EN-ENG-01, GL-AIM-9, GL-AMW-9, GL-ELE -10, GL-ELE -11, GL-GHW-6, GL-GHW-7, GL-INM-9, GL-INM-10, GL-MAM-00, GL-MAM-7, GL-MAM-8, GL-MAN-8, GL-MDO-9, GL-MOC-8, GL-MOC-9, GL-MST-10, GL-MST-11, GL-PCF-6, GL-PIP-00, GL-PRW-8, GS-06, GS-07, HP-02, HS-HDO-05, HS-PHS-05, IS-02 , LI-7, MT-01, PI-02-CGC, PM-02 , PY-06, RO-01, SC-4 (deck and engine room), SC-5 (deck and engine room), SC-STD-4, SC-STD-5, SG-SRE-01, SR-W (pay group 3), SR-W (pay group 9) APC-7, SR-W (pay group 9) APD-8, TI-03, TR-01</v>
      </c>
      <c r="C100" s="128" t="str" cm="1">
        <f t="array" ref="C100">_xlfn.TEXTJOIN(", ",TRUE,_xlfn._xlws.FILTER('5. Raw salary data'!$A$2:$A$1297,('5. Raw salary data'!$C$2:$C$1297 &gt;'5. Raw salary data'!E100)*('5. Raw salary data'!$C$2:$C$1297 &lt;'5. Raw salary data'!C100),"No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ED-EST-02 Manitoba (TE 9), ED-EST-03 Manitoba (TE 6), ED-EST-03 Manitoba (TE 7), ED-EST-04 Manitoba (TE 1), ED-EST-02 Saskatchewan (TE 8), ED-EST-02 Saskatchewan (TE 9), ED-EST-03 Saskatchewan (TE 6), ED-EST-03 Saskatchewan (TE 7), ED-EST-04 Saskatchewan (TE 1), ED-EST-04 Saskatchewan (TE 2), ED-EST-02 Alberta (TE 7), ED-EST-02 Alberta (TE 8), ED-EST-03 Alberta (TE 5), ED-EST-04 Alberta (TE 2), ED-EST-05 Alberta (TE 1), ED-EST-01 BC (TE 8), ED-EST-02 BC (TE 6), ED-EST-02 BC (TE 7), ED-EST-03 BC (TE 3), ED-EST-03 BC (TE 4), ED-EST-04 BC (TE 2), ED-EST-05 BC (TE 1), ED-LAT-01 (TE 7), ED-LAT-01 (TE 8), ED-LAT-02 (TE 4), ED-LAT-02 (TE 5), ED-LAT-03 (TE 3), ED-LAT-04 (TE 1), ED-LAT-04 (TE 2), EG-01, GL-AIM-00, GL-AMW-7, GL-AMW-8, GL-ELE -9, GL-GHW-4, GL-GHW-5, GL-INM-00, GL-MAM-5, GL-MAM-6, GL-MAN-6, GL-MAN-7, GL-MDO-7, GL-MDO-8, GL-MOC-6, GL-MOC-7, GL-MST-00, GL-MST-9, GL-PCF-00, GL-PRW-6, GL-PRW-7, GL-WOW-00, GS-05, GT-02, HP-01, HS-HDO-04, HS-PHS-04, IS-01 , LI-6, MA-01, OM-01, PG-01, PI-01-CGC, PM-01 , PY-05, SC-2 (deck and engine room), SC-3 (deck and engine room), SC-STD-2, SC-STD-3, SC-2 (equip. op. and spec. trade), SC-3 (equip. op. and spec. trade), SR-W (pay group 2), SR-W (pay group 9) APC-6, SR-W (pay group 9) APD-7</v>
      </c>
    </row>
    <row r="101" spans="1:3" ht="285" x14ac:dyDescent="0.25">
      <c r="A101" s="60" t="str">
        <f>'5. Raw salary data'!A101</f>
        <v>DA-PRO-6</v>
      </c>
      <c r="B101" s="129" t="str" cm="1">
        <f t="array" ref="B101">_xlfn.TEXTJOIN(", ", TRUE, _xlfn._xlws.FILTER('5. Raw salary data'!$A$2:$A$1297, ('5. Raw salary data'!$C$2:$C$1297 &lt; '5. Raw salary data'!D101) * ('5. Raw salary data'!$C$2:$C$1297 &gt;= '5. Raw salary data'!C101) * ('5. Raw salary data'!$A$2:$A$1297 &lt;&gt; '5. Raw salary data'!A101), "No matches"))</f>
        <v>AS-03, DD-06, DS-1, EC-02, ED-EST-01 (TE 7) , ED-EST-01 (TE 8), ED-EST-02 (TE 6) , ED-EST-02 (TE 7) , ED-EST-03 (TE 4), ED-EST-04 (TE 2), ED-EST-04 Maritimes (TE 8), ED-EST-05 Maritimes (TE 5), ED-EST-05 Maritimes (TE 6), ED-EST-06 Maritimes (TE 4), ED-EST-06 Maritimes (TE 5), ED-EST-03 Quebec (TE 11), ED-EST-04 Quebec (TE 9),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ED-EST-04 BC (TE 6), ED-EST-05 BC (TE 4), ED-EST-06 BC (TE 3), ED-LAT-01 (TE 12), ED-LAT-02 (TE 9), ED-LAT-02 (TE 10), ED-LAT-03 (TE 8), ED-LAT-04 (TE 6), EG-03, EU-LAI-1, FB-1, GL-AIM-11, GL-AIM-12, GL-AMW-12, GL-COI-9, GL-COI-10, GL-EIM-9, GL-ELE -14, GL-GHW-10, GL-GHW-11, GL-INM-12, GL-INM-13, GL-MAM-10, GL-MAM-11, GL-MAN-10, GL-MAN-11, GL-MDO-12, GL-MOC-11, GL-MOC-12, GL-MST-14, GL-PCF-9, GL-PIP-9, GL-PIP-10, GL-PRW-10, GL-PRW-11, GL-SMW-8, GL-VHE-9, GL-WOW-10, GL-WOW-11, HP-03, HR-01, HS-HDO-08, HS-PHS-07, MA-02, PE-01, PG-02, PM-03 , PO-IMA-01, PO-LES-TO-01, PO-LES-IM-01, PO-TCO-01, PR(S)-01, SC-5 (equip. op. and spec. trade), SG-PAT-01, SO-MAO-01, SR-E (pay group 2 ELE-2), SR-W (pay group 4), SR-W (pay group 5), SR-W (pay group 9) APC-8, SR-W (pay group 9) APD-10, SW-CHA-01, TI-04, WP-02</v>
      </c>
      <c r="C101" s="128" t="str" cm="1">
        <f t="array" ref="C101">_xlfn.TEXTJOIN(", ",TRUE,_xlfn._xlws.FILTER('5. Raw salary data'!$A$2:$A$1297,('5. Raw salary data'!$C$2:$C$1297 &gt;'5. Raw salary data'!E101)*('5. Raw salary data'!$C$2:$C$1297 &lt;'5. Raw salary data'!C101),"No matches"))</f>
        <v>CM-07, CO-DEV/PER, CR-06, DA-CON-6, DD-05, ED-EST-01 (TE 6), ED-EST-02 (TE 5) , ED-EST-03 (TE 3), ED-EST-04 (TE 1), ED-EST-04 Maritimes (TE 6), ED-EST-04 Maritimes (TE 7), ED-EST-05 Maritimes (TE 4), ED-EST-06 Maritimes (TE 3), ED-EST-02 Quebec (TE 11), ED-EST-03 Quebec (TE 9), ED-EST-03 Quebec (TE 10), ED-EST-04 Quebec (TE 8), ED-EST-05 Quebec (TE 6), ED-EST-06 Quebec (TE 4), ED-EST-02 Ontario (TE 9), ED-EST-03 Ontario (TE 7), ED-EST-03 Ontario (TE 8),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10), ED-LAT-01 (TE 11), ED-LAT-02 (TE 7), ED-LAT-02 (TE 8), ED-LAT-03 (TE 6), ED-LAT-03 (TE 7), ED-LAT-04 (TE 4), ED-LAT-04 (TE 5), EL-02, EN-ENG-01, FR - Recruitment, GL-AIM-10, GL-AMW-10, GL-AMW-11, GL-COI-00, GL-EIM-00, GL-ELE -12, GL-ELE -13, GL-GHW-8, GL-INM-11, GL-MAM-8, GL-MAM-9, GL-MAN-9, GL-MDO-10, GL-MDO-11, GL-MOC-9, GL-MOC-10, GL-MST-12, GL-MST-13, GL-PCF-7, GL-PCF-8, GL-PRW-9, GL-SMW-00, GL-VHE-00, GL-VHE-8, GL-WOW-9, GS-07, GS-08, GT-03, HS-HDO-06, HS-HDO-07, HS-PHS-06, LI-8, OM-02, PI-03-CGC, PY-07, SC-6 (deck and engine room), SC-7 (deck and engine room), SC-STD-6, SC-STD-7, SC-4 (equip. op. and spec. trade), SG-SRE-01, SO-MAO-TO, SR-E (pay group 1 basic), SR-W (pay group 9) APC-7, SR-W (pay group 9) APD-9, ST-COR-2</v>
      </c>
    </row>
    <row r="102" spans="1:3" ht="270" x14ac:dyDescent="0.25">
      <c r="A102" s="60" t="str">
        <f>'5. Raw salary data'!A102</f>
        <v>DA-PRO-7</v>
      </c>
      <c r="B102" s="129" t="str" cm="1">
        <f t="array" ref="B102">_xlfn.TEXTJOIN(", ", TRUE, _xlfn._xlws.FILTER('5. Raw salary data'!$A$2:$A$1297, ('5. Raw salary data'!$C$2:$C$1297 &lt; '5. Raw salary data'!D102) * ('5. Raw salary data'!$C$2:$C$1297 &gt;= '5. Raw salary data'!C102) * ('5. Raw salary data'!$A$2:$A$1297 &lt;&gt; '5. Raw salary data'!A102), "No matches"))</f>
        <v>AR-02, CO-01, CT-FIN-01 , CT-EAV-01 , CT-IAU-01 , DA-CON-8, DD-07, ED-EDS-01, ED-EST-02 (TE 9), ED-EST-03 (TE 7), ED-EST-04 (TE 4), ED-EST-05 (TE 2), ED-EST-05 (TE 3), ED-EST-06 (TE 1), ED-EST-05 Maritimes (TE 8), ED-EST-06 Maritimes (TE 7), ED-EST-05 Quebec (TE 11), ED-EST-06 Quebec (TE 8), ED-EST-06 Quebec (TE 9),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13), ED-LAT-03 (TE 11), ED-LAT-03 (TE 12), ED-LAT-04 (TE 9), ED-LAT-04 (TE 10), EG-04, EL-04, EN-ENG-02, EN-SUR-01, FB-2, GL-COI-12, GL-COI-13, GL-EIM-12, GL-MAM-13, GL-MAM-14, GL-MAN-14, GL-MOC-14, GL-PCF-12, GL-PIP-12, GL-PIP-13, GL-PRW-14, GL-SMW-10, GL-SMW-11, GL-VHE-11, GL-VHE-12, GL-WOW-14, GS-10, HP-04, HR-02, HS-HDO-09, IT-01, LS-01, LS-02, MT-02, NU-CHN-1, NU-HOS-1, OM-03, PE-02, PG-03, PR(S)-02, SC-7 (equip. op. and spec. trade), SE-RES-1, SG-PAT-02, SG-SRE-02, SO-FLP-02, SO-MAO-02, SO-RAD-01, SR-W (pay group 8), SW-SCW-02, TI-05, UT-1, WP-03</v>
      </c>
      <c r="C102" s="128" t="str" cm="1">
        <f t="array" ref="C102">_xlfn.TEXTJOIN(", ",TRUE,_xlfn._xlws.FILTER('5. Raw salary data'!$A$2:$A$1297,('5. Raw salary data'!$C$2:$C$1297 &gt;'5. Raw salary data'!E102)*('5. Raw salary data'!$C$2:$C$1297 &lt;'5. Raw salary data'!C102),"No matches"))</f>
        <v>AG-01, AI-01, AS-04, BI-01, CH-01, CR-07, DA-CON-7, DD-06, DS-2, EC-03, ED-EST-01 (TE 8), ED-EST-02 (TE 8), ED-EST-03 (TE 5), ED-EST-03 (TE 6), ED-EST-04 (TE 3), ED-EST-05 (TE 1), ED-EST-04 Maritimes (TE 9), ED-EST-04 Maritimes (TE 10), ED-EST-05 Maritimes (TE 6), ED-EST-05 Maritimes (TE 7), ED-EST-06 Maritimes (TE 5), ED-EST-06 Maritimes (TE 6), ED-EST-04 Quebec (TE 11), ED-EST-04 Quebec (TE 12), ED-EST-05 Quebec (TE 9), ED-EST-05 Quebec (TE 10), ED-EST-06 Quebec (TE 6), ED-EST-06 Quebec (TE 7), ED-EST-03 Ontario (TE 10), ED-EST-04 Ontario (TE 7), ED-EST-04 Ontario (TE 8), ED-EST-05 Ontario (TE 6), ED-EST-05 Ontario (TE 7), ED-EST-06 Ontario (TE 4), ED-EST-04 Manitoba (TE 5), ED-EST-04 Manitoba (TE 6), ED-EST-05 Manitoba (TE 4), ED-EST-06 Manitoba (TE 3), ED-EST-04 Saskatchewan (TE 6), ED-EST-04 Saskatchewan (TE 7), ED-EST-05 Saskatchewan (TE 5), ED-EST-06 Saskatchewan (TE 4), ED-EST-04 Alberta (TE 6), ED-EST-04 Alberta (TE 7), ED-EST-05 Alberta (TE 5), ED-EST-05 Alberta (TE 6), ED-EST-06 Alberta (TE 4), ED-EST-03 BC (TE 8), ED-EST-03 BC (TE 9), ED-EST-04 BC (TE 7), ED-EST-05 BC (TE 5), ED-EST-06 BC (TE 4), ED-LAT-02 (TE 10), ED-LAT-02 (TE 11), ED-LAT-02 (TE 12), ED-LAT-03 (TE 9), ED-LAT-03 (TE 10), ED-LAT-04 (TE 7), ED-LAT-04 (TE 8), EL-03, GL-AIM-13, GL-AIM-14, GL-AMW-13, GL-AMW-14, GL-COI-10, GL-COI-11, GL-EIM-10, GL-EIM-11, GL-GHW-12, GL-INM-14, GL-MAM-11, GL-MAM-12, GL-MAN-12, GL-MAN-13, GL-MDO-13, GL-MDO-14, GL-MOC-12, GL-MOC-13, GL-PCF-10, GL-PCF-11, GL-PIP-10, GL-PIP-11, GL-PRW-12, GL-PRW-13, GL-SMW-9, GL-VHE-10, GL-WOW-12, GL-WOW-13, GS-09, GT-04, HS-PHS-08, IS-03 , LI-9, PC-01, PI-04-CGC, PM-04 , PO-IMA-02, PO-LES-TO-02, PO-LES-IM-02, PO-TCO-02, PS-1, RO-03, SC-6 (equip. op. and spec. trade), SO-FLP-01, SR-E (pay group 3 MDO-4), SR-E (APA), SR-E (APB), SR-W (pay group 6), SR-W (pay group 7), SW-SCW-01</v>
      </c>
    </row>
    <row r="103" spans="1:3" ht="75" x14ac:dyDescent="0.25">
      <c r="A103" s="60" t="str">
        <f>'5. Raw salary data'!A103</f>
        <v>DD-01</v>
      </c>
      <c r="B103" s="129" t="str" cm="1">
        <f t="array" ref="B103">_xlfn.TEXTJOIN(", ", TRUE, _xlfn._xlws.FILTER('5. Raw salary data'!$A$2:$A$1297, ('5. Raw salary data'!$C$2:$C$1297 &lt; '5. Raw salary data'!D103) * ('5. Raw salary data'!$C$2:$C$1297 &gt;= '5. Raw salary data'!C103) * ('5. Raw salary data'!$A$2:$A$1297 &lt;&gt; '5. Raw salary data'!A103), "No matches"))</f>
        <v>CR-02, DA-CON-1, DA-CON-2, DA-CON Special level C, ED-EST-01 Maritimes (TE 4), ED-EST-02 Maritimes (TE 2), ED-EST-02 Maritimes (TE 3), ED-EST-01 Quebec (TE 2), ED-EST-02 Quebec (TE 1), ED-EST-01 Ontario (TE 1), ED-EST-01 Manitoba (TE 1), ED-EST-01 Manitoba (TE 2), ED-EST-01 Saskatchewan (TE 3), ED-EST-02 Saskatchewan (TE 1), ED-EST-01 Alberta (TE 3), ED-EST-02 Alberta (TE 1), OE-CEO-3, OE-DEO-3, OE-MEO-3, SR-W (pay group 9) APC-2, ST-TYP-1</v>
      </c>
      <c r="C103" s="128" t="str" cm="1">
        <f t="array" ref="C103">_xlfn.TEXTJOIN(", ",TRUE,_xlfn._xlws.FILTER('5. Raw salary data'!$A$2:$A$1297,('5. Raw salary data'!$C$2:$C$1297 &gt;'5. Raw salary data'!E103)*('5. Raw salary data'!$C$2:$C$1297 &lt;'5. Raw salary data'!C103),"No matches"))</f>
        <v>CM-02, CR-01, DA-PRO-1, ED-EST-01 Maritimes (TE 2), ED-EST-01 Maritimes (TE 3), ED-EST-02 Maritimes (TE 1), ED-EST-01 Quebec (TE 1), ED-EST-01 Saskatchewan (TE 2), ED-EST-01 Alberta (TE 2), PY-01, SR-W (pay group 9) APD-2, ST-COR special level C</v>
      </c>
    </row>
    <row r="104" spans="1:3" ht="165" x14ac:dyDescent="0.25">
      <c r="A104" s="60" t="str">
        <f>'5. Raw salary data'!A104</f>
        <v>DD-02</v>
      </c>
      <c r="B104" s="129" t="str" cm="1">
        <f t="array" ref="B104">_xlfn.TEXTJOIN(", ", TRUE, _xlfn._xlws.FILTER('5. Raw salary data'!$A$2:$A$1297, ('5. Raw salary data'!$C$2:$C$1297 &lt; '5. Raw salary data'!D104) * ('5. Raw salary data'!$C$2:$C$1297 &gt;= '5. Raw salary data'!C104) * ('5. Raw salary data'!$A$2:$A$1297 &lt;&gt; '5. Raw salary data'!A104), "No matches"))</f>
        <v>CM-05, CR-04, ED-EST-01 (TE 1), ED-EST-01 Maritimes (TE 8), ED-EST-02 Maritimes (TE 7), ED-EST-03 Maritimes (TE 4), ED-EST-03 Maritimes (TE 5), ED-EST-04 Maritimes (TE 1), ED-EST-01 Quebec (TE 6), ED-EST-02 Quebec (TE 5), ED-EST-03 Quebec (TE 4), ED-EST-04 Quebec (TE 2), ED-EST-01 Ontario (TE 6), ED-EST-01 Ontario (TE 7), ED-EST-02 Ontario (TE 3), ED-EST-03 Ontario (TE 2), ED-EST-01 Manitoba (TE 8), ED-EST-02 Manitoba (TE 5), ED-EST-02 Manitoba (TE 6), ED-EST-03 Manitoba (TE 2), ED-EST-03 Manitoba (TE 3), ED-EST-01 Saskatchewan (TE 8), ED-EST-02 Saskatchewan (TE 5), ED-EST-03 Saskatchewan (TE 3), ED-EST-01 Alberta (TE 8), ED-EST-02 Alberta (TE 5), ED-EST-03 Alberta (TE 2), ED-EST-01 BC (TE 5), ED-EST-02 BC (TE 3), ED-EST-03 BC (TE 1), ED-LAT-01 (TE 4), ED-LAT-02 (TE 1), GL-AMW-00, GL-AMW-3, GL-AMW-4, GL-ELE -5, GL-ELE -6, GL-MAN-2, GL-MDO-4, GL-MOC-2, GL-MOC-3, GS-03, GT-01, HS-HDO-02, LI-4, OE-MEO-5, SR-W (pay group 1), SR-W (pay group 9) APC-4, SR-W (pay group 9) APD-5, ST-SCY-3, TI-01</v>
      </c>
      <c r="C104" s="128" t="str" cm="1">
        <f t="array" ref="C104">_xlfn.TEXTJOIN(", ",TRUE,_xlfn._xlws.FILTER('5. Raw salary data'!$A$2:$A$1297,('5. Raw salary data'!$C$2:$C$1297 &gt;'5. Raw salary data'!E104)*('5. Raw salary data'!$C$2:$C$1297 &lt;'5. Raw salary data'!C104),"No matches"))</f>
        <v>CM-04, CR-03, DA-CON-3, DA-PRO-3, ED-EST-01 Maritimes (TE 7), ED-EST-02 Maritimes (TE 6), ED-EST-03 Maritimes (TE 3), ED-EST-01 Quebec (TE 5), ED-EST-02 Quebec (TE 4), ED-EST-03 Quebec (TE 2), ED-EST-03 Quebec (TE 3), ED-EST-04 Quebec (TE 1), ED-EST-01 Ontario (TE 5), ED-EST-02 Ontario (TE 2), ED-EST-03 Ontario (TE 1), ED-EST-01 Manitoba (TE 6), ED-EST-01 Manitoba (TE 7), ED-EST-02 Manitoba (TE 3), ED-EST-02 Manitoba (TE 4), ED-EST-03 Manitoba (TE 1), ED-EST-01 Saskatchewan (TE 7), ED-EST-02 Saskatchewan (TE 4), ED-EST-03 Saskatchewan (TE 2), ED-EST-01 Alberta (TE 6), ED-EST-01 Alberta (TE 7), ED-EST-02 Alberta (TE 3), ED-EST-02 Alberta (TE 4), ED-EST-03 Alberta (TE 1), ED-EST-01 BC (TE 3), ED-EST-01 BC (TE 4), ED-EST-02 BC (TE 2), ED-LAT-01 (TE 2), ED-LAT-01 (TE 3), EU-TEA (Maritimes), EU-TEA (Quebec), EU-TEA (Ontario), EU-TEA (Manitoba), EU-TEA (Saskatchewan), EU-TEA (Alberta), EU-TEA (British Columbia), GL-AMW-1, GL-AMW-2, GL-ELE -3, GL-ELE -4, GL-MAN-1, GL-MDO-2, GL-MDO-3, GL-MOC-1, HS-HDO-01, HS-PHS-02, LI-3, PY-03, SR-W (pay group 9) APD-4, ST-OCE-3, ST-SCY-1, ST-SCY-2</v>
      </c>
    </row>
    <row r="105" spans="1:3" ht="210" x14ac:dyDescent="0.25">
      <c r="A105" s="60" t="str">
        <f>'5. Raw salary data'!A105</f>
        <v>DD-03</v>
      </c>
      <c r="B105" s="129" t="str" cm="1">
        <f t="array" ref="B105">_xlfn.TEXTJOIN(", ", TRUE, _xlfn._xlws.FILTER('5. Raw salary data'!$A$2:$A$1297, ('5. Raw salary data'!$C$2:$C$1297 &lt; '5. Raw salary data'!D105) * ('5. Raw salary data'!$C$2:$C$1297 &gt;= '5. Raw salary data'!C105) * ('5. Raw salary data'!$A$2:$A$1297 &lt;&gt; '5. Raw salary data'!A105), "No matches"))</f>
        <v>CR-05, DA-CON-4, ED-EST-01 (TE 3), ED-EST-02 (TE 2) , ED-EST-03 Maritimes (TE 7), ED-EST-04 Maritimes (TE 3), ED-EST-05 Maritimes (TE 1), ED-EST-01 Quebec (TE 8), ED-EST-02 Quebec (TE 7), ED-EST-03 Quebec (TE 6), ED-EST-04 Quebec (TE 4), ED-EST-04 Quebec (TE 5), ED-EST-05 Quebec (TE 2), ED-EST-05 Quebec (TE 3), ED-EST-06 Quebec (TE 1), ED-EST-02 Ontario (TE 5), ED-EST-03 Ontario (TE 4), ED-EST-04 Ontario (TE 1),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1), ED-EST-04 BC (TE 2), ED-LAT-01 (TE 6), ED-LAT-01 (TE 7), ED-LAT-02 (TE 3), ED-LAT-02 (TE 4), ED-LAT-03 (TE 2), ED-LAT-04 (TE 1), EG-01, GL-AMW-6, GL-AMW-7, GL-ELE -8, GL-GHW-3, GL-GHW-4, GL-INM-00, GL-MAM-5, GL-MAN-5, GL-MAN-6, GL-MDO-6, GL-MDO-7, GL-MOC-5, GL-MOC-6, GL-MST-00, GL-PRW-00, GL-PRW-5, GT-02, HP-01, HS-HDO-04, HS-PHS-04, LI-6, OM-01, PI-01-CGC, PY-05, SC-1 (deck and engine room), SC-2 (deck and engine room), SC-STD-1, SC-STD-2, SC-2 (equip. op. and spec. trade), SR-W (pay group 9) APD-7, ST-SCY-4, TI-02, WP-01</v>
      </c>
      <c r="C105" s="128" t="str" cm="1">
        <f t="array" ref="C105">_xlfn.TEXTJOIN(", ",TRUE,_xlfn._xlws.FILTER('5. Raw salary data'!$A$2:$A$1297,('5. Raw salary data'!$C$2:$C$1297 &gt;'5. Raw salary data'!E105)*('5. Raw salary data'!$C$2:$C$1297 &lt;'5. Raw salary data'!C105),"No matches"))</f>
        <v>CR-04, DA-PRO-4, ED-EST-01 (TE 2), ED-EST-02 (TE 1) , ED-EST-02 Maritimes (TE 8), ED-EST-02 Maritimes (TE 9), ED-EST-03 Maritimes (TE 5), ED-EST-03 Maritimes (TE 6), ED-EST-04 Maritimes (TE 2), ED-EST-01 Quebec (TE 6), ED-EST-01 Quebec (TE 7), ED-EST-02 Quebec (TE 6), ED-EST-03 Quebec (TE 4), ED-EST-03 Quebec (TE 5), ED-EST-04 Quebec (TE 3), ED-EST-05 Quebec (TE 1), ED-EST-01 Ontario (TE 8), ED-EST-02 Ontario (TE 4), ED-EST-03 Ontario (TE 3), ED-EST-02 Manitoba (TE 6), ED-EST-02 Manitoba (TE 7), ED-EST-03 Manitoba (TE 3), ED-EST-03 Manitoba (TE 4), ED-EST-02 Saskatchewan (TE 6), ED-EST-03 Saskatchewan (TE 4), ED-EST-02 Alberta (TE 5), ED-EST-02 Alberta (TE 6), ED-EST-03 Alberta (TE 3), ED-EST-01 BC (TE 6), ED-EST-02 BC (TE 4), ED-EST-02 BC (TE 5), ED-EST-03 BC (TE 2), ED-LAT-01 (TE 5), ED-LAT-02 (TE 2), ED-LAT-03 (TE 1), EL-01, EU-PEI-1, GL-AMW-4, GL-AMW-5, GL-ELE -6, GL-ELE -7, GL-MAN-3, GL-MAN-4, GL-MDO-5, GL-MOC-4, GS-04, HS-HDO-03, HS-PHS-03, LI-5, PY-04, SC-1 (equip. op. and spec. trade), SR-W (pay group 9) APC-5, SR-W (pay group 9) APD-6, ST-COR-1, ST-SCY-3, TI-01</v>
      </c>
    </row>
    <row r="106" spans="1:3" ht="270" x14ac:dyDescent="0.25">
      <c r="A106" s="60" t="str">
        <f>'5. Raw salary data'!A106</f>
        <v>DD-04</v>
      </c>
      <c r="B106" s="129" t="str" cm="1">
        <f t="array" ref="B106">_xlfn.TEXTJOIN(", ", TRUE, _xlfn._xlws.FILTER('5. Raw salary data'!$A$2:$A$1297, ('5. Raw salary data'!$C$2:$C$1297 &lt; '5. Raw salary data'!D106) * ('5. Raw salary data'!$C$2:$C$1297 &gt;= '5. Raw salary data'!C106) * ('5. Raw salary data'!$A$2:$A$1297 &lt;&gt; '5. Raw salary data'!A106), "No matches"))</f>
        <v>AR-01, AS-02, DA-CON-5, EC-01, ED-EST-01 (TE 5), ED-EST-02 (TE 4), ED-EST-03 (TE 2), ED-EST-03 Maritimes (TE 9),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ED-EST-04 Ontario (TE 3), ED-EST-04 Ontario (TE 4), ED-EST-05 Ontario (TE 2), ED-EST-05 Ontario (TE 3), ED-EST-06 Ontario (TE 1), ED-EST-03 Manitoba (TE 8), ED-EST-04 Manitoba (TE 2), ED-EST-05 Manitoba (TE 1), ED-EST-03 Saskatchewan (TE 8), ED-EST-04 Saskatchewan (TE 3), ED-EST-05 Saskatchewan (TE 1), ED-EST-02 Alberta (TE 9), ED-EST-03 Alberta (TE 6), ED-EST-04 Alberta (TE 3), ED-EST-05 Alberta (TE 2), ED-EST-06 Alberta (TE 1), ED-EST-02 BC (TE 8), ED-EST-02 BC (TE 9), ED-EST-03 BC (TE 5), ED-EST-04 BC (TE 3), ED-EST-05 BC (TE 2), ED-EST-06 BC (TE 1), ED-LAT-01 (TE 9), ED-LAT-01 (TE 10), ED-LAT-02 (TE 6), ED-LAT-03 (TE 4), ED-LAT-03 (TE 5), ED-LAT-04 (TE 3), EG-02, EN-ENG-01, GL-AIM-9, GL-AMW-9, GL-ELE -10, GL-ELE -11, GL-GHW-6, GL-GHW-7, GL-INM-9, GL-INM-10, GL-MAM-00, GL-MAM-7, GL-MAM-8, GL-MAN-8, GL-MDO-9, GL-MOC-8, GL-MOC-9, GL-MST-10, GL-MST-11, GL-PCF-6, GL-PIP-00, GL-PRW-8, GS-06, GS-07, HP-02, HS-HDO-05, HS-PHS-05, IS-02 , LI-7, MT-01, PI-02-CGC, PM-02 , PY-06, RO-01, SC-4 (deck and engine room), SC-5 (deck and engine room), SC-STD-4, SC-STD-5, SC-4 (equip. op. and spec. trade), SG-SRE-01, SR-W (pay group 3), SR-W (pay group 9) APC-7, SR-W (pay group 9) APD-8, TI-03, TR-01</v>
      </c>
      <c r="C106" s="128" t="str" cm="1">
        <f t="array" ref="C106">_xlfn.TEXTJOIN(", ",TRUE,_xlfn._xlws.FILTER('5. Raw salary data'!$A$2:$A$1297,('5. Raw salary data'!$C$2:$C$1297 &gt;'5. Raw salary data'!E106)*('5. Raw salary data'!$C$2:$C$1297 &lt;'5. Raw salary data'!C106),"No matches"))</f>
        <v>AS-01, CM-06, CR-05, DA-CON-4, DA-PRO-5, ED-EST-01 (TE 4), ED-EST-02 (TE 2) , ED-EST-02 (TE 3) , ED-EST-03 (TE 1), ED-EST-03 Maritimes (TE 8),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ED-EST-02 Manitoba (TE 9),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3), ED-EST-03 BC (TE 4), ED-EST-04 BC (TE 2), ED-EST-05 BC (TE 1), ED-LAT-01 (TE 7), ED-LAT-01 (TE 8), ED-LAT-02 (TE 4), ED-LAT-02 (TE 5), ED-LAT-03 (TE 3), ED-LAT-04 (TE 1), ED-LAT-04 (TE 2), EG-01, GL-AIM-00, GL-AMW-7, GL-AMW-8, GL-ELE -9, GL-GHW-4, GL-GHW-5, GL-INM-00, GL-MAM-5, GL-MAM-6, GL-MAN-6, GL-MAN-7, GL-MDO-7, GL-MDO-8, GL-MOC-6, GL-MOC-7, GL-MST-00, GL-MST-9, GL-PCF-00, GL-PRW-6, GL-PRW-7, GL-WOW-00, GS-05, GT-02, HP-01, HS-HDO-04, HS-PHS-04, IS-01 , LI-6, MA-01, OM-01, PG-01, PI-01-CGC, PM-01 , PY-05, SC-2 (deck and engine room), SC-3 (deck and engine room), SC-STD-2, SC-STD-3, SC-2 (equip. op. and spec. trade), SC-3 (equip. op. and spec. trade), SR-W (pay group 2), SR-W (pay group 9) APC-6, SR-W (pay group 9) APD-7</v>
      </c>
    </row>
    <row r="107" spans="1:3" ht="285" x14ac:dyDescent="0.25">
      <c r="A107" s="60" t="str">
        <f>'5. Raw salary data'!A107</f>
        <v>DD-05</v>
      </c>
      <c r="B107" s="129" t="str" cm="1">
        <f t="array" ref="B107">_xlfn.TEXTJOIN(", ", TRUE, _xlfn._xlws.FILTER('5. Raw salary data'!$A$2:$A$1297, ('5. Raw salary data'!$C$2:$C$1297 &lt; '5. Raw salary data'!D107) * ('5. Raw salary data'!$C$2:$C$1297 &gt;= '5. Raw salary data'!C107) * ('5. Raw salary data'!$A$2:$A$1297 &lt;&gt; '5. Raw salary data'!A107), "No matches"))</f>
        <v>AS-03, DA-PRO-6, DS-1, EC-02, ED-EST-01 (TE 7) , ED-EST-02 (TE 6) , ED-EST-02 (TE 7) , ED-EST-03 (TE 4), ED-EST-04 (TE 1), ED-EST-04 (TE 2), ED-EST-04 Maritimes (TE 7), ED-EST-04 Maritimes (TE 8), ED-EST-05 Maritimes (TE 5), ED-EST-06 Maritimes (TE 4), ED-EST-03 Quebec (TE 10), ED-EST-03 Quebec (TE 11), ED-EST-04 Quebec (TE 9), ED-EST-04 Quebec (TE 10), ED-EST-05 Quebec (TE 7), ED-EST-05 Quebec (TE 8), ED-EST-06 Quebec (TE 5), ED-EST-03 Ontario (TE 8), ED-EST-03 Ontario (TE 9), ED-EST-04 Ontario (TE 5), ED-EST-04 Ontario (TE 6), ED-EST-05 Ontario (TE 4), ED-EST-05 Ontario (TE 5), ED-EST-06 Ontario (TE 3), ED-EST-04 Manitoba (TE 4), ED-EST-05 Manitoba (TE 2),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8), ED-LAT-02 (TE 9), ED-LAT-03 (TE 7), ED-LAT-03 (TE 8), ED-LAT-04 (TE 5), ED-LAT-04 (TE 6), EG-03, EU-LAI-1, GL-AIM-11, GL-AMW-11, GL-AMW-12, GL-COI-9, GL-EIM-00, GL-EIM-9, GL-ELE -13, GL-ELE -14, GL-GHW-10, GL-GHW-11, GL-INM-12, GL-INM-13, GL-MAM-10, GL-MAN-10, GL-MAN-11, GL-MDO-11, GL-MDO-12, GL-MOC-11, GL-MST-13, GL-MST-14, GL-PCF-8, GL-PCF-9, GL-PIP-9, GL-PRW-10, GL-SMW-00, GL-SMW-8, GL-VHE-8, GL-VHE-9, GL-WOW-10, GL-WOW-11, GS-08, HP-03, HR-01, HS-HDO-07, HS-HDO-08, HS-PHS-07, LI-8, MA-02, PE-01, PG-02, PI-03-CGC, PM-03 , PO-IMA-01, PO-LES-TO-01, PO-LES-IM-01, PO-TCO-01, PR(S)-01, SC-7 (deck and engine room), SC-STD-7, SC-5 (equip. op. and spec. trade), SG-PAT-01, SR-E (pay group 2 ELE-2), SR-W (pay group 4), SR-W (pay group 5), SR-W (pay group 9) APC-8, SR-W (pay group 9) APD-10, ST-COR-2, TI-04, WP-02</v>
      </c>
      <c r="C107" s="128" t="str" cm="1">
        <f t="array" ref="C107">_xlfn.TEXTJOIN(", ",TRUE,_xlfn._xlws.FILTER('5. Raw salary data'!$A$2:$A$1297,('5. Raw salary data'!$C$2:$C$1297 &gt;'5. Raw salary data'!E107)*('5. Raw salary data'!$C$2:$C$1297 &lt;'5. Raw salary data'!C107),"No matches"))</f>
        <v>AS-02, CM-07, CO-DEV/PER, CR-06, DA-CON-6, ED-EST-01 (TE 6), ED-EST-02 (TE 5) ,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ED-EST-06 Alberta (TE 2), ED-EST-02 BC (TE 9), ED-EST-03 BC (TE 5), ED-EST-03 BC (TE 6), ED-EST-04 BC (TE 4), ED-EST-05 BC (TE 3), ED-EST-06 BC (TE 1), ED-LAT-01 (TE 10), ED-LAT-01 (TE 11), ED-LAT-02 (TE 7), ED-LAT-03 (TE 5), ED-LAT-03 (TE 6), ED-LAT-04 (TE 3), ED-LAT-04 (TE 4), EG-02, EL-02, EN-ENG-01, FR - Recruitment, GL-AIM-9, GL-AIM-10, GL-AMW-10, GL-COI-00, GL-ELE -11, GL-ELE -12, GL-GHW-7, GL-GHW-8, GL-INM-10, GL-INM-11, GL-MAM-8, GL-MAM-9, GL-MAN-8, GL-MAN-9, GL-MDO-10, GL-MOC-9, GL-MOC-10, GL-MST-11, GL-MST-12, GL-PCF-7, GL-PIP-00, GL-PRW-8, GL-PRW-9, GL-VHE-00, GL-WOW-9, GS-07, GT-03, HP-02, HS-HDO-05, HS-HDO-06, HS-PHS-05, HS-PHS-06, IS-02 , MT-01, OM-02, PM-02 , PY-07, SC-5 (deck and engine room), SC-6 (deck and engine room), SC-STD-5, SC-STD-6, SC-4 (equip. op. and spec. trade), SG-SRE-01, SO-MAO-TO, SR-E (pay group 1 basic), SR-W (pay group 9) APC-7, SR-W (pay group 9) APD-9, TR-01</v>
      </c>
    </row>
    <row r="108" spans="1:3" ht="285" x14ac:dyDescent="0.25">
      <c r="A108" s="60" t="str">
        <f>'5. Raw salary data'!A108</f>
        <v>DD-06</v>
      </c>
      <c r="B108" s="129" t="str" cm="1">
        <f t="array" ref="B108">_xlfn.TEXTJOIN(", ", TRUE, _xlfn._xlws.FILTER('5. Raw salary data'!$A$2:$A$1297, ('5. Raw salary data'!$C$2:$C$1297 &lt; '5. Raw salary data'!D108) * ('5. Raw salary data'!$C$2:$C$1297 &gt;= '5. Raw salary data'!C108) * ('5. Raw salary data'!$A$2:$A$1297 &lt;&gt; '5. Raw salary data'!A108), "No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ED-EST-06 Saskatchewan (TE 4), ED-EST-04 Alberta (TE 6), ED-EST-04 Alberta (TE 7), ED-EST-05 Alberta (TE 5), ED-EST-05 Alberta (TE 6), ED-EST-06 Alberta (TE 4), ED-EST-06 Alberta (TE 5), ED-EST-03 BC (TE 8), ED-EST-03 BC (TE 9), ED-EST-04 BC (TE 7), ED-EST-05 BC (TE 5), ED-EST-06 BC (TE 4), ED-LAT-02 (TE 11), ED-LAT-02 (TE 12), ED-LAT-03 (TE 9), ED-LAT-03 (TE 10), ED-LAT-04 (TE 7), ED-LAT-04 (TE 8), EL-03, GL-AIM-13, GL-AIM-14, GL-AMW-13, GL-AMW-14, GL-COI-11, GL-EIM-10, GL-EIM-11, GL-GHW-12, GL-INM-14, GL-MAM-12, GL-MAN-12, GL-MAN-13, GL-MDO-13, GL-MDO-14, GL-MOC-13, GL-PCF-10, GL-PCF-11, GL-PIP-10, GL-PIP-11, GL-PRW-12, GL-PRW-13, GL-SMW-9, GL-VHE-10, GL-VHE-11, GL-WOW-12, GL-WOW-13, GS-09, GT-04, HS-PHS-08, IS-03 , LI-9, PC-01, PI-04-CGC, PM-04 , PO-IMA-02, PO-LES-TO-02, PO-LES-IM-02, PO-TCO-02, PS-1, RO-03, SC-6 (equip. op. and spec. trade), SO-FLP-01, SR-E (pay group 3 MDO-4), SR-E (APA), SR-E (APB), SR-W (pay group 6), SR-W (pay group 7), SW-SCW-01</v>
      </c>
      <c r="C108" s="128" t="str" cm="1">
        <f t="array" ref="C108">_xlfn.TEXTJOIN(", ",TRUE,_xlfn._xlws.FILTER('5. Raw salary data'!$A$2:$A$1297,('5. Raw salary data'!$C$2:$C$1297 &gt;'5. Raw salary data'!E108)*('5. Raw salary data'!$C$2:$C$1297 &lt;'5. Raw salary data'!C108),"No matches"))</f>
        <v>AS-03, DA-PRO-6, DS-1, EC-02, ED-EST-01 (TE 7) , ED-EST-01 (TE 8), ED-EST-02 (TE 6) , ED-EST-02 (TE 7) , ED-EST-03 (TE 4), ED-EST-04 (TE 2), ED-EST-04 Maritimes (TE 8), ED-EST-05 Maritimes (TE 5), ED-EST-05 Maritimes (TE 6), ED-EST-06 Maritimes (TE 4), ED-EST-06 Maritimes (TE 5), ED-EST-03 Quebec (TE 10), ED-EST-03 Quebec (TE 11), ED-EST-04 Quebec (TE 9), ED-EST-04 Quebec (TE 10), ED-EST-05 Quebec (TE 7), ED-EST-05 Quebec (TE 8), ED-EST-06 Quebec (TE 5), ED-EST-06 Quebec (TE 6), ED-EST-03 Ontario (TE 8), ED-EST-03 Ontario (TE 9), ED-EST-04 Ontario (TE 6), ED-EST-05 Ontario (TE 5), ED-EST-06 Ontario (TE 3), ED-EST-04 Manitoba (TE 4), ED-EST-05 Manitoba (TE 3), ED-EST-06 Manitoba (TE 1), ED-EST-06 Manitoba (TE 2), ED-EST-04 Saskatchewan (TE 5), ED-EST-04 Saskatchewan (TE 6), ED-EST-05 Saskatchewan (TE 3), ED-EST-05 Saskatchewan (TE 4), ED-EST-06 Saskatchewan (TE 2), ED-EST-06 Saskatchewan (TE 3), ED-EST-03 Alberta (TE 9), ED-EST-04 Alberta (TE 5), ED-EST-05 Alberta (TE 4), ED-EST-06 Alberta (TE 3), ED-EST-03 BC (TE 7), ED-EST-04 BC (TE 5), ED-EST-04 BC (TE 6), ED-EST-05 BC (TE 4), ED-EST-06 BC (TE 2), ED-EST-06 BC (TE 3), ED-LAT-01 (TE 12), ED-LAT-02 (TE 9), ED-LAT-02 (TE 10), ED-LAT-03 (TE 7), ED-LAT-03 (TE 8), ED-LAT-04 (TE 5), ED-LAT-04 (TE 6), EG-03, EU-LAI-1, FB-1, GL-AIM-11, GL-AIM-12, GL-AMW-12, GL-COI-9, GL-COI-10, GL-EIM-9, GL-ELE -13, GL-ELE -14, GL-GHW-10, GL-GHW-11, GL-INM-12, GL-INM-13, GL-MAM-10, GL-MAM-11, GL-MAN-10, GL-MAN-11, GL-MDO-12, GL-MOC-11, GL-MOC-12, GL-MST-13, GL-MST-14, GL-PCF-8, GL-PCF-9, GL-PIP-9, GL-PRW-10, GL-PRW-11, GL-SMW-8, GL-VHE-8, GL-VHE-9, GL-WOW-10, GL-WOW-11, HP-03, HR-01, HS-HDO-07, HS-HDO-08, HS-PHS-07, LI-8, MA-02, PE-01, PG-02, PM-03 , PO-IMA-01, PO-LES-TO-01, PO-LES-IM-01, PO-TCO-01, PR(S)-01, SC-5 (equip. op. and spec. trade), SG-PAT-01, SO-MAO-01, SR-E (pay group 2 ELE-2), SR-W (pay group 4), SR-W (pay group 5), SR-W (pay group 9) APC-8, SR-W (pay group 9) APD-10, SW-CHA-01, TI-04, WP-02</v>
      </c>
    </row>
    <row r="109" spans="1:3" ht="255" x14ac:dyDescent="0.25">
      <c r="A109" s="60" t="str">
        <f>'5. Raw salary data'!A109</f>
        <v>DD-07</v>
      </c>
      <c r="B109" s="129" t="str" cm="1">
        <f t="array" ref="B109">_xlfn.TEXTJOIN(", ", TRUE, _xlfn._xlws.FILTER('5. Raw salary data'!$A$2:$A$1297, ('5. Raw salary data'!$C$2:$C$1297 &lt; '5. Raw salary data'!D109) * ('5. Raw salary data'!$C$2:$C$1297 &gt;= '5. Raw salary data'!C109) * ('5. Raw salary data'!$A$2:$A$1297 &lt;&gt; '5. Raw salary data'!A109), "No matches"))</f>
        <v>AR-02, CO-01, CT-FIN-01 , CT-EAV-01 , CT-IAU-01 , DD-08, ED-EDS-01, ED-EST-03 (TE 7), ED-EST-03 (TE 8), ED-EST-04 (TE 5), ED-EST-05 (TE 3), ED-EST-06 (TE 2), ED-EST-05 Maritimes (TE 9), ED-EST-06 Maritimes (TE 8), ED-EST-05 Quebec (TE 11), ED-EST-05 Quebec (TE 12), ED-EST-06 Quebec (TE 9), ED-EST-04 Ontario (TE 9), ED-EST-04 Ontario (TE 10), ED-EST-05 Ontario (TE 8), ED-EST-05 Ontario (TE 9), ED-EST-06 Ontario (TE 6), ED-EST-04 Manitoba (TE 7), ED-EST-04 Manitoba (TE 8), ED-EST-05 Manitoba (TE 6), ED-EST-05 Manitoba (TE 7), ED-EST-06 Manitoba (TE 5), ED-EST-04 Saskatchewan (TE 9), ED-EST-05 Saskatchewan (TE 7), ED-EST-05 Saskatchewan (TE 8), ED-EST-06 Saskatchewan (TE 6), ED-EST-06 Saskatchewan (TE 7), ED-EST-04 Alberta (TE 8), ED-EST-04 Alberta (TE 9), ED-EST-05 Alberta (TE 7), ED-EST-05 Alberta (TE 8), ED-EST-06 Alberta (TE 6), ED-EST-06 Alberta (TE 7), ED-EST-04 BC (TE 9), ED-EST-05 BC (TE 7), ED-EST-06 BC (TE 6), ED-LAT-02 (TE 13), ED-LAT-03 (TE 12), ED-LAT-03 (TE 13), ED-LAT-04 (TE 10), ED-LAT-04 (TE 11), EN-ENG-02, EN-SUR-01, GL-COI-13, GL-COI-14, GL-EIM-12, GL-EIM-13, GL-MAM-14, GL-MAN-14, GL-PCF-12, GL-PCF-13, GL-PIP-13, GL-PIP-14, GL-PRW-14, GL-SMW-11, GL-SMW-12, GL-VHE-12, GL-VHE-13, GL-WOW-14, GS-11, GT-05, HR-02, HS-HDO-10, HS-PHS-09, LS-02, MT-02, NU-CHN-1, NU-HOS-1, PI-05-CGC, PO-IMA-03, PO-LES-TO-03, PO-LES-IM-03, PO-TCO-03, RO-04, SE-RES-1, SO-FLP-02, SO-MAO-02, SO-MAO-03, SO-RAD-01, SR-E (pay group 4 MDO-5), SR-W (pay group 8), SR-W (pay group 11), SW-CHA-02, UT-1</v>
      </c>
      <c r="C109" s="128" t="str" cm="1">
        <f t="array" ref="C109">_xlfn.TEXTJOIN(", ",TRUE,_xlfn._xlws.FILTER('5. Raw salary data'!$A$2:$A$1297,('5. Raw salary data'!$C$2:$C$1297 &gt;'5. Raw salary data'!E109)*('5. Raw salary data'!$C$2:$C$1297 &lt;'5. Raw salary data'!C109),"No matches"))</f>
        <v>AI-01, AS-04, DA-CON-7, DA-CON-8, DA-PRO-7, DS-2, EC-03, ED-EST-02 (TE 8),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GL-EIM-11, GL-GHW-12, GL-MAM-12, GL-MAM-13, GL-MAN-13, GL-MDO-14, GL-MOC-13, GL-MOC-14, GL-PCF-11, GL-PIP-11, GL-PIP-12, GL-PRW-12, GL-PRW-13, GL-SMW-9, GL-SMW-10, GL-VHE-10, GL-VHE-11, GL-WOW-13, GS-09, GS-10, HP-04, HS-HDO-09, HS-PHS-08, IS-03 , IT-01, LS-01, OM-03, PC-01, PE-02, PG-03, PM-04 , PO-IMA-02, PO-LES-TO-02, PO-LES-IM-02, PO-TCO-02, PR(S)-02, RO-03, SC-7 (equip. op. and spec. trade), SG-PAT-02, SG-SRE-02, SO-FLP-01, SR-E (APA), SR-E (APB), SR-W (pay group 7), SW-SCW-02, TI-05, WP-03</v>
      </c>
    </row>
    <row r="110" spans="1:3" ht="240" x14ac:dyDescent="0.25">
      <c r="A110" s="60" t="str">
        <f>'5. Raw salary data'!A110</f>
        <v>DD-08</v>
      </c>
      <c r="B110" s="129" t="str" cm="1">
        <f t="array" ref="B110">_xlfn.TEXTJOIN(", ", TRUE, _xlfn._xlws.FILTER('5. Raw salary data'!$A$2:$A$1297, ('5. Raw salary data'!$C$2:$C$1297 &lt; '5. Raw salary data'!D110) * ('5. Raw salary data'!$C$2:$C$1297 &gt;= '5. Raw salary data'!C110) * ('5. Raw salary data'!$A$2:$A$1297 &lt;&gt; '5. Raw salary data'!A110), "No matches"))</f>
        <v>AG-02, AI-02, BI-02, CH-02, CX-1, DD-09, EC-04, ED-EDS-02, ED-EST-03 (TE 9), ED-EST-04 (TE 6), ED-EST-05 (TE 4), ED-EST-06 (TE 3), ED-EST-05 Maritimes (TE 10), ED-EST-06 Maritimes (TE 9), ED-EST-06 Maritimes (TE 10), ED-EST-06 Quebec (TE 10), ED-EST-06 Quebec (TE 11), ED-EST-05 Ontario (TE 10), ED-EST-06 Ontario (TE 7), ED-EST-04 Manitoba (TE 9), ED-EST-05 Manitoba (TE 8), ED-EST-06 Manitoba (TE 6), ED-EST-06 Manitoba (TE 7), ED-EST-04 Saskatchewan (TE 10), ED-EST-05 Saskatchewan (TE 9), ED-EST-06 Saskatchewan (TE 7), ED-EST-06 Saskatchewan (TE 8), ED-EST-04 Alberta (TE 10), ED-EST-05 Alberta (TE 9), ED-EST-06 Alberta (TE 7), ED-EST-06 Alberta (TE 8), ED-EST-04 BC (TE 10), ED-EST-04 BC (TE 11), ED-EST-05 BC (TE 8), ED-EST-05 BC (TE 9), ED-EST-06 BC (TE 7), ED-EST-06 BC (TE 8), ED-LAT-04 (TE 12), ED-LAT-04 (TE 13), EG-05, EL-05, FO-01, FR-1, GL-COI-14, GL-EIM-14, GL-PCF-14, GL-PIP-14, GL-SMW-13, GL-VHE-14, GS-12, HP-05, HS-PHS-10, MA-03, ND-HME-1, PC-02, PE-03, PR(S)-03, SO-FLP-03, SO-MAO-04, SO-RAD-02, SR-E (pay group 5 basic), SR-E (pay group 6), SW-SCW-03, TI-06, TI-05 Aviation, TR-02</v>
      </c>
      <c r="C110" s="128" t="str" cm="1">
        <f t="array" ref="C110">_xlfn.TEXTJOIN(", ",TRUE,_xlfn._xlws.FILTER('5. Raw salary data'!$A$2:$A$1297,('5. Raw salary data'!$C$2:$C$1297 &gt;'5. Raw salary data'!E110)*('5. Raw salary data'!$C$2:$C$1297 &lt;'5. Raw salary data'!C110),"No matches"))</f>
        <v>AR-02, CO-01, CT-FIN-01 , CT-EAV-01 , CT-IAU-01 , DA-CON-8, DD-07, ED-EDS-01, ED-EST-03 (TE 7), ED-EST-03 (TE 8), ED-EST-04 (TE 4), ED-EST-04 (TE 5), ED-EST-05 (TE 3), ED-EST-06 (TE 1), ED-EST-06 (TE 2), ED-EST-05 Maritimes (TE 8), ED-EST-05 Maritimes (TE 9), ED-EST-06 Maritimes (TE 7), ED-EST-06 Maritimes (TE 8), ED-EST-05 Quebec (TE 11), ED-EST-05 Quebec (TE 12), ED-EST-06 Quebec (TE 9), ED-EST-04 Ontario (TE 9), ED-EST-04 Ontario (TE 10), ED-EST-05 Ontario (TE 8), ED-EST-05 Ontario (TE 9), ED-EST-06 Ontario (TE 5), ED-EST-06 Ontario (TE 6), ED-EST-04 Manitoba (TE 7), ED-EST-04 Manitoba (TE 8), ED-EST-05 Manitoba (TE 6), ED-EST-05 Manitoba (TE 7), ED-EST-06 Manitoba (TE 5), ED-EST-04 Saskatchewan (TE 9), ED-EST-05 Saskatchewan (TE 7), ED-EST-05 Saskatchewan (TE 8), ED-EST-06 Saskatchewan (TE 6), ED-EST-04 Alberta (TE 8), ED-EST-04 Alberta (TE 9), ED-EST-05 Alberta (TE 7), ED-EST-05 Alberta (TE 8), ED-EST-06 Alberta (TE 6), ED-EST-04 BC (TE 9), ED-EST-05 BC (TE 7), ED-EST-06 BC (TE 6), ED-LAT-02 (TE 13), ED-LAT-03 (TE 12), ED-LAT-03 (TE 13), ED-LAT-04 (TE 10), ED-LAT-04 (TE 11), EN-ENG-02, EN-SUR-01, GL-COI-13, GL-EIM-12, GL-EIM-13, GL-MAM-14, GL-MAN-14, GL-PCF-12, GL-PCF-13, GL-PIP-13, GL-PRW-14, GL-SMW-11, GL-SMW-12, GL-VHE-12, GL-VHE-13, GL-WOW-14, GS-10, GS-11, GT-05, HR-02, HS-HDO-09, HS-HDO-10, HS-PHS-09, LS-02, MT-02, NU-CHN-1, NU-HOS-1, PI-05-CGC, PO-IMA-03, PO-LES-TO-03, PO-LES-IM-03, PO-TCO-03, RO-04, SE-RES-1, SG-PAT-02, SO-FLP-02, SO-MAO-02, SO-MAO-03, SO-RAD-01, SR-E (pay group 4 MDO-5), SR-W (pay group 8), SR-W (pay group 11), SW-SCW-02, SW-CHA-02, UT-1</v>
      </c>
    </row>
    <row r="111" spans="1:3" ht="210" x14ac:dyDescent="0.25">
      <c r="A111" s="60" t="str">
        <f>'5. Raw salary data'!A111</f>
        <v>DD-09</v>
      </c>
      <c r="B111" s="129" t="str" cm="1">
        <f t="array" ref="B111">_xlfn.TEXTJOIN(", ", TRUE, _xlfn._xlws.FILTER('5. Raw salary data'!$A$2:$A$1297, ('5. Raw salary data'!$C$2:$C$1297 &lt; '5. Raw salary data'!D111) * ('5. Raw salary data'!$C$2:$C$1297 &gt;= '5. Raw salary data'!C111) * ('5. Raw salary data'!$A$2:$A$1297 &lt;&gt; '5. Raw salary data'!A111), "No matches"))</f>
        <v>AG-02, AI-02, AS-05, BI-02, CH-02, CX-2, ED-EDS-02, ED-EST-04 (TE 7), ED-EST-04 (TE 8), ED-EST-05 (TE 5),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ED-EST-05 BC (TE 9), ED-EST-05 BC (TE 10), ED-EST-06 BC (TE 8), ED-EST-06 BC (TE 9), ED-LAT-04 (TE 13), EU-PEI-2, FB-3, FR-2, FS-01, GL-SMW-14, GS-13, GT-06, HP-06, HR-03, IS-04 , IT-02, LP-00, ND-ADV-1, ND-DIT-1, ND-HME-1, OM-04, PC-02, PE-03, PG-04, PI-06-CGC, PM-05 , PM-MCO-01, PO-LES-TO-04, PO-TCO-04, PS-2, PR(S)-03, RO-05, SG-SRE-03, SO-FLP-03, SO-MAO-04, SO-RAD-03, SR-E (pay group 6), SR-E (pay group 7), SR-E (pay group 8), SR-E (pay group 9), SR-E (pay group 10), SR-W (pay group 12), SW-SCW-03, SW-SCW-01 Clinical Social Workers, TI-06, TI-05 Marine, VM-1, WP-04</v>
      </c>
      <c r="C111" s="128" t="str" cm="1">
        <f t="array" ref="C111">_xlfn.TEXTJOIN(", ",TRUE,_xlfn._xlws.FILTER('5. Raw salary data'!$A$2:$A$1297,('5. Raw salary data'!$C$2:$C$1297 &gt;'5. Raw salary data'!E111)*('5. Raw salary data'!$C$2:$C$1297 &lt;'5. Raw salary data'!C111),"No matches"))</f>
        <v>CX-1, DD-08, EC-04, ED-EST-03 (TE 8), ED-EST-03 (TE 9), ED-EST-04 (TE 5), ED-EST-04 (TE 6), ED-EST-05 (TE 4), ED-EST-06 (TE 2), ED-EST-06 (TE 3), ED-EST-05 Maritimes (TE 10), ED-EST-06 Maritimes (TE 8), ED-EST-06 Maritimes (TE 9), ED-EST-05 Quebec (TE 12), ED-EST-06 Quebec (TE 10), ED-EST-06 Quebec (TE 11),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ED-EST-06 BC (TE 7), ED-LAT-03 (TE 13), ED-LAT-04 (TE 11), ED-LAT-04 (TE 12), EG-05, EL-05, FO-01, FR-1, GL-COI-14, GL-EIM-13, GL-EIM-14, GL-PCF-13, GL-PCF-14, GL-PIP-14, GL-SMW-12, GL-SMW-13, GL-VHE-13, GL-VHE-14, GS-12, GT-05, HP-05, HS-HDO-10, HS-PHS-09, HS-PHS-10, MA-03, PO-IMA-03, PO-LES-TO-03, PO-LES-IM-03, PO-TCO-03, RO-04, SO-MAO-03, SO-RAD-02, SR-E (pay group 4 MDO-5), SR-E (pay group 5 basic), SR-W (pay group 11), SW-CHA-02, TI-05 Aviation, TR-02</v>
      </c>
    </row>
    <row r="112" spans="1:3" ht="45" x14ac:dyDescent="0.25">
      <c r="A112" s="60" t="str">
        <f>'5. Raw salary data'!A112</f>
        <v>DE-01</v>
      </c>
      <c r="B112" s="129" t="str" cm="1">
        <f t="array" ref="B112">_xlfn.TEXTJOIN(", ", TRUE, _xlfn._xlws.FILTER('5. Raw salary data'!$A$2:$A$1297, ('5. Raw salary data'!$C$2:$C$1297 &lt; '5. Raw salary data'!D112) * ('5. Raw salary data'!$C$2:$C$1297 &gt;= '5. Raw salary data'!C112) * ('5. Raw salary data'!$A$2:$A$1297 &lt;&gt; '5. Raw salary data'!A112), "No matches"))</f>
        <v>AI-07, AO-CAI-02, AO-HPS-01, AR-05, CO-03, CT-EAV-05 , DS-4, EC-07, FB-7, FO-04, FS-03, IT-04, MA-06, MT-07, NU-CHN-7, NU-HOS-7, PH-03, SE-REM-1, SE-RES-3, SG-PAT-07, SG-SRE-07, SO-INS-01, SO-MAO-10, TI-08 Aviation, TI-08 Marine, VM-4</v>
      </c>
      <c r="C112" s="128" t="str" cm="1">
        <f t="array" ref="C112">_xlfn.TEXTJOIN(", ",TRUE,_xlfn._xlws.FILTER('5. Raw salary data'!$A$2:$A$1297,('5. Raw salary data'!$C$2:$C$1297 &gt;'5. Raw salary data'!E112)*('5. Raw salary data'!$C$2:$C$1297 &lt;'5. Raw salary data'!C112),"No matches"))</f>
        <v>AG-04, AI-06, AS-08, BI-04, CH-04, CT-FIN-03 , CT-EAV-04 , CT-IAU-04, EL-09, EN-ENG-04, EN-SUR-03, FR-6, GT-08, HR-05, LS-05, MA-05, MT-06, ND-ADV-3, ND-DIT-4, ND-HME-4, PC-04, PE-06, PG-06, PH-02, PM-07, PM-MCO-03, PS-4, SG-PAT-05, SG-SRE-06, SW-SCW-05, TI-07 Aviation, TI-08 Railway safety, TR-05, UT-3, VM-3, WP-06</v>
      </c>
    </row>
    <row r="113" spans="1:3" ht="45" x14ac:dyDescent="0.25">
      <c r="A113" s="60" t="str">
        <f>'5. Raw salary data'!A113</f>
        <v>DE-02</v>
      </c>
      <c r="B113" s="129" t="str" cm="1">
        <f t="array" ref="B113">_xlfn.TEXTJOIN(", ", TRUE, _xlfn._xlws.FILTER('5. Raw salary data'!$A$2:$A$1297, ('5. Raw salary data'!$C$2:$C$1297 &lt; '5. Raw salary data'!D113) * ('5. Raw salary data'!$C$2:$C$1297 &gt;= '5. Raw salary data'!C113) * ('5. Raw salary data'!$A$2:$A$1297 &lt;&gt; '5. Raw salary data'!A113), "No matches"))</f>
        <v>AC-01, AO-CAI-04, AO-HPS-03, AR-06, EC-08, EN-ENG-05, FB-8, MA-07, NU-CHN-8, NU-HOS-8, PM-MCO-04, PS-5, SE-RES-4, SO-INS-02, SO-MAO-11, VM-5</v>
      </c>
      <c r="C113" s="128" t="str" cm="1">
        <f t="array" ref="C113">_xlfn.TEXTJOIN(", ",TRUE,_xlfn._xlws.FILTER('5. Raw salary data'!$A$2:$A$1297,('5. Raw salary data'!$C$2:$C$1297 &gt;'5. Raw salary data'!E113)*('5. Raw salary data'!$C$2:$C$1297 &lt;'5. Raw salary data'!C113),"No matches"))</f>
        <v>AG-05, AO-CAI-03, AO-HPS-01, AO-HPS-02, BI-05, CH-05, CO-04, CT-FIN-04 , CT-EAV-05 , DS-4, EC-07, EN-SUR-04, IT-04, MA-06, MT-07, NU-CHN-7, NU-HOS-7, PC-05, PH-03, SE-REM-1, SE-RES-3, SG-PAT-06, SG-PAT-07, SG-SRE-07, SG-SRE-08, SO-INS-01, SO-MAO-10, TI-08 Aviation, TI-08 Marine, VM-4</v>
      </c>
    </row>
    <row r="114" spans="1:3" ht="30" x14ac:dyDescent="0.25">
      <c r="A114" s="60" t="str">
        <f>'5. Raw salary data'!A114</f>
        <v>DE-03</v>
      </c>
      <c r="B114" s="129" t="str" cm="1">
        <f t="array" ref="B114">_xlfn.TEXTJOIN(", ", TRUE, _xlfn._xlws.FILTER('5. Raw salary data'!$A$2:$A$1297, ('5. Raw salary data'!$C$2:$C$1297 &lt; '5. Raw salary data'!D114) * ('5. Raw salary data'!$C$2:$C$1297 &gt;= '5. Raw salary data'!C114) * ('5. Raw salary data'!$A$2:$A$1297 &lt;&gt; '5. Raw salary data'!A114), "No matches"))</f>
        <v>AO-CAI-05, EN-ENG-06, IT-05, SO-MAO-12</v>
      </c>
      <c r="C114" s="128" t="str" cm="1">
        <f t="array" ref="C114">_xlfn.TEXTJOIN(", ",TRUE,_xlfn._xlws.FILTER('5. Raw salary data'!$A$2:$A$1297,('5. Raw salary data'!$C$2:$C$1297 &gt;'5. Raw salary data'!E114)*('5. Raw salary data'!$C$2:$C$1297 &lt;'5. Raw salary data'!C114),"No matches"))</f>
        <v>AO-CAI-04, AO-HPS-03, CT-EAV-06 , DS-5, EC-08, EN-ENG-05, EN-SUR-05, FB-8, FS-04, MA-07, PM-MCO-04, SE-REM-2, SE-RES-4, SO-INS-02, SO-MAO-11, UT-4, VM-5</v>
      </c>
    </row>
    <row r="115" spans="1:3" ht="270" x14ac:dyDescent="0.25">
      <c r="A115" s="60" t="str">
        <f>'5. Raw salary data'!A115</f>
        <v>DS-1</v>
      </c>
      <c r="B115" s="129" t="str" cm="1">
        <f t="array" ref="B115">_xlfn.TEXTJOIN(", ", TRUE, _xlfn._xlws.FILTER('5. Raw salary data'!$A$2:$A$1297, ('5. Raw salary data'!$C$2:$C$1297 &lt; '5. Raw salary data'!D115) * ('5. Raw salary data'!$C$2:$C$1297 &gt;= '5. Raw salary data'!C115) * ('5. Raw salary data'!$A$2:$A$1297 &lt;&gt; '5. Raw salary data'!A115), "No matches"))</f>
        <v>DD-06, EC-02, ED-EST-01 (TE 7) , ED-EST-01 (TE 8), ED-EST-02 (TE 7) , ED-EST-03 (TE 4), ED-EST-04 (TE 2), ED-EST-05 (TE 1), ED-EST-04 Maritimes (TE 8), ED-EST-05 Maritimes (TE 5), ED-EST-05 Maritimes (TE 6), ED-EST-06 Maritimes (TE 4), ED-EST-06 Maritimes (TE 5), ED-EST-03 Quebec (TE 11), ED-EST-04 Quebec (TE 10), ED-EST-05 Quebec (TE 7),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PR(S)-01, SC-5 (equip. op. and spec. trade), SG-PAT-01, SO-MAO-01, SR-E (pay group 2 ELE-2), SR-W (pay group 4), SR-W (pay group 5), SR-W (pay group 9) APC-8, SR-W (pay group 9) APD-10, SW-CHA-01, TI-04, WP-02</v>
      </c>
      <c r="C115" s="128" t="str" cm="1">
        <f t="array" ref="C115">_xlfn.TEXTJOIN(", ",TRUE,_xlfn._xlws.FILTER('5. Raw salary data'!$A$2:$A$1297,('5. Raw salary data'!$C$2:$C$1297 &gt;'5. Raw salary data'!E115)*('5. Raw salary data'!$C$2:$C$1297 &lt;'5. Raw salary data'!C115),"No matches"))</f>
        <v>AS-03, CM-07, CO-DEV/PER, CR-06, DA-CON-6, DA-PRO-6, DD-05,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ED-EST-06 Quebec (TE 4), ED-EST-02 Ontario (TE 9), ED-EST-03 Ontario (TE 7), ED-EST-03 Ontario (TE 8), ED-EST-04 Ontario (TE 4),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EN-ENG-01, FR - Recruitment, GL-AIM-10, GL-AMW-10, GL-AMW-11, GL-COI-00, GL-EIM-00, GL-ELE -12, GL-ELE -13, GL-GHW-8, GL-INM-11, GL-MAM-9, GL-MAN-9, GL-MDO-10, GL-MDO-11, GL-MOC-9, GL-MOC-10, GL-MST-12, GL-MST-13, GL-PCF-7, GL-PCF-8, GL-PRW-9, GL-SMW-00, GL-VHE-00, GL-VHE-8, GL-WOW-9, GS-07, GS-08, GT-03, HS-HDO-06, HS-HDO-07, HS-PHS-06, LI-8, OM-02, PI-03-CGC, PM-03 , PY-07, SC-6 (deck and engine room), SC-7 (deck and engine room), SC-STD-6, SC-STD-7, SC-4 (equip. op. and spec. trade), SO-MAO-TO, SR-E (pay group 1 basic), SR-W (pay group 9) APD-9, ST-COR-2</v>
      </c>
    </row>
    <row r="116" spans="1:3" ht="240" x14ac:dyDescent="0.25">
      <c r="A116" s="60" t="str">
        <f>'5. Raw salary data'!A116</f>
        <v>DS-2</v>
      </c>
      <c r="B116" s="129" t="str" cm="1">
        <f t="array" ref="B116">_xlfn.TEXTJOIN(", ", TRUE, _xlfn._xlws.FILTER('5. Raw salary data'!$A$2:$A$1297, ('5. Raw salary data'!$C$2:$C$1297 &lt; '5. Raw salary data'!D116) * ('5. Raw salary data'!$C$2:$C$1297 &gt;= '5. Raw salary data'!C116) * ('5. Raw salary data'!$A$2:$A$1297 &lt;&gt; '5. Raw salary data'!A116), "No matches"))</f>
        <v>AI-01, CO-01, CT-EAV-01 , CT-IAU-01 , DA-CON-8, DA-PRO-7, DD-07, ED-EDS-01, ED-EST-02 (TE 9), ED-EST-03 (TE 6), ED-EST-03 (TE 7), ED-EST-04 (TE 4), ED-EST-05 (TE 2), ED-EST-05 (TE 3), ED-EST-06 (TE 1), ED-EST-05 Maritimes (TE 8), ED-EST-06 Maritimes (TE 7), ED-EST-05 Quebec (TE 10), ED-EST-05 Quebec (TE 11), ED-EST-06 Quebec (TE 8), ED-EST-04 Ontario (TE 8), ED-EST-04 Ontario (TE 9), ED-EST-05 Ontario (TE 7), ED-EST-05 Ontario (TE 8), ED-EST-06 Ontario (TE 5), ED-EST-04 Manitoba (TE 7), ED-EST-05 Manitoba (TE 5), ED-EST-05 Manitoba (TE 6), ED-EST-06 Manitoba (TE 4), ED-EST-04 Saskatchewan (TE 8), ED-EST-05 Saskatchewan (TE 6), ED-EST-05 Saskatchewan (TE 7), ED-EST-06 Saskatchewan (TE 5), ED-EST-06 Saskatchewan (TE 6), ED-EST-04 Alberta (TE 7), ED-EST-04 Alberta (TE 8), ED-EST-05 Alberta (TE 6), ED-EST-05 Alberta (TE 7), ED-EST-06 Alberta (TE 5), ED-EST-06 Alberta (TE 6), ED-EST-04 BC (TE 8), ED-EST-04 BC (TE 9),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HR-02, HS-HDO-09, IT-01, LS-01, LS-02, OM-03, PE-02, PG-03, PR(S)-02, SC-7 (equip. op. and spec. trade), SE-RES-1, SG-PAT-02, SG-SRE-02, SO-MAO-02, SO-RAD-01, SR-E (APA), SR-E (APB), SR-W (pay group 7), SR-W (pay group 8), SW-SCW-02, TI-05, UT-1, WP-03</v>
      </c>
      <c r="C116" s="128" t="str" cm="1">
        <f t="array" ref="C116">_xlfn.TEXTJOIN(", ",TRUE,_xlfn._xlws.FILTER('5. Raw salary data'!$A$2:$A$1297,('5. Raw salary data'!$C$2:$C$1297 &gt;'5. Raw salary data'!E116)*('5. Raw salary data'!$C$2:$C$1297 &lt;'5. Raw salary data'!C116),"No matches"))</f>
        <v>AG-01, AS-04, BI-01, CH-01, CR-07, DA-CON-7, DD-06, EC-03, ED-EST-01 (TE 8), ED-EST-02 (TE 8), ED-EST-03 (TE 5), ED-EST-04 (TE 3), ED-EST-05 (TE 1), ED-EST-04 Maritimes (TE 9), ED-EST-04 Maritimes (TE 10), ED-EST-05 Maritimes (TE 6), ED-EST-05 Maritimes (TE 7), ED-EST-06 Maritimes (TE 5), ED-EST-06 Maritimes (TE 6), ED-EST-04 Quebec (TE 11), ED-EST-04 Quebec (TE 12), ED-EST-05 Quebec (TE 9), ED-EST-06 Quebec (TE 6), ED-EST-06 Quebec (TE 7), ED-EST-03 Ontario (TE 10), ED-EST-04 Ontario (TE 7), ED-EST-05 Ontario (TE 6), ED-EST-06 Ontario (TE 4), ED-EST-04 Manitoba (TE 5), ED-EST-04 Manitoba (TE 6), ED-EST-05 Manitoba (TE 4), ED-EST-06 Manitoba (TE 3), ED-EST-04 Saskatchewan (TE 6), ED-EST-04 Saskatchewan (TE 7), ED-EST-05 Saskatchewan (TE 5), ED-EST-06 Saskatchewan (TE 3), ED-EST-06 Saskatchewan (TE 4), ED-EST-04 Alberta (TE 6), ED-EST-05 Alberta (TE 5), ED-EST-06 Alberta (TE 4), ED-EST-03 BC (TE 8), ED-EST-03 BC (TE 9), ED-EST-04 BC (TE 7), ED-EST-05 BC (TE 5), ED-EST-06 BC (TE 4), ED-LAT-02 (TE 10), ED-LAT-02 (TE 11), ED-LAT-03 (TE 9), ED-LAT-03 (TE 10), ED-LAT-04 (TE 7), ED-LAT-04 (TE 8), EL-03, FB-1, GL-AIM-12, GL-AIM-13, GL-AMW-13, GL-AMW-14, GL-COI-10, GL-COI-11, GL-EIM-10, GL-GHW-12, GL-INM-14, GL-MAM-11, GL-MAM-12, GL-MAN-12, GL-MDO-13, GL-MDO-14, GL-MOC-12, GL-MOC-13, GL-PCF-10, GL-PIP-10, GL-PIP-11, GL-PRW-11, GL-PRW-12, GL-SMW-9, GL-VHE-10, GL-WOW-12, GS-09, GT-04, HS-PHS-08, IS-03 , LI-9, PC-01, PI-04-CGC, PM-04 , PO-IMA-02, PO-LES-TO-02, PO-LES-IM-02, PO-TCO-02, PS-1, RO-03, SC-6 (equip. op. and spec. trade), SO-FLP-01, SO-MAO-01, SR-E (pay group 3 MDO-4), SR-W (pay group 6), SW-SCW-01, SW-CHA-01</v>
      </c>
    </row>
    <row r="117" spans="1:3" ht="180" x14ac:dyDescent="0.25">
      <c r="A117" s="60" t="str">
        <f>'5. Raw salary data'!A117</f>
        <v>DS-3</v>
      </c>
      <c r="B117" s="129" t="str" cm="1">
        <f t="array" ref="B117">_xlfn.TEXTJOIN(", ", TRUE, _xlfn._xlws.FILTER('5. Raw salary data'!$A$2:$A$1297, ('5. Raw salary data'!$C$2:$C$1297 &lt; '5. Raw salary data'!D117) * ('5. Raw salary data'!$C$2:$C$1297 &gt;= '5. Raw salary data'!C117) * ('5. Raw salary data'!$A$2:$A$1297 &lt;&gt; '5. Raw salary data'!A117), "No matches"))</f>
        <v>AR-03, CT-FIN-02 , CX-3, ED-EDS-03, ED-EST-04 (TE 9), ED-EST-05 (TE 7), ED-EST-06 (TE 5), ED-EST-06 (TE 6), ED-EST-06 Ontario (TE 10), ED-EST-06 Manitoba (TE 9), ED-EST-06 Manitoba (TE 10), ED-EST-05 BC (TE 11), ED-EST-06 BC (TE 10), ED-EST-06 BC (TE 11), EG-06, EL-06, FB-4, FR-3, HP-07, ND-DIT-2, ND-HME-2, NU-CHN-3, NU-HOS-3, OP-1, PE-04, PI-07-CGC, PR(S)-04, SO-MAO-05, SO-MAO-06, SR-E (pay group 11), SR-E (pay group 12), SW-SCW-03 Clinical Social Workers, SW-CHA-03, TI-07</v>
      </c>
      <c r="C117" s="128" t="str" cm="1">
        <f t="array" ref="C117">_xlfn.TEXTJOIN(", ",TRUE,_xlfn._xlws.FILTER('5. Raw salary data'!$A$2:$A$1297,('5. Raw salary data'!$C$2:$C$1297 &gt;'5. Raw salary data'!E117)*('5. Raw salary data'!$C$2:$C$1297 &lt;'5. Raw salary data'!C117),"No matches"))</f>
        <v>AG-02, AS-05, BI-02, CH-02, CT-EAV-02 , CT-IAU-02, CX-2, ED-EDS-02, ED-EST-04 (TE 7), ED-EST-04 (TE 8), ED-EST-05 (TE 5), ED-EST-05 (TE 6), ED-EST-06 (TE 4), ED-EST-06 Maritimes (TE 10), ED-EST-06 Quebec (TE 12), ED-EST-06 Ontario (TE 8), ED-EST-06 Ontario (TE 9), ED-EST-04 Manitoba (TE 10), ED-EST-05 Manitoba (TE 9), ED-EST-05 Manitoba (TE 10), ED-EST-06 Manitoba (TE 7), ED-EST-06 Manitoba (TE 8), ED-EST-05 Saskatchewan (TE 10), ED-EST-06 Saskatchewan (TE 9), ED-EST-06 Saskatchewan (TE 10), ED-EST-05 Alberta (TE 10), ED-EST-06 Alberta (TE 9), ED-EST-06 Alberta (TE 10), ED-EST-05 BC (TE 10), ED-EST-06 BC (TE 8), ED-EST-06 BC (TE 9), EU-PEI-2, FB-3, FR-2, FS-01, GL-SMW-14, GS-13, GT-06, HP-06, HR-03, IS-04 , IT-02, LS-03, LP-00, ND-ADV-1, ND-DIT-1, ND-HME-1, NU-CHN-2, NU-HOS-2, OM-04, PC-02, PE-03, PG-04, PI-06-CGC, PM-05 , PM-MCO-01, PO-LES-TO-04, PO-TCO-04, PS-2, PR(S)-03, RO-05, SG-PAT-03, SG-SRE-03, SO-FLP-04, SO-MAO-04, SO-RAD-03, SR-E (pay group 6), SR-E (pay group 7), SR-E (pay group 8), SR-E (pay group 9), SR-E (pay group 10), SR-W (pay group 12), SW-SCW-03, SW-SCW-01 Clinical Social Workers, SW-SCW-02 Clinical Social Workers, TI-06, TI-05 Marine, VM-1, WP-04</v>
      </c>
    </row>
    <row r="118" spans="1:3" ht="45" x14ac:dyDescent="0.25">
      <c r="A118" s="60" t="str">
        <f>'5. Raw salary data'!A118</f>
        <v>DS-4</v>
      </c>
      <c r="B118" s="129" t="str" cm="1">
        <f t="array" ref="B118">_xlfn.TEXTJOIN(", ", TRUE, _xlfn._xlws.FILTER('5. Raw salary data'!$A$2:$A$1297, ('5. Raw salary data'!$C$2:$C$1297 &lt; '5. Raw salary data'!D118) * ('5. Raw salary data'!$C$2:$C$1297 &gt;= '5. Raw salary data'!C118) * ('5. Raw salary data'!$A$2:$A$1297 &lt;&gt; '5. Raw salary data'!A118), "No matches"))</f>
        <v>AC-01, AG-05, AO-CAI-03, AO-HPS-02, BI-05, CH-05, CO-04, CT-FIN-04 , CT-EAV-05 , DE-02, EC-07, EN-SUR-04, MA-06, MT-07, NU-CHN-8, NU-HOS-8, PC-05, PH-03, SE-REM-1, SG-PAT-06, SG-SRE-08, TI-08 Aviation</v>
      </c>
      <c r="C118" s="128" t="str" cm="1">
        <f t="array" ref="C118">_xlfn.TEXTJOIN(", ",TRUE,_xlfn._xlws.FILTER('5. Raw salary data'!$A$2:$A$1297,('5. Raw salary data'!$C$2:$C$1297 &gt;'5. Raw salary data'!E118)*('5. Raw salary data'!$C$2:$C$1297 &lt;'5. Raw salary data'!C118),"No matches"))</f>
        <v>AG-04, AI-07, AO-CAI-02, AO-HPS-01, AR-05, BI-04, CH-04, CO-03, DE-01, EL-09, EN-ENG-04, FB-7, FO-04, FS-03, GT-08, IT-04, LS-05, MT-06, NU-CHN-7, NU-HOS-7, PC-04, PE-06, PM-MCO-03, PS-4, SE-RES-3, SG-PAT-05, SG-PAT-07, SG-SRE-07, SO-INS-01, SO-MAO-10, TI-08 Marine, TI-08 Railway safety, TR-05, UT-3, VM-4</v>
      </c>
    </row>
    <row r="119" spans="1:3" ht="30" x14ac:dyDescent="0.25">
      <c r="A119" s="60" t="str">
        <f>'5. Raw salary data'!A119</f>
        <v>DS-5</v>
      </c>
      <c r="B119" s="129" t="str" cm="1">
        <f t="array" ref="B119">_xlfn.TEXTJOIN(", ", TRUE, _xlfn._xlws.FILTER('5. Raw salary data'!$A$2:$A$1297, ('5. Raw salary data'!$C$2:$C$1297 &lt; '5. Raw salary data'!D119) * ('5. Raw salary data'!$C$2:$C$1297 &gt;= '5. Raw salary data'!C119) * ('5. Raw salary data'!$A$2:$A$1297 &lt;&gt; '5. Raw salary data'!A119), "No matches"))</f>
        <v>AO-CAI-05, DE-03, EN-ENG-06, EN-SUR-05, IT-05, SO-MAO-12</v>
      </c>
      <c r="C119" s="128" t="str" cm="1">
        <f t="array" ref="C119">_xlfn.TEXTJOIN(", ",TRUE,_xlfn._xlws.FILTER('5. Raw salary data'!$A$2:$A$1297,('5. Raw salary data'!$C$2:$C$1297 &gt;'5. Raw salary data'!E119)*('5. Raw salary data'!$C$2:$C$1297 &lt;'5. Raw salary data'!C119),"No matches"))</f>
        <v>AO-CAI-04, AO-HPS-03, AR-06, CT-EAV-06 , EC-08, EN-ENG-05, FB-8, FS-04, MA-07, PM-MCO-04, PS-5, SE-REM-2, SE-RES-4, SO-INS-02, SO-MAO-11, UT-4, VM-5</v>
      </c>
    </row>
    <row r="120" spans="1:3" x14ac:dyDescent="0.25">
      <c r="A120" s="60" t="str">
        <f>'5. Raw salary data'!A120</f>
        <v>DS-6</v>
      </c>
      <c r="B120" s="129" t="str" cm="1">
        <f t="array" ref="B120">_xlfn.TEXTJOIN(", ", TRUE, _xlfn._xlws.FILTER('5. Raw salary data'!$A$2:$A$1297, ('5. Raw salary data'!$C$2:$C$1297 &lt; '5. Raw salary data'!D120) * ('5. Raw salary data'!$C$2:$C$1297 &gt;= '5. Raw salary data'!C120) * ('5. Raw salary data'!$A$2:$A$1297 &lt;&gt; '5. Raw salary data'!A120), "No matches"))</f>
        <v>AC-02, AO-ETP-01, EN-SUR-06</v>
      </c>
      <c r="C120" s="128" t="str" cm="1">
        <f t="array" ref="C120">_xlfn.TEXTJOIN(", ",TRUE,_xlfn._xlws.FILTER('5. Raw salary data'!$A$2:$A$1297,('5. Raw salary data'!$C$2:$C$1297 &gt;'5. Raw salary data'!E120)*('5. Raw salary data'!$C$2:$C$1297 &lt;'5. Raw salary data'!C120),"No matches"))</f>
        <v>AO-CAI-05, AR-07, DE-03, EN-ENG-06, IT-05, SE-RES-5, SO-MAO-12</v>
      </c>
    </row>
    <row r="121" spans="1:3" ht="300" x14ac:dyDescent="0.25">
      <c r="A121" s="60" t="str">
        <f>'5. Raw salary data'!A121</f>
        <v>EC-01</v>
      </c>
      <c r="B121" s="129" t="str" cm="1">
        <f t="array" ref="B121">_xlfn.TEXTJOIN(", ", TRUE, _xlfn._xlws.FILTER('5. Raw salary data'!$A$2:$A$1297, ('5. Raw salary data'!$C$2:$C$1297 &lt; '5. Raw salary data'!D121) * ('5. Raw salary data'!$C$2:$C$1297 &gt;= '5. Raw salary data'!C121) * ('5. Raw salary data'!$A$2:$A$1297 &lt;&gt; '5. Raw salary data'!A121), "No matches"))</f>
        <v>AR-01, AS-02, CM-07, CO-DEV/PER, CR-06, DA-CON-6, ED-EST-01 (TE 5), ED-EST-01 (TE 6), ED-EST-02 (TE 4), ED-EST-02 (TE 5) , ED-EST-03 (TE 2), ED-EST-03 (TE 3), ED-EST-04 Maritimes (TE 6), ED-EST-05 Maritimes (TE 4), ED-EST-06 Maritimes (TE 2), ED-EST-06 Maritimes (TE 3), ED-EST-01 Quebec (TE 10), ED-EST-02 Quebec (TE 10), ED-EST-02 Quebec (TE 11),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ED-EST-03 Manitoba (TE 8),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ED-EST-04 BC (TE 4), ED-EST-05 BC (TE 2), ED-EST-05 BC (TE 3), ED-EST-06 BC (TE 1), ED-LAT-01 (TE 10), ED-LAT-01 (TE 11), ED-LAT-02 (TE 6), ED-LAT-02 (TE 7), ED-LAT-03 (TE 5), ED-LAT-03 (TE 6), ED-LAT-04 (TE 3), ED-LAT-04 (TE 4), EG-02, EL-02, EN-ENG-01, GL-AIM-9, GL-AMW-9, GL-AMW-10, GL-COI-00, GL-ELE -11, GL-ELE -12, GL-GHW-7, GL-INM-10, GL-INM-11, GL-MAM-8, GL-MAN-8, GL-MAN-9, GL-MDO-10, GL-MOC-9, GL-MST-11, GL-MST-12, GL-PCF-6, GL-PCF-7, GL-PIP-00, GL-PRW-8, GL-PRW-9, GL-VHE-00, GL-WOW-9, GS-07, GT-03, HP-02, HS-HDO-05, HS-HDO-06, HS-PHS-05, HS-PHS-06, IS-02 , LI-7, MT-01, OM-02, PM-02 , PY-06, SC-5 (deck and engine room), SC-6 (deck and engine room), SC-STD-5, SC-STD-6, SC-4 (equip. op. and spec. trade), SG-SRE-01, SR-E (pay group 1 basic), SR-W (pay group 9) APC-7, SR-W (pay group 9) APD-9, TR-01</v>
      </c>
      <c r="C121" s="128" t="str" cm="1">
        <f t="array" ref="C121">_xlfn.TEXTJOIN(", ",TRUE,_xlfn._xlws.FILTER('5. Raw salary data'!$A$2:$A$1297,('5. Raw salary data'!$C$2:$C$1297 &gt;'5. Raw salary data'!E121)*('5. Raw salary data'!$C$2:$C$1297 &lt;'5. Raw salary data'!C121),"No matches"))</f>
        <v>AS-01, CM-06, DA-CON-5, DA-PRO-5, DD-04, ED-EST-01 (TE 4), ED-EST-02 (TE 3) , ED-EST-03 (TE 1), ED-EST-03 Maritimes (TE 8), ED-EST-03 Maritimes (TE 9), ED-EST-04 Maritimes (TE 4), ED-EST-04 Maritimes (TE 5), ED-EST-05 Maritimes (TE 2), ED-EST-05 Maritimes (TE 3), ED-EST-06 Maritimes (TE 1), ED-EST-01 Quebec (TE 9), ED-EST-02 Quebec (TE 9), ED-EST-03 Quebec (TE 7), ED-EST-04 Quebec (TE 6), ED-EST-05 Quebec (TE 4), ED-EST-06 Quebec (TE 2), ED-EST-02 Ontario (TE 6), ED-EST-02 Ontario (TE 7), ED-EST-03 Ontario (TE 5), ED-EST-03 Ontario (TE 6), ED-EST-04 Ontario (TE 3), ED-EST-05 Ontario (TE 2),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GL-AMW-8, GL-ELE -10, GL-GHW-5, GL-GHW-6, GL-INM-9, GL-MAM-00, GL-MAM-6, GL-MAM-7, GL-MAN-7, GL-MDO-8, GL-MDO-9, GL-MOC-7, GL-MOC-8, GL-MST-9, GL-MST-10, GL-PCF-00, GL-PRW-7, GL-WOW-00, GS-05, GS-06, IS-01 , MA-01, PG-01, PI-02-CGC, PM-01 , RO-01, SC-3 (deck and engine room), SC-4 (deck and engine room), SC-STD-3, SC-STD-4, SC-3 (equip. op. and spec. trade), SR-W (pay group 2), SR-W (pay group 3), SR-W (pay group 9) APC-6, SR-W (pay group 9) APD-8, TI-03</v>
      </c>
    </row>
    <row r="122" spans="1:3" ht="300" x14ac:dyDescent="0.25">
      <c r="A122" s="60" t="str">
        <f>'5. Raw salary data'!A122</f>
        <v>EC-02</v>
      </c>
      <c r="B122" s="129" t="str" cm="1">
        <f t="array" ref="B122">_xlfn.TEXTJOIN(", ", TRUE, _xlfn._xlws.FILTER('5. Raw salary data'!$A$2:$A$1297, ('5. Raw salary data'!$C$2:$C$1297 &lt; '5. Raw salary data'!D122) * ('5. Raw salary data'!$C$2:$C$1297 &gt;= '5. Raw salary data'!C122) * ('5. Raw salary data'!$A$2:$A$1297 &lt;&gt; '5. Raw salary data'!A122), "No matches"))</f>
        <v>AG-01, BI-01, CH-01, DD-06, ED-EST-01 (TE 8), ED-EST-02 (TE 7) , ED-EST-03 (TE 4), ED-EST-03 (TE 5), ED-EST-04 (TE 2), ED-EST-05 (TE 1), ED-EST-04 Maritimes (TE 8), ED-EST-04 Maritimes (TE 9), ED-EST-05 Maritimes (TE 6), ED-EST-06 Maritimes (TE 5), ED-EST-03 Quebec (TE 11), ED-EST-04 Quebec (TE 10), ED-EST-04 Quebec (TE 11), ED-EST-05 Quebec (TE 8),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GL-COI-9, GL-COI-10, GL-ELE -14, GL-GHW-10, GL-GHW-11, GL-INM-13, GL-INM-14, GL-MAM-10, GL-MAM-11, GL-MAN-11, GL-MDO-12, GL-MDO-13, GL-MOC-11, GL-MOC-12, GL-MST-14, GL-PCF-9, GL-PCF-10, GL-PIP-9, GL-PIP-10, GL-PRW-11, GL-SMW-8, GL-VHE-9, GL-WOW-11, GT-04, HR-01, HS-HDO-08, LI-9, MA-02, PS-1, SC-5 (equip. op. and spec. trade), SC-6 (equip. op. and spec. trade), SO-MAO-01, SR-E (pay group 2 ELE-2), SR-E (pay group 3 MDO-4), SR-W (pay group 4), SR-W (pay group 5), SR-W (pay group 6), SW-SCW-01, SW-CHA-01</v>
      </c>
      <c r="C122" s="128" t="str" cm="1">
        <f t="array" ref="C122">_xlfn.TEXTJOIN(", ",TRUE,_xlfn._xlws.FILTER('5. Raw salary data'!$A$2:$A$1297,('5. Raw salary data'!$C$2:$C$1297 &gt;'5. Raw salary data'!E122)*('5. Raw salary data'!$C$2:$C$1297 &lt;'5. Raw salary data'!C122),"No matches"))</f>
        <v>AS-03, CM-07, CR-06, DA-CON-6, DA-PRO-6, DD-05, DS-1,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7), ED-EST-03 Ontario (TE 8), ED-EST-04 Ontario (TE 5), ED-EST-05 Ontario (TE 4), ED-EST-06 Ontario (TE 2), ED-EST-04 Manitoba (TE 3), ED-EST-05 Manitoba (TE 2), ED-EST-06 Manitoba (TE 1), ED-EST-03 Saskatchewan (TE 9), ED-EST-04 Saskatchewan (TE 4), ED-EST-04 Saskatchewan (TE 5), ED-EST-05 Saskatchewan (TE 2), ED-EST-05 Saskatchewan (TE 3), ED-EST-06 Saskatchewan (TE 1), ED-EST-06 Saskatchewan (TE 2),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GL-AIM-11, GL-AMW-10, GL-AMW-11, GL-COI-00, GL-EIM-00, GL-EIM-9, GL-ELE -12, GL-ELE -13, GL-GHW-8, GL-INM-11, GL-INM-12, GL-MAM-9, GL-MAN-9, GL-MAN-10, GL-MDO-11, GL-MOC-10, GL-MST-12, GL-MST-13, GL-PCF-7, GL-PCF-8, GL-PRW-9, GL-PRW-10, GL-SMW-00, GL-VHE-00, GL-VHE-8, GL-WOW-9, GL-WOW-10, GS-08, HP-03, HS-HDO-07, HS-PHS-06, HS-PHS-07, LI-8, OM-02, PE-01, PG-02, PI-03-CGC, PM-03 , PO-IMA-01, PO-LES-TO-01, PO-LES-IM-01, PO-TCO-01, PR(S)-01, PY-07, SC-6 (deck and engine room), SC-7 (deck and engine room), SC-STD-6, SC-STD-7, SG-PAT-01, SO-MAO-TO, SR-E (pay group 1 basic), SR-W (pay group 9) APC-8, SR-W (pay group 9) APD-9, SR-W (pay group 9) APD-10, ST-COR-2, TI-04, WP-02</v>
      </c>
    </row>
    <row r="123" spans="1:3" ht="255" x14ac:dyDescent="0.25">
      <c r="A123" s="60" t="str">
        <f>'5. Raw salary data'!A123</f>
        <v>EC-03</v>
      </c>
      <c r="B123" s="129" t="str" cm="1">
        <f t="array" ref="B123">_xlfn.TEXTJOIN(", ", TRUE, _xlfn._xlws.FILTER('5. Raw salary data'!$A$2:$A$1297, ('5. Raw salary data'!$C$2:$C$1297 &lt; '5. Raw salary data'!D123) * ('5. Raw salary data'!$C$2:$C$1297 &gt;= '5. Raw salary data'!C123) * ('5. Raw salary data'!$A$2:$A$1297 &lt;&gt; '5. Raw salary data'!A123), "No matches"))</f>
        <v>AI-01, CO-01, CT-EAV-01 , CT-IAU-01 , DA-CON-8, DA-PRO-7, DD-07, DS-2, ED-EDS-01, ED-EST-02 (TE 9), ED-EST-03 (TE 6), ED-EST-03 (TE 7), ED-EST-04 (TE 4), ED-EST-05 (TE 2), ED-EST-06 (TE 1), ED-EST-05 Maritimes (TE 8), ED-EST-06 Maritimes (TE 7), ED-EST-04 Quebec (TE 12), ED-EST-05 Quebec (TE 10), ED-EST-05 Quebec (TE 11), ED-EST-06 Quebec (TE 8), ED-EST-04 Ontario (TE 8), ED-EST-04 Ontario (TE 9), ED-EST-05 Ontario (TE 7), ED-EST-05 Ontario (TE 8), ED-EST-06 Ontario (TE 5), ED-EST-04 Manitoba (TE 7), ED-EST-05 Manitoba (TE 5), ED-EST-05 Manitoba (TE 6), ED-EST-06 Manitoba (TE 4), ED-EST-04 Saskatchewan (TE 8), ED-EST-05 Saskatchewan (TE 6), ED-EST-05 Saskatchewan (TE 7), ED-EST-06 Saskatchewan (TE 5), ED-EST-06 Saskatchewan (TE 6), ED-EST-04 Alberta (TE 7), ED-EST-04 Alberta (TE 8), ED-EST-05 Alberta (TE 6), ED-EST-05 Alberta (TE 7), ED-EST-06 Alberta (TE 5), ED-EST-06 Alberta (TE 6), ED-EST-04 BC (TE 8),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HS-HDO-09, IT-01, LS-01, LS-02, OM-03, PE-02, PG-03, PO-IMA-02, PO-LES-TO-02, PO-LES-IM-02, PO-TCO-02, PR(S)-02, RO-03, SC-7 (equip. op. and spec. trade), SE-RES-1, SG-PAT-02, SG-SRE-02, SO-MAO-02, SO-RAD-01, SR-E (APA), SR-E (APB), SR-W (pay group 7), SR-W (pay group 8), SW-SCW-02, TI-05, UT-1, WP-03</v>
      </c>
      <c r="C123" s="128" t="str" cm="1">
        <f t="array" ref="C123">_xlfn.TEXTJOIN(", ",TRUE,_xlfn._xlws.FILTER('5. Raw salary data'!$A$2:$A$1297,('5. Raw salary data'!$C$2:$C$1297 &gt;'5. Raw salary data'!E123)*('5. Raw salary data'!$C$2:$C$1297 &lt;'5. Raw salary data'!C123),"No matches"))</f>
        <v>AG-01, AS-04, BI-01, CH-01, CR-07, DA-CON-7, DD-06, ED-EST-01 (TE 8), ED-EST-02 (TE 7) , ED-EST-02 (TE 8), ED-EST-03 (TE 5), ED-EST-04 (TE 3), ED-EST-05 (TE 1), ED-EST-04 Maritimes (TE 9), ED-EST-04 Maritimes (TE 10), ED-EST-05 Maritimes (TE 6), ED-EST-05 Maritimes (TE 7), ED-EST-06 Maritimes (TE 5), ED-EST-06 Maritimes (TE 6), ED-EST-04 Quebec (TE 11), ED-EST-05 Quebec (TE 8), ED-EST-05 Quebec (TE 9), ED-EST-06 Quebec (TE 6), ED-EST-06 Quebec (TE 7), ED-EST-03 Ontario (TE 10), ED-EST-04 Ontario (TE 7), ED-EST-05 Ontario (TE 6), ED-EST-06 Ontario (TE 4), ED-EST-04 Manitoba (TE 5), ED-EST-04 Manitoba (TE 6), ED-EST-05 Manitoba (TE 4), ED-EST-06 Manitoba (TE 2), ED-EST-06 Manitoba (TE 3), ED-EST-04 Saskatchewan (TE 6), ED-EST-04 Saskatchewan (TE 7), ED-EST-05 Saskatchewan (TE 5), ED-EST-06 Saskatchewan (TE 3), ED-EST-06 Saskatchewan (TE 4), ED-EST-04 Alberta (TE 6), ED-EST-05 Alberta (TE 5), ED-EST-06 Alberta (TE 4), ED-EST-03 BC (TE 8), ED-EST-03 BC (TE 9), ED-EST-04 BC (TE 7), ED-EST-05 BC (TE 5), ED-EST-06 BC (TE 3),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GL-VHE-10, GL-WOW-11, GL-WOW-12, GS-09, GT-04, HS-PHS-08, IS-03 , LI-9, PC-01, PI-04-CGC, PM-04 , PS-1, SC-6 (equip. op. and spec. trade), SO-FLP-01, SO-MAO-01, SR-E (pay group 3 MDO-4), SR-W (pay group 6), SW-SCW-01, SW-CHA-01</v>
      </c>
    </row>
    <row r="124" spans="1:3" ht="240" x14ac:dyDescent="0.25">
      <c r="A124" s="60" t="str">
        <f>'5. Raw salary data'!A124</f>
        <v>EC-04</v>
      </c>
      <c r="B124" s="129" t="str" cm="1">
        <f t="array" ref="B124">_xlfn.TEXTJOIN(", ", TRUE, _xlfn._xlws.FILTER('5. Raw salary data'!$A$2:$A$1297, ('5. Raw salary data'!$C$2:$C$1297 &lt; '5. Raw salary data'!D124) * ('5. Raw salary data'!$C$2:$C$1297 &gt;= '5. Raw salary data'!C124) * ('5. Raw salary data'!$A$2:$A$1297 &lt;&gt; '5. Raw salary data'!A124), "No matches"))</f>
        <v>AG-02, AI-02, BI-02, CH-02, CX-1, DD-09, ED-EDS-02, ED-EST-03 (TE 9), ED-EST-04 (TE 6), ED-EST-04 (TE 7), ED-EST-05 (TE 4), ED-EST-05 (TE 5), ED-EST-06 (TE 3), ED-EST-05 Maritimes (TE 10), ED-EST-06 Maritimes (TE 9), ED-EST-06 Maritimes (TE 10), ED-EST-06 Quebec (TE 11), ED-EST-05 Ontario (TE 10), ED-EST-06 Ontario (TE 7), ED-EST-04 Manitoba (TE 9), ED-EST-04 Manitoba (TE 10), ED-EST-05 Manitoba (TE 8), ED-EST-06 Manitoba (TE 6), ED-EST-06 Manitoba (TE 7), ED-EST-05 Saskatchewan (TE 9), ED-EST-05 Saskatchewan (TE 10), ED-EST-06 Saskatchewan (TE 8), ED-EST-04 Alberta (TE 10), ED-EST-05 Alberta (TE 9), ED-EST-06 Alberta (TE 8), ED-EST-04 BC (TE 11), ED-EST-05 BC (TE 9), ED-EST-06 BC (TE 7), ED-EST-06 BC (TE 8), ED-LAT-04 (TE 12), ED-LAT-04 (TE 13), EG-05, EL-05, EU-PEI-2, FO-01, FR-1, GL-EIM-14, GL-PCF-14, GL-SMW-13, GL-SMW-14, GL-VHE-14, GS-12, GS-13, HP-05, HS-PHS-10, LP-00, MA-03, ND-DIT-1, ND-HME-1, OM-04, PC-02, PE-03, PR(S)-03, SO-FLP-03, SO-MAO-04, SO-RAD-02, SR-E (pay group 5 basic), SR-E (pay group 6), SR-E (pay group 7), SW-SCW-03, TI-06, TI-05 Aviation, TR-02</v>
      </c>
      <c r="C124" s="128" t="str" cm="1">
        <f t="array" ref="C124">_xlfn.TEXTJOIN(", ",TRUE,_xlfn._xlws.FILTER('5. Raw salary data'!$A$2:$A$1297,('5. Raw salary data'!$C$2:$C$1297 &gt;'5. Raw salary data'!E124)*('5. Raw salary data'!$C$2:$C$1297 &lt;'5. Raw salary data'!C124),"No matches"))</f>
        <v>AR-02, CO-01, CT-FIN-01 , CT-EAV-01 , CT-IAU-01 , DD-07, DD-08, ED-EDS-01, ED-EST-03 (TE 7), ED-EST-03 (TE 8), ED-EST-04 (TE 5), ED-EST-05 (TE 3), ED-EST-06 (TE 2), ED-EST-05 Maritimes (TE 9), ED-EST-06 Maritimes (TE 8), ED-EST-05 Quebec (TE 11), ED-EST-05 Quebec (TE 12), ED-EST-06 Quebec (TE 9), ED-EST-06 Quebec (TE 10), ED-EST-04 Ontario (TE 9), ED-EST-04 Ontario (TE 10), ED-EST-05 Ontario (TE 8), ED-EST-05 Ontario (TE 9), ED-EST-06 Ontario (TE 6), ED-EST-04 Manitoba (TE 7), ED-EST-04 Manitoba (TE 8), ED-EST-05 Manitoba (TE 6), ED-EST-05 Manitoba (TE 7), ED-EST-06 Manitoba (TE 5), ED-EST-04 Saskatchewan (TE 9), ED-EST-04 Saskatchewan (TE 10),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ED-LAT-02 (TE 13), ED-LAT-03 (TE 12), ED-LAT-03 (TE 13), ED-LAT-04 (TE 10), ED-LAT-04 (TE 11), EN-ENG-02, EN-SUR-01, GL-COI-13, GL-COI-14, GL-EIM-12, GL-EIM-13, GL-MAM-14, GL-MAN-14, GL-PCF-12, GL-PCF-13, GL-PIP-13, GL-PIP-14, GL-PRW-14, GL-SMW-11, GL-SMW-12, GL-VHE-12, GL-VHE-13, GL-WOW-14, GS-11, GT-05, HR-02, HS-HDO-10, HS-PHS-09, LS-02, MT-02, NU-CHN-1, NU-HOS-1, PI-05-CGC, PO-IMA-03, PO-LES-TO-03, PO-LES-IM-03, PO-TCO-03, RO-04, SE-RES-1, SG-PAT-02, SO-FLP-02, SO-MAO-02, SO-MAO-03, SO-RAD-01, SR-E (pay group 4 MDO-5), SR-W (pay group 8), SR-W (pay group 11), SW-CHA-02, UT-1</v>
      </c>
    </row>
    <row r="125" spans="1:3" ht="75" x14ac:dyDescent="0.25">
      <c r="A125" s="60" t="str">
        <f>'5. Raw salary data'!A125</f>
        <v>EC-05</v>
      </c>
      <c r="B125" s="129" t="str" cm="1">
        <f t="array" ref="B125">_xlfn.TEXTJOIN(", ", TRUE, _xlfn._xlws.FILTER('5. Raw salary data'!$A$2:$A$1297, ('5. Raw salary data'!$C$2:$C$1297 &lt; '5. Raw salary data'!D125) * ('5. Raw salary data'!$C$2:$C$1297 &gt;= '5. Raw salary data'!C125) * ('5. Raw salary data'!$A$2:$A$1297 &lt;&gt; '5. Raw salary data'!A125), "No matches"))</f>
        <v>AG-03, AS-06, BI-03, CH-03, CT-EAV-03 , CT-IAU-03, ED-EDS-04, ED-EST-05 (TE 8), ED-EST-05 (TE 9), ED-EST-06 (TE 7), ED-EST-06 (TE 8), EG-07, EL-07, EN-SUR-02, FB-5, FR-4, GT-07, HP-08, HR-04, IS-05 , LS-04, MA-04, MT-04, ND-ADV-2, ND-DIT-3, ND-HME-3, NU-CHN-4, NU-HOS-4, OM-05, OP-2, PC-03, PG-05, PH-01, RO-06, SG-SRE-04, SO-FLP-06, SO-MAO-07, SW-SCW-04, TI-06 Aviation, TI-06 Marine, VM-2, WP-05</v>
      </c>
      <c r="C125" s="128" t="str" cm="1">
        <f t="array" ref="C125">_xlfn.TEXTJOIN(", ",TRUE,_xlfn._xlws.FILTER('5. Raw salary data'!$A$2:$A$1297,('5. Raw salary data'!$C$2:$C$1297 &gt;'5. Raw salary data'!E125)*('5. Raw salary data'!$C$2:$C$1297 &lt;'5. Raw salary data'!C125),"No matches"))</f>
        <v>AI-03, AR-03, CT-FIN-02 , CX-3, ED-EDS-03, ED-EST-04 (TE 9), ED-EST-04 (TE 10), ED-EST-05 (TE 7), ED-EST-06 (TE 6), ED-EST-06 Ontario (TE 10), ED-EST-06 Manitoba (TE 10), ED-EST-05 BC (TE 11), ED-EST-06 BC (TE 11), EG-06, EL-06, FO-02, FR-3, HP-07, MT-03, ND-DIT-2, ND-HME-2, NU-CHN-3, NU-HOS-3, OP-1, PE-04, PI-07-CGC, PR(S)-04, SO-FLP-05, SO-MAO-06, SR-E (pay group 12), SW-SCW-03 Clinical Social Workers, TI-07, TI-06 Railway safety, TR-03, UT-2</v>
      </c>
    </row>
    <row r="126" spans="1:3" ht="60" x14ac:dyDescent="0.25">
      <c r="A126" s="60" t="str">
        <f>'5. Raw salary data'!A126</f>
        <v>EC-06</v>
      </c>
      <c r="B126" s="129" t="str" cm="1">
        <f t="array" ref="B126">_xlfn.TEXTJOIN(", ", TRUE, _xlfn._xlws.FILTER('5. Raw salary data'!$A$2:$A$1297, ('5. Raw salary data'!$C$2:$C$1297 &lt; '5. Raw salary data'!D126) * ('5. Raw salary data'!$C$2:$C$1297 &gt;= '5. Raw salary data'!C126) * ('5. Raw salary data'!$A$2:$A$1297 &lt;&gt; '5. Raw salary data'!A126), "No matches"))</f>
        <v>AG-04, AI-05, AI-06, AS-08, BI-04, CH-04, CT-FIN-03 , CT-EAV-04 , CT-IAU-04, EG-08, EL-09, EN-ENG-04, EN-SUR-03, FR-6, GT-08, HR-05, LS-05, MA-05, MT-06, ND-ADV-3, ND-DIT-4, ND-HME-4, PC-04, PG-06, PH-02, PM-07, PM-MCO-03, PS-4, SG-PAT-05, SG-SRE-06, SO-MAO-09, SW-SCW-05, TI-07 Aviation, TI-07 Marine, TI-08 Railway safety, TR-05, UT-3, VM-3, WP-06</v>
      </c>
      <c r="C126" s="128" t="str" cm="1">
        <f t="array" ref="C126">_xlfn.TEXTJOIN(", ",TRUE,_xlfn._xlws.FILTER('5. Raw salary data'!$A$2:$A$1297,('5. Raw salary data'!$C$2:$C$1297 &gt;'5. Raw salary data'!E126)*('5. Raw salary data'!$C$2:$C$1297 &lt;'5. Raw salary data'!C126),"No matches"))</f>
        <v>AI-04, AO-CAI-01, AR-04, AS-07, CO-02, ED-EDS-05, ED-EST-05 (TE 10), ED-EST-06 (TE 9), ED-EST-06 (TE 10), EL-08, FB-6, FO-03, FR-5, FS-02, HP-09, IS-06 , IT-03, LP-01, MT-05, NU-CHN-6, NU-HOS-6, OP-3, PE-05, PM-06 , PM-MCO-02, PR(S)-05, SE-RES-2, SG-PAT-04, SG-SRE-05, SO-FLP-07, TI-08, TI-07 Railway safety, TR-04</v>
      </c>
    </row>
    <row r="127" spans="1:3" ht="45" x14ac:dyDescent="0.25">
      <c r="A127" s="60" t="str">
        <f>'5. Raw salary data'!A127</f>
        <v>EC-07</v>
      </c>
      <c r="B127" s="129" t="str" cm="1">
        <f t="array" ref="B127">_xlfn.TEXTJOIN(", ", TRUE, _xlfn._xlws.FILTER('5. Raw salary data'!$A$2:$A$1297, ('5. Raw salary data'!$C$2:$C$1297 &lt; '5. Raw salary data'!D127) * ('5. Raw salary data'!$C$2:$C$1297 &gt;= '5. Raw salary data'!C127) * ('5. Raw salary data'!$A$2:$A$1297 &lt;&gt; '5. Raw salary data'!A127), "No matches"))</f>
        <v>AC-01, AG-05, AO-CAI-03, AO-HPS-02, BI-05, CH-05, CO-04, CT-FIN-04 , CT-EAV-05 , DE-02, EN-SUR-04, MA-06, MT-07, NU-CHN-8, NU-HOS-8, PC-05, PH-03, PS-5, SG-PAT-06, SG-SRE-08, TI-08 Aviation</v>
      </c>
      <c r="C127" s="128" t="str" cm="1">
        <f t="array" ref="C127">_xlfn.TEXTJOIN(", ",TRUE,_xlfn._xlws.FILTER('5. Raw salary data'!$A$2:$A$1297,('5. Raw salary data'!$C$2:$C$1297 &gt;'5. Raw salary data'!E127)*('5. Raw salary data'!$C$2:$C$1297 &lt;'5. Raw salary data'!C127),"No matches"))</f>
        <v>AI-07, AO-CAI-02, AO-HPS-01, AR-05, CO-03, DE-01, DS-4, EL-09, FB-7, FO-04, FS-03, IT-04, MT-06, NU-CHN-7, NU-HOS-7, PC-04, PE-06, PS-4, SE-REM-1, SE-RES-3, SG-PAT-07, SG-SRE-07, SO-INS-01, SO-MAO-10, TI-08 Marine, UT-3, VM-4</v>
      </c>
    </row>
    <row r="128" spans="1:3" ht="30" x14ac:dyDescent="0.25">
      <c r="A128" s="60" t="str">
        <f>'5. Raw salary data'!A128</f>
        <v>EC-08</v>
      </c>
      <c r="B128" s="129" t="str" cm="1">
        <f t="array" ref="B128">_xlfn.TEXTJOIN(", ", TRUE, _xlfn._xlws.FILTER('5. Raw salary data'!$A$2:$A$1297, ('5. Raw salary data'!$C$2:$C$1297 &lt; '5. Raw salary data'!D128) * ('5. Raw salary data'!$C$2:$C$1297 &gt;= '5. Raw salary data'!C128) * ('5. Raw salary data'!$A$2:$A$1297 &lt;&gt; '5. Raw salary data'!A128), "No matches"))</f>
        <v>AO-CAI-04, AO-HPS-03, CT-EAV-06 , DE-03, DS-5, EN-SUR-05, FS-04, MA-07, PM-MCO-04, SE-REM-2, SE-RES-4, UT-4</v>
      </c>
      <c r="C128" s="128" t="str" cm="1">
        <f t="array" ref="C128">_xlfn.TEXTJOIN(", ",TRUE,_xlfn._xlws.FILTER('5. Raw salary data'!$A$2:$A$1297,('5. Raw salary data'!$C$2:$C$1297 &gt;'5. Raw salary data'!E128)*('5. Raw salary data'!$C$2:$C$1297 &lt;'5. Raw salary data'!C128),"No matches"))</f>
        <v>AC-01, AG-05, AO-CAI-03, AO-HPS-02, AR-06, BI-05, CH-05, CO-04, CT-FIN-04 , DE-02, EN-ENG-05, EN-SUR-04, FB-8, NU-CHN-8, NU-HOS-8, PC-05, PS-5, SG-PAT-06, SG-SRE-08, SO-INS-02, SO-MAO-11, VM-5</v>
      </c>
    </row>
    <row r="129" spans="1:3" ht="255" x14ac:dyDescent="0.25">
      <c r="A129" s="60" t="str">
        <f>'5. Raw salary data'!A129</f>
        <v>ED-EDS-01</v>
      </c>
      <c r="B129" s="129" t="str" cm="1">
        <f t="array" ref="B129">_xlfn.TEXTJOIN(", ", TRUE, _xlfn._xlws.FILTER('5. Raw salary data'!$A$2:$A$1297, ('5. Raw salary data'!$C$2:$C$1297 &lt; '5. Raw salary data'!D129) * ('5. Raw salary data'!$C$2:$C$1297 &gt;= '5. Raw salary data'!C129) * ('5. Raw salary data'!$A$2:$A$1297 &lt;&gt; '5. Raw salary data'!A129), "No matches"))</f>
        <v>AR-02, CT-FIN-01 , CX-1, DD-08, EC-04, ED-EST-03 (TE 8), ED-EST-04 (TE 5), ED-EST-04 (TE 6),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ED-EST-04 Manitoba (TE 9), ED-EST-05 Manitoba (TE 7), ED-EST-06 Manitoba (TE 5), ED-EST-06 Manitoba (TE 6), ED-EST-04 Saskatchewan (TE 9), ED-EST-04 Saskatchewan (TE 10), ED-EST-05 Saskatchewan (TE 8), ED-EST-06 Saskatchewan (TE 6), ED-EST-06 Saskatchewan (TE 7), ED-EST-04 Alberta (TE 9), ED-EST-05 Alberta (TE 8), ED-EST-06 Alberta (TE 7), ED-EST-04 BC (TE 9), ED-EST-04 BC (TE 10), ED-EST-05 BC (TE 8), ED-EST-06 BC (TE 6), ED-EST-06 BC (TE 7), ED-LAT-03 (TE 13), ED-LAT-04 (TE 11), ED-LAT-04 (TE 12), EN-ENG-02, FR-1, GL-COI-13, GL-COI-14, GL-EIM-13, GL-EIM-14, GL-PCF-13, GL-PCF-14, GL-PIP-13, GL-PIP-14, GL-SMW-12, GL-VHE-13, GL-VHE-14, GS-11, GS-12, GT-05, HP-05, HR-02, HS-HDO-10, HS-PHS-09, MT-02, NU-CHN-1, NU-HOS-1, PI-05-CGC, PO-IMA-03, PO-LES-TO-03, PO-LES-IM-03, PO-TCO-03, RO-04, SO-FLP-02, SO-MAO-03, SO-RAD-02, SR-E (pay group 4 MDO-5), SR-E (pay group 5 basic), SR-W (pay group 11), SW-CHA-02, TI-05 Aviation, TR-02</v>
      </c>
      <c r="C129" s="128" t="str" cm="1">
        <f t="array" ref="C129">_xlfn.TEXTJOIN(", ",TRUE,_xlfn._xlws.FILTER('5. Raw salary data'!$A$2:$A$1297,('5. Raw salary data'!$C$2:$C$1297 &gt;'5. Raw salary data'!E129)*('5. Raw salary data'!$C$2:$C$1297 &lt;'5. Raw salary data'!C129),"No matches"))</f>
        <v>AI-01, CO-01, CT-EAV-01 , CT-IAU-01 , DA-CON-8, DA-PRO-7, DD-07, DS-2, EC-03, ED-EST-02 (TE 9), ED-EST-03 (TE 6), ED-EST-03 (TE 7), ED-EST-04 (TE 4), ED-EST-05 (TE 2), ED-EST-06 (TE 1), ED-EST-04 Maritimes (TE 10), ED-EST-05 Maritimes (TE 8),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ED-EST-05 Manitoba (TE 6), ED-EST-06 Manitoba (TE 4), ED-EST-04 Saskatchewan (TE 8), ED-EST-05 Saskatchewan (TE 6), ED-EST-05 Saskatchewan (TE 7), ED-EST-06 Saskatchewan (TE 5), ED-EST-04 Alberta (TE 7), ED-EST-04 Alberta (TE 8), ED-EST-05 Alberta (TE 6), ED-EST-05 Alberta (TE 7), ED-EST-06 Alberta (TE 5), ED-EST-06 Alberta (TE 6), ED-EST-03 BC (TE 9), ED-EST-04 BC (TE 8), ED-EST-05 BC (TE 6), ED-EST-05 BC (TE 7), ED-EST-06 BC (TE 5), ED-LAT-02 (TE 12), ED-LAT-02 (TE 13), ED-LAT-03 (TE 11), ED-LAT-03 (TE 12), ED-LAT-04 (TE 9), ED-LAT-04 (TE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(equip. op. and spec. trade), SE-RES-1, SG-PAT-02, SG-SRE-02, SO-MAO-02, SO-RAD-01, SR-E (APA), SR-E (APB), SR-W (pay group 7), SR-W (pay group 8), SW-SCW-02, TI-05, UT-1, WP-03</v>
      </c>
    </row>
    <row r="130" spans="1:3" ht="195" x14ac:dyDescent="0.25">
      <c r="A130" s="60" t="str">
        <f>'5. Raw salary data'!A130</f>
        <v>ED-EDS-02</v>
      </c>
      <c r="B130" s="129" t="str" cm="1">
        <f t="array" ref="B130">_xlfn.TEXTJOIN(", ", TRUE, _xlfn._xlws.FILTER('5. Raw salary data'!$A$2:$A$1297, ('5. Raw salary data'!$C$2:$C$1297 &lt; '5. Raw salary data'!D130) * ('5. Raw salary data'!$C$2:$C$1297 &gt;= '5. Raw salary data'!C130) * ('5. Raw salary data'!$A$2:$A$1297 &lt;&gt; '5. Raw salary data'!A130), "No matches"))</f>
        <v>AS-05, CT-EAV-02 , CT-IAU-02, CX-2, DS-3, ED-EST-04 (TE 7), ED-EST-04 (TE 8), ED-EST-05 (TE 5), ED-EST-05 (TE 6), ED-EST-06 (TE 4), ED-EST-06 (TE 5), ED-EST-06 Quebec (TE 12), ED-EST-06 Ontario (TE 8), ED-EST-06 Ontario (TE 9), ED-EST-04 Manitoba (TE 10), ED-EST-05 Manitoba (TE 9), ED-EST-05 Manitoba (TE 10), ED-EST-06 Manitoba (TE 8), ED-EST-05 Saskatchewan (TE 10), ED-EST-06 Saskatchewan (TE 9), ED-EST-06 Saskatchewan (TE 10), ED-EST-05 Alberta (TE 10), ED-EST-06 Alberta (TE 9), ED-EST-06 Alberta (TE 10), ED-EST-05 BC (TE 10), ED-EST-06 BC (TE 9), EU-PEI-2, FB-3, FR-2, FS-01, GL-SMW-14, GS-13, GT-06, HP-06, HR-03, IS-04 , IT-02, LS-03, LP-00, ND-ADV-1, ND-DIT-1, NU-CHN-2, NU-HOS-2, OM-04, PG-04, PI-06-CGC, PM-05 , PM-MCO-01, PO-LES-TO-04, PO-TCO-04, PS-2, RO-05, SG-PAT-03, SG-SRE-03, SO-FLP-04, SO-RAD-03, SR-E (pay group 7), SR-E (pay group 8), SR-E (pay group 9), SR-E (pay group 10), SR-W (pay group 12), SW-SCW-01 Clinical Social Workers, SW-SCW-02 Clinical Social Workers, TI-05 Marine, VM-1, WP-04</v>
      </c>
      <c r="C130" s="128" t="str" cm="1">
        <f t="array" ref="C130">_xlfn.TEXTJOIN(", ",TRUE,_xlfn._xlws.FILTER('5. Raw salary data'!$A$2:$A$1297,('5. Raw salary data'!$C$2:$C$1297 &gt;'5. Raw salary data'!E130)*('5. Raw salary data'!$C$2:$C$1297 &lt;'5. Raw salary data'!C130),"No matches"))</f>
        <v>AG-02, AI-02, BI-02, CH-02, CX-1, DD-08, DD-09, EC-04, ED-EST-03 (TE 8), ED-EST-03 (TE 9), ED-EST-04 (TE 6), ED-EST-05 (TE 4), ED-EST-06 (TE 3), ED-EST-05 Maritimes (TE 10), ED-EST-06 Maritimes (TE 9), ED-EST-06 Maritimes (TE 10), ED-EST-06 Quebec (TE 10), ED-EST-06 Quebec (TE 11), ED-EST-04 Ontario (TE 10), ED-EST-05 Ontario (TE 10), ED-EST-06 Ontario (TE 7), ED-EST-04 Manitoba (TE 9), ED-EST-05 Manitoba (TE 7), ED-EST-05 Manitoba (TE 8), ED-EST-06 Manitoba (TE 6), ED-EST-06 Manitoba (TE 7), ED-EST-04 Saskatchewan (TE 10),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GL-SMW-12, GL-SMW-13, GL-VHE-14, GS-12, GT-05, HP-05, HS-PHS-10, MA-03, ND-HME-1, PC-02, PE-03, PO-IMA-03, PO-LES-TO-03, PO-LES-IM-03, PO-TCO-03, PR(S)-03, SO-FLP-03, SO-MAO-03, SO-MAO-04, SO-RAD-02, SR-E (pay group 5 basic), SR-E (pay group 6), SW-SCW-03, TI-06, TI-05 Aviation, TR-02</v>
      </c>
    </row>
    <row r="131" spans="1:3" ht="165" x14ac:dyDescent="0.25">
      <c r="A131" s="60" t="str">
        <f>'5. Raw salary data'!A131</f>
        <v>ED-EDS-03</v>
      </c>
      <c r="B131" s="129" t="str" cm="1">
        <f t="array" ref="B131">_xlfn.TEXTJOIN(", ", TRUE, _xlfn._xlws.FILTER('5. Raw salary data'!$A$2:$A$1297, ('5. Raw salary data'!$C$2:$C$1297 &lt; '5. Raw salary data'!D131) * ('5. Raw salary data'!$C$2:$C$1297 &gt;= '5. Raw salary data'!C131) * ('5. Raw salary data'!$A$2:$A$1297 &lt;&gt; '5. Raw salary data'!A131), "No matches"))</f>
        <v>AI-03, AR-03, CT-FIN-02 , CX-3, ED-EST-04 (TE 9), ED-EST-04 (TE 10), ED-EST-05 (TE 7), ED-EST-06 (TE 6), ED-EST-06 Ontario (TE 10), ED-EST-06 Manitoba (TE 10), ED-EST-06 BC (TE 11), EG-06, EL-06, FO-02, FR-3, HP-07, MT-03, ND-DIT-2, ND-HME-2, NU-CHN-3, NU-HOS-3, OP-1, PE-04, PI-07-CGC, PR(S)-04, SO-FLP-05, SO-MAO-06, SR-E (pay group 12), SW-SCW-03 Clinical Social Workers, TI-07, TI-06 Railway safety, TR-03, UT-2</v>
      </c>
      <c r="C131" s="128" t="str" cm="1">
        <f t="array" ref="C131">_xlfn.TEXTJOIN(", ",TRUE,_xlfn._xlws.FILTER('5. Raw salary data'!$A$2:$A$1297,('5. Raw salary data'!$C$2:$C$1297 &gt;'5. Raw salary data'!E131)*('5. Raw salary data'!$C$2:$C$1297 &lt;'5. Raw salary data'!C131),"No matches"))</f>
        <v>AS-05, CT-EAV-02 , CT-IAU-02, CX-2, DS-3, ED-EST-04 (TE 7), ED-EST-04 (TE 8), ED-EST-05 (TE 5), ED-EST-05 (TE 6), ED-EST-06 (TE 4), ED-EST-06 (TE 5), ED-EST-06 Quebec (TE 12), ED-EST-06 Ontario (TE 8), ED-EST-06 Ontario (TE 9), ED-EST-05 Manitoba (TE 9), ED-EST-05 Manitoba (TE 10), ED-EST-06 Manitoba (TE 8), ED-EST-06 Manitoba (TE 9), ED-EST-06 Saskatchewan (TE 9), ED-EST-06 Saskatchewan (TE 10), ED-EST-05 Alberta (TE 10), ED-EST-06 Alberta (TE 9), ED-EST-06 Alberta (TE 10), ED-EST-05 BC (TE 10), ED-EST-05 BC (TE 11), ED-EST-06 BC (TE 9), ED-EST-06 BC (TE 10), EU-PEI-2, FB-3, FB-4, FR-2, FS-01, GL-SMW-14, GT-06, HP-06, HR-03, IS-04 , IT-02, LS-03, LP-00, ND-ADV-1, ND-DIT-1, NU-CHN-2, NU-HOS-2, OM-04, PG-04, PI-06-CGC, PM-05 , PM-MCO-01, PO-LES-TO-04, PO-TCO-04, PS-2, RO-05, SG-PAT-03, SG-SRE-03, SO-FLP-04, SO-MAO-05, SO-RAD-03, SR-E (pay group 7), SR-E (pay group 8), SR-E (pay group 9), SR-E (pay group 10), SR-E (pay group 11), SR-W (pay group 12), SW-SCW-01 Clinical Social Workers, SW-SCW-02 Clinical Social Workers, SW-CHA-03, TI-05 Marine, VM-1, WP-04</v>
      </c>
    </row>
    <row r="132" spans="1:3" ht="75" x14ac:dyDescent="0.25">
      <c r="A132" s="60" t="str">
        <f>'5. Raw salary data'!A132</f>
        <v>ED-EDS-04</v>
      </c>
      <c r="B132" s="129" t="str" cm="1">
        <f t="array" ref="B132">_xlfn.TEXTJOIN(", ", TRUE, _xlfn._xlws.FILTER('5. Raw salary data'!$A$2:$A$1297, ('5. Raw salary data'!$C$2:$C$1297 &lt; '5. Raw salary data'!D132) * ('5. Raw salary data'!$C$2:$C$1297 &gt;= '5. Raw salary data'!C132) * ('5. Raw salary data'!$A$2:$A$1297 &lt;&gt; '5. Raw salary data'!A132), "No matches"))</f>
        <v>AG-03, BI-03, CH-03, CT-EAV-03 , CT-IAU-03, ED-EST-05 (TE 9), ED-EST-06 (TE 8), EG-07, EL-07, EN-ENG-03, EN-SUR-02, FB-5, FR-4, GT-07, HP-08, HR-04, MA-04, MT-04, ND-ADV-2, ND-DIT-3, ND-HME-3, NU-CHN-5, NU-HOS-5, OM-05, OP-2, PC-03, PG-05, PH-01, SG-SRE-04, SO-FLP-06, SO-MAO-07, SO-MAO-08, SR-CPS1, SW-SCW-04, TI-06 Aviation, TI-06 Marine, VM-2, WP-05</v>
      </c>
      <c r="C132" s="128" t="str" cm="1">
        <f t="array" ref="C132">_xlfn.TEXTJOIN(", ",TRUE,_xlfn._xlws.FILTER('5. Raw salary data'!$A$2:$A$1297,('5. Raw salary data'!$C$2:$C$1297 &gt;'5. Raw salary data'!E132)*('5. Raw salary data'!$C$2:$C$1297 &lt;'5. Raw salary data'!C132),"No matches"))</f>
        <v>AI-03, AR-03, AS-06, CT-FIN-02 , CX-3, EC-05, ED-EST-04 (TE 9), ED-EST-04 (TE 10), ED-EST-05 (TE 7), ED-EST-05 (TE 8), ED-EST-06 (TE 6), ED-EST-06 (TE 7), ED-EST-06 Ontario (TE 10), ED-EST-06 Manitoba (TE 10), ED-EST-06 BC (TE 11), EL-06, FO-02, FR-3, HP-07, IS-05 , LS-04, MT-03, ND-DIT-2, ND-HME-2, NU-CHN-4, NU-HOS-4, OP-1, PE-04, PI-07-CGC, PR(S)-04, RO-06, SO-FLP-05, SO-MAO-06, SW-SCW-03 Clinical Social Workers, TI-07, TI-06 Railway safety, TR-03, UT-2</v>
      </c>
    </row>
    <row r="133" spans="1:3" ht="60" x14ac:dyDescent="0.25">
      <c r="A133" s="60" t="str">
        <f>'5. Raw salary data'!A133</f>
        <v>ED-EDS-05</v>
      </c>
      <c r="B133" s="129" t="str" cm="1">
        <f t="array" ref="B133">_xlfn.TEXTJOIN(", ", TRUE, _xlfn._xlws.FILTER('5. Raw salary data'!$A$2:$A$1297, ('5. Raw salary data'!$C$2:$C$1297 &lt; '5. Raw salary data'!D133) * ('5. Raw salary data'!$C$2:$C$1297 &gt;= '5. Raw salary data'!C133) * ('5. Raw salary data'!$A$2:$A$1297 &lt;&gt; '5. Raw salary data'!A133), "No matches"))</f>
        <v>AI-04, AI-05, AO-CAI-01, AR-04, AS-07, CO-02, EC-06, ED-EST-06 (TE 10), EG-08, EL-08, FB-6, FO-03, FS-02, HP-09, IS-06 , IT-03, LP-01, MT-05, NU-CHN-6, NU-HOS-6, OP-3, PE-05, PM-06 , PM-MCO-02, PR(S)-05, SE-RES-2, SG-SRE-05, SO-FLP-07, SO-MAO-09, TI-07 Marine, TR-04</v>
      </c>
      <c r="C133" s="128" t="str" cm="1">
        <f t="array" ref="C133">_xlfn.TEXTJOIN(", ",TRUE,_xlfn._xlws.FILTER('5. Raw salary data'!$A$2:$A$1297,('5. Raw salary data'!$C$2:$C$1297 &gt;'5. Raw salary data'!E133)*('5. Raw salary data'!$C$2:$C$1297 &lt;'5. Raw salary data'!C133),"No matches"))</f>
        <v>AG-03, BI-03, CH-03, CT-EAV-03 , CT-IAU-03, ED-EST-05 (TE 9), ED-EST-05 (TE 10), ED-EST-06 (TE 8), ED-EST-06 (TE 9), EG-07, EL-07, EN-ENG-03, EN-SUR-02, FB-5, FR-5, GT-07, HP-08, HR-04, MT-04, ND-ADV-2, ND-DIT-3, ND-HME-3, NU-CHN-5, NU-HOS-5, OP-2, PC-03, PG-05, PH-01, PS-3, SG-PAT-04, SO-FLP-06, SO-MAO-08, SR-CPS1, SW-SCW-04, TI-08, TI-06 Aviation, TI-06 Marine, TI-07 Railway safety, VM-2</v>
      </c>
    </row>
    <row r="134" spans="1:3" ht="165" x14ac:dyDescent="0.25">
      <c r="A134" s="60" t="str">
        <f>'5. Raw salary data'!A134</f>
        <v>ED-EST-01 (TE 1)</v>
      </c>
      <c r="B134" s="129" t="str" cm="1">
        <f t="array" ref="B134">_xlfn.TEXTJOIN(", ", TRUE, _xlfn._xlws.FILTER('5. Raw salary data'!$A$2:$A$1297, ('5. Raw salary data'!$C$2:$C$1297 &lt; '5. Raw salary data'!D134) * ('5. Raw salary data'!$C$2:$C$1297 &gt;= '5. Raw salary data'!C134) * ('5. Raw salary data'!$A$2:$A$1297 &lt;&gt; '5. Raw salary data'!A134), "No matches"))</f>
        <v>CM-05, CR-04, ED-EST-01 (TE 2), ED-EST-02 Maritimes (TE 7), ED-EST-02 Maritimes (TE 8), ED-EST-03 Maritimes (TE 5), ED-EST-04 Maritimes (TE 1), ED-EST-01 Quebec (TE 6), ED-EST-02 Quebec (TE 5), ED-EST-03 Quebec (TE 4), ED-EST-04 Quebec (TE 2), ED-EST-04 Quebec (TE 3), ED-EST-05 Quebec (TE 1), ED-EST-01 Ontario (TE 7), ED-EST-01 Ontario (TE 8), ED-EST-02 Ontario (TE 3), ED-EST-03 Ontario (TE 2), ED-EST-01 Manitoba (TE 8), ED-EST-02 Manitoba (TE 5), ED-EST-02 Manitoba (TE 6), ED-EST-03 Manitoba (TE 2), ED-EST-03 Manitoba (TE 3), ED-EST-02 Saskatchewan (TE 5), ED-EST-02 Saskatchewan (TE 6), ED-EST-03 Saskatchewan (TE 3), ED-EST-03 Saskatchewan (TE 4), ED-EST-01 Alberta (TE 8), ED-EST-02 Alberta (TE 5), ED-EST-03 Alberta (TE 2), ED-EST-01 BC (TE 5), ED-EST-01 BC (TE 6), ED-EST-02 BC (TE 3), ED-EST-02 BC (TE 4), ED-EST-03 BC (TE 1), ED-LAT-01 (TE 4), ED-LAT-02 (TE 1), GL-AMW-00, GL-AMW-3, GL-AMW-4, GL-ELE -5, GL-ELE -6, GL-MAN-2, GL-MAN-3, GL-MDO-4, GL-MOC-3, GL-MOC-4, GS-04, HS-HDO-02, LI-4, OE-MEO-5, PY-04, SR-W (pay group 1), ST-COR-1, ST-SCY-3, TI-01</v>
      </c>
      <c r="C134" s="128" t="str" cm="1">
        <f t="array" ref="C134">_xlfn.TEXTJOIN(", ",TRUE,_xlfn._xlws.FILTER('5. Raw salary data'!$A$2:$A$1297,('5. Raw salary data'!$C$2:$C$1297 &gt;'5. Raw salary data'!E134)*('5. Raw salary data'!$C$2:$C$1297 &lt;'5. Raw salary data'!C134),"No matches"))</f>
        <v>CM-04, DA-PRO-3, DD-02, ED-EST-01 Maritimes (TE 7), ED-EST-01 Maritimes (TE 8), ED-EST-02 Maritimes (TE 6),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ED-EST-03 Manitoba (TE 1), ED-EST-01 Saskatchewan (TE 7), ED-EST-01 Saskatchewan (TE 8), ED-EST-02 Saskatchewan (TE 4), ED-EST-03 Saskatchewan (TE 2), ED-EST-01 Alberta (TE 6), ED-EST-01 Alberta (TE 7), ED-EST-02 Alberta (TE 4), ED-EST-03 Alberta (TE 1), ED-EST-01 BC (TE 4), ED-EST-02 BC (TE 2), ED-LAT-01 (TE 2), ED-LAT-01 (TE 3), EU-TEA (Maritimes), EU-TEA (Quebec), EU-TEA (Ontario), EU-TEA (Manitoba), EU-TEA (Saskatchewan), EU-TEA (Alberta), EU-TEA (British Columbia), GL-AMW-2, GL-ELE -3, GL-ELE -4, GL-MAN-1, GL-MDO-2, GL-MDO-3, GL-MOC-1, GL-MOC-2, GS-03, GT-01, HS-PHS-02, LI-3, PY-03, SR-W (pay group 9) APC-4, SR-W (pay group 9) APD-5, ST-OCE-3, ST-SCY-2</v>
      </c>
    </row>
    <row r="135" spans="1:3" ht="180" x14ac:dyDescent="0.25">
      <c r="A135" s="60" t="str">
        <f>'5. Raw salary data'!A135</f>
        <v>ED-EST-01 (TE 2)</v>
      </c>
      <c r="B135" s="129" t="str" cm="1">
        <f t="array" ref="B135">_xlfn.TEXTJOIN(", ", TRUE, _xlfn._xlws.FILTER('5. Raw salary data'!$A$2:$A$1297, ('5. Raw salary data'!$C$2:$C$1297 &lt; '5. Raw salary data'!D135) * ('5. Raw salary data'!$C$2:$C$1297 &gt;= '5. Raw salary data'!C135) * ('5. Raw salary data'!$A$2:$A$1297 &lt;&gt; '5. Raw salary data'!A135), "No matches"))</f>
        <v>DA-PRO-4, DD-03, ED-EST-01 (TE 3), ED-EST-02 (TE 1) , ED-EST-02 Maritimes (TE 9), ED-EST-03 Maritimes (TE 6), ED-EST-03 Maritimes (TE 7), ED-EST-04 Maritimes (TE 2), ED-EST-04 Maritimes (TE 3), ED-EST-05 Maritimes (TE 1), ED-EST-01 Quebec (TE 7), ED-EST-02 Quebec (TE 6), ED-EST-02 Quebec (TE 7), ED-EST-03 Quebec (TE 5), ED-EST-04 Quebec (TE 4), ED-EST-05 Quebec (TE 2), ED-EST-02 Ontario (TE 4), ED-EST-02 Ontario (TE 5), ED-EST-03 Ontario (TE 3), ED-EST-03 Ontario (TE 4), ED-EST-04 Ontario (TE 1), ED-EST-02 Manitoba (TE 7), ED-EST-02 Manitoba (TE 8), ED-EST-03 Manitoba (TE 4), ED-EST-03 Manitoba (TE 5), ED-EST-02 Saskatchewan (TE 7), ED-EST-03 Saskatchewan (TE 5), ED-EST-02 Alberta (TE 6), ED-EST-03 Alberta (TE 3), ED-EST-03 Alberta (TE 4), ED-EST-04 Alberta (TE 1), ED-EST-01 BC (TE 7), ED-EST-02 BC (TE 5), ED-EST-03 BC (TE 2), ED-EST-04 BC (TE 1), ED-LAT-01 (TE 5), ED-LAT-01 (TE 6), ED-LAT-02 (TE 2), ED-LAT-02 (TE 3), ED-LAT-03 (TE 1), ED-LAT-03 (TE 2), EL-01, EU-PEI-1, GL-AMW-5, GL-AMW-6, GL-ELE -7, GL-ELE -8, GL-GHW-3, GL-MAN-4, GL-MAN-5, GL-MDO-5, GL-MDO-6, GL-MOC-5, GL-PRW-00, GL-PRW-5, HS-HDO-03, HS-PHS-03, LI-5, SC-1 (deck and engine room), SC-STD-1, SC-1 (equip. op. and spec. trade), SR-W (pay group 9) APC-5, SR-W (pay group 9) APD-6, ST-SCY-4, TI-02</v>
      </c>
      <c r="C135" s="128" t="str" cm="1">
        <f t="array" ref="C135">_xlfn.TEXTJOIN(", ",TRUE,_xlfn._xlws.FILTER('5. Raw salary data'!$A$2:$A$1297,('5. Raw salary data'!$C$2:$C$1297 &gt;'5. Raw salary data'!E135)*('5. Raw salary data'!$C$2:$C$1297 &lt;'5. Raw salary data'!C135),"No matches"))</f>
        <v>CM-05, CR-04, ED-EST-01 (TE 1), ED-EST-01 Maritimes (TE 8), ED-EST-02 Maritimes (TE 7), ED-EST-02 Maritimes (TE 8), ED-EST-03 Maritimes (TE 5), ED-EST-04 Maritimes (TE 1), ED-EST-01 Quebec (TE 6), ED-EST-02 Quebec (TE 5), ED-EST-03 Quebec (TE 4), ED-EST-04 Quebec (TE 2), ED-EST-04 Quebec (TE 3), ED-EST-05 Quebec (TE 1), ED-EST-01 Ontario (TE 7), ED-EST-01 Ontario (TE 8), ED-EST-02 Ontario (TE 3), ED-EST-03 Ontario (TE 2), ED-EST-01 Manitoba (TE 8), ED-EST-02 Manitoba (TE 5), ED-EST-02 Manitoba (TE 6), ED-EST-03 Manitoba (TE 2), ED-EST-03 Manitoba (TE 3), ED-EST-02 Saskatchewan (TE 5), ED-EST-02 Saskatchewan (TE 6), ED-EST-03 Saskatchewan (TE 3), ED-EST-03 Saskatchewan (TE 4), ED-EST-01 Alberta (TE 8), ED-EST-02 Alberta (TE 5), ED-EST-03 Alberta (TE 2), ED-EST-01 BC (TE 5), ED-EST-01 BC (TE 6), ED-EST-02 BC (TE 3), ED-EST-02 BC (TE 4), ED-EST-03 BC (TE 1), ED-LAT-01 (TE 4), ED-LAT-02 (TE 1), GL-AMW-00, GL-AMW-3, GL-AMW-4, GL-ELE -5, GL-ELE -6, GL-MAN-2, GL-MAN-3, GL-MDO-4, GL-MOC-3, GL-MOC-4, GS-03, GS-04, HS-HDO-02, LI-4, OE-MEO-5, PY-04, SR-W (pay group 1), SR-W (pay group 9) APD-5, ST-COR-1, ST-SCY-3, TI-01</v>
      </c>
    </row>
    <row r="136" spans="1:3" ht="225" x14ac:dyDescent="0.25">
      <c r="A136" s="60" t="str">
        <f>'5. Raw salary data'!A136</f>
        <v>ED-EST-01 (TE 3)</v>
      </c>
      <c r="B136" s="129" t="str" cm="1">
        <f t="array" ref="B136">_xlfn.TEXTJOIN(", ", TRUE, _xlfn._xlws.FILTER('5. Raw salary data'!$A$2:$A$1297, ('5. Raw salary data'!$C$2:$C$1297 &lt; '5. Raw salary data'!D136) * ('5. Raw salary data'!$C$2:$C$1297 &gt;= '5. Raw salary data'!C136) * ('5. Raw salary data'!$A$2:$A$1297 &lt;&gt; '5. Raw salary data'!A136), "No matches"))</f>
        <v>AS-01, CM-06, CR-05, DA-CON-4, ED-EST-01 (TE 4), ED-EST-02 (TE 2) , ED-EST-02 (TE 3) , ED-EST-03 (TE 1), ED-EST-03 Maritimes (TE 7), ED-EST-03 Maritimes (TE 8), ED-EST-04 Maritimes (TE 4), ED-EST-05 Maritimes (TE 2), ED-EST-06 Maritimes (TE 1), ED-EST-01 Quebec (TE 8), ED-EST-02 Quebec (TE 8), ED-EST-03 Quebec (TE 6), ED-EST-04 Quebec (TE 5), ED-EST-05 Quebec (TE 3), ED-EST-06 Quebec (TE 1),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ED-EST-04 Alberta (TE 2), ED-EST-05 Alberta (TE 1), ED-EST-01 BC (TE 8), ED-EST-02 BC (TE 6), ED-EST-02 BC (TE 7), ED-EST-03 BC (TE 3), ED-EST-04 BC (TE 2), ED-EST-05 BC (TE 1), ED-LAT-01 (TE 7), ED-LAT-01 (TE 8), ED-LAT-02 (TE 4), ED-LAT-03 (TE 2), ED-LAT-03 (TE 3), ED-LAT-04 (TE 1), EG-01, GL-AIM-00, GL-AMW-7, GL-ELE -9, GL-GHW-4, GL-GHW-5, GL-INM-00, GL-MAM-5, GL-MAM-6, GL-MAN-5, GL-MAN-6, GL-MDO-7, GL-MOC-6, GL-MOC-7, GL-MST-00, GL-MST-9, GL-PCF-00, GL-PRW-5, GL-PRW-6, GS-05, GT-02, HP-01, HS-HDO-04, HS-PHS-04, IS-01 , LI-6, MA-01, OM-01, PI-01-CGC, PM-01 , PY-05, SC-2 (deck and engine room), SC-3 (deck and engine room), SC-STD-2, SC-STD-3, SC-2 (equip. op. and spec. trade), SC-3 (equip. op. and spec. trade), SR-W (pay group 9) APC-6, SR-W (pay group 9) APD-7, WP-01</v>
      </c>
      <c r="C136" s="128" t="str" cm="1">
        <f t="array" ref="C136">_xlfn.TEXTJOIN(", ",TRUE,_xlfn._xlws.FILTER('5. Raw salary data'!$A$2:$A$1297,('5. Raw salary data'!$C$2:$C$1297 &gt;'5. Raw salary data'!E136)*('5. Raw salary data'!$C$2:$C$1297 &lt;'5. Raw salary data'!C136),"No matches"))</f>
        <v>DA-PRO-4, DD-03, ED-EST-01 (TE 2), ED-EST-02 (TE 1) , ED-EST-02 Maritimes (TE 9), ED-EST-03 Maritimes (TE 6), ED-EST-04 Maritimes (TE 2), ED-EST-04 Maritimes (TE 3), ED-EST-05 Maritimes (TE 1), ED-EST-01 Quebec (TE 7), ED-EST-02 Quebec (TE 6), ED-EST-02 Quebec (TE 7), ED-EST-03 Quebec (TE 5), ED-EST-04 Quebec (TE 3), ED-EST-04 Quebec (TE 4), ED-EST-05 Quebec (TE 2), ED-EST-01 Ontario (TE 8), ED-EST-02 Ontario (TE 4), ED-EST-02 Ontario (TE 5),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5), ED-EST-03 BC (TE 2), ED-EST-04 BC (TE 1), ED-LAT-01 (TE 5), ED-LAT-01 (TE 6), ED-LAT-02 (TE 2), ED-LAT-02 (TE 3), ED-LAT-03 (TE 1), EL-01, EU-PEI-1, GL-AMW-5, GL-AMW-6, GL-ELE -7, GL-ELE -8, GL-GHW-3, GL-MAN-4, GL-MDO-5, GL-MDO-6, GL-MOC-4, GL-MOC-5, GL-PRW-00, GS-04, HS-HDO-03, HS-PHS-03, LI-5, PY-04, SC-1 (deck and engine room), SC-STD-1, SC-1 (equip. op. and spec. trade), SR-W (pay group 9) APC-5, SR-W (pay group 9) APD-6, ST-COR-1, ST-SCY-4, TI-02</v>
      </c>
    </row>
    <row r="137" spans="1:3" ht="240" x14ac:dyDescent="0.25">
      <c r="A137" s="60" t="str">
        <f>'5. Raw salary data'!A137</f>
        <v>ED-EST-01 (TE 4)</v>
      </c>
      <c r="B137" s="129" t="str" cm="1">
        <f t="array" ref="B137">_xlfn.TEXTJOIN(", ", TRUE, _xlfn._xlws.FILTER('5. Raw salary data'!$A$2:$A$1297, ('5. Raw salary data'!$C$2:$C$1297 &lt; '5. Raw salary data'!D137) * ('5. Raw salary data'!$C$2:$C$1297 &gt;= '5. Raw salary data'!C137) * ('5. Raw salary data'!$A$2:$A$1297 &lt;&gt; '5. Raw salary data'!A137), "No matches"))</f>
        <v>AR-01, DA-CON-5, DA-PRO-5, DD-04, EC-01, ED-EST-01 (TE 5), ED-EST-02 (TE 3) ,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ED-EST-06 Quebec (TE 2),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ED-EST-02 BC (TE 8), ED-EST-03 BC (TE 4), ED-EST-04 BC (TE 3), ED-EST-05 BC (TE 2), ED-LAT-01 (TE 8), ED-LAT-01 (TE 9), ED-LAT-02 (TE 5), ED-LAT-02 (TE 6), ED-LAT-03 (TE 4), ED-LAT-04 (TE 2), ED-LAT-04 (TE 3), GL-AMW-8, GL-AMW-9, GL-ELE -10, GL-GHW-5, GL-GHW-6, GL-INM-9, GL-MAM-00, GL-MAM-7, GL-MAN-7, GL-MDO-8, GL-MDO-9, GL-MOC-8, GL-MST-10, GL-MST-11, GL-PCF-00, GL-PCF-6, GL-PRW-7, GL-WOW-00, GS-06, HP-02, HS-HDO-05, LI-7, PG-01, PI-02-CGC, PY-06, RO-01, SC-4 (deck and engine room), SC-5 (deck and engine room), SC-STD-4, SC-STD-5, SR-W (pay group 2), SR-W (pay group 3), SR-W (pay group 9) APD-8, TI-03</v>
      </c>
      <c r="C137" s="128" t="str" cm="1">
        <f t="array" ref="C137">_xlfn.TEXTJOIN(", ",TRUE,_xlfn._xlws.FILTER('5. Raw salary data'!$A$2:$A$1297,('5. Raw salary data'!$C$2:$C$1297 &gt;'5. Raw salary data'!E137)*('5. Raw salary data'!$C$2:$C$1297 &lt;'5. Raw salary data'!C137),"No matches"))</f>
        <v>AS-01, CM-06, CR-05, DA-CON-4, ED-EST-01 (TE 3), ED-EST-02 (TE 2) , ED-EST-03 (TE 1), ED-EST-03 Maritimes (TE 7), ED-EST-03 Maritimes (TE 8), ED-EST-04 Maritimes (TE 3), ED-EST-04 Maritimes (TE 4), ED-EST-05 Maritimes (TE 1), ED-EST-05 Maritimes (TE 2), ED-EST-06 Maritimes (TE 1), ED-EST-01 Quebec (TE 8), ED-EST-02 Quebec (TE 7), ED-EST-02 Quebec (TE 8), ED-EST-03 Quebec (TE 6), ED-EST-04 Quebec (TE 5), ED-EST-05 Quebec (TE 3), ED-EST-06 Quebec (TE 1), ED-EST-02 Ontario (TE 5),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ED-EST-01 BC (TE 8), ED-EST-02 BC (TE 6), ED-EST-02 BC (TE 7), ED-EST-03 BC (TE 3), ED-EST-04 BC (TE 2), ED-EST-05 BC (TE 1), ED-LAT-01 (TE 7), ED-LAT-02 (TE 3), ED-LAT-02 (TE 4), ED-LAT-03 (TE 2), ED-LAT-03 (TE 3), ED-LAT-04 (TE 1), EG-01, GL-AIM-00, GL-AMW-6, GL-AMW-7, GL-ELE -8, GL-ELE -9, GL-GHW-3, GL-GHW-4, GL-INM-00, GL-MAM-5, GL-MAM-6, GL-MAN-5, GL-MAN-6, GL-MDO-7, GL-MOC-6, GL-MOC-7, GL-MST-00, GL-MST-9, GL-PRW-5, GL-PRW-6, GS-05, GT-02, HP-01, HS-HDO-04, HS-PHS-04, IS-01 , LI-6, MA-01, OM-01, PI-01-CGC, PM-01 , PY-05, SC-1 (deck and engine room), SC-2 (deck and engine room), SC-3 (deck and engine room), SC-STD-1, SC-STD-2, SC-STD-3, SC-2 (equip. op. and spec. trade), SC-3 (equip. op. and spec. trade), SR-W (pay group 9) APC-6, SR-W (pay group 9) APD-7, ST-SCY-4, WP-01</v>
      </c>
    </row>
    <row r="138" spans="1:3" ht="300" x14ac:dyDescent="0.25">
      <c r="A138" s="60" t="str">
        <f>'5. Raw salary data'!A138</f>
        <v>ED-EST-01 (TE 5)</v>
      </c>
      <c r="B138" s="129" t="str" cm="1">
        <f t="array" ref="B138">_xlfn.TEXTJOIN(", ", TRUE, _xlfn._xlws.FILTER('5. Raw salary data'!$A$2:$A$1297, ('5. Raw salary data'!$C$2:$C$1297 &lt; '5. Raw salary data'!D138) * ('5. Raw salary data'!$C$2:$C$1297 &gt;= '5. Raw salary data'!C138) * ('5. Raw salary data'!$A$2:$A$1297 &lt;&gt; '5. Raw salary data'!A138), "No matches"))</f>
        <v>AS-02, CM-07, CO-DEV/PER, CR-06, DA-CON-6, ED-EST-01 (TE 6), ED-EST-02 (TE 4), ED-EST-02 (TE 5) , ED-EST-03 (TE 2), ED-EST-03 (TE 3), ED-EST-04 Maritimes (TE 6), ED-EST-05 Maritimes (TE 4), ED-EST-06 Maritimes (TE 3), ED-EST-01 Quebec (TE 10), ED-EST-02 Quebec (TE 10), ED-EST-02 Quebec (TE 11),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ED-EST-06 Ontario (TE 2), ED-EST-03 Manitoba (TE 8),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6), ED-LAT-02 (TE 7), ED-LAT-03 (TE 5), ED-LAT-03 (TE 6), ED-LAT-04 (TE 3), ED-LAT-04 (TE 4), EG-02, EL-02, EN-ENG-01, FR - Recruitment, GL-AIM-9, GL-AIM-10, GL-AMW-9, GL-AMW-10, GL-COI-00, GL-ELE -11, GL-ELE -12, GL-GHW-7, GL-INM-10, GL-INM-11, GL-MAM-8, GL-MAN-8, GL-MAN-9, GL-MDO-10, GL-MOC-9, GL-MST-11, GL-MST-12, GL-PCF-6, GL-PCF-7, GL-PIP-00, GL-PRW-8, GL-PRW-9, GL-VHE-00, GL-WOW-9, GS-07, GT-03, HP-02, HS-HDO-05, HS-HDO-06, HS-PHS-05, HS-PHS-06, IS-02 , LI-7, MT-01, OM-02, PM-02 , PY-06, SC-5 (deck and engine room), SC-6 (deck and engine room), SC-STD-5, SC-STD-6, SC-4 (equip. op. and spec. trade), SG-SRE-01, SO-MAO-TO, SR-E (pay group 1 basic), SR-W (pay group 9) APC-7, SR-W (pay group 9) APD-9, TR-01</v>
      </c>
      <c r="C138" s="128" t="str" cm="1">
        <f t="array" ref="C138">_xlfn.TEXTJOIN(", ",TRUE,_xlfn._xlws.FILTER('5. Raw salary data'!$A$2:$A$1297,('5. Raw salary data'!$C$2:$C$1297 &gt;'5. Raw salary data'!E138)*('5. Raw salary data'!$C$2:$C$1297 &lt;'5. Raw salary data'!C138),"No matches"))</f>
        <v>AR-01, AS-01, CM-06, DA-CON-5, DA-PRO-5, DD-04, EC-01, ED-EST-01 (TE 4), ED-EST-02 (TE 3) , ED-EST-03 (TE 1), ED-EST-03 Maritimes (TE 8), ED-EST-03 Maritimes (TE 9), ED-EST-04 Maritimes (TE 4), ED-EST-04 Maritimes (TE 5), ED-EST-05 Maritimes (TE 2), ED-EST-05 Maritimes (TE 3), ED-EST-06 Maritimes (TE 1), ED-EST-06 Maritimes (TE 2), ED-EST-01 Quebec (TE 9), ED-EST-02 Quebec (TE 9), ED-EST-03 Quebec (TE 7), ED-EST-04 Quebec (TE 6), ED-EST-05 Quebec (TE 4), ED-EST-06 Quebec (TE 2), ED-EST-02 Ontario (TE 6), ED-EST-02 Ontario (TE 7), ED-EST-03 Ontario (TE 5), ED-EST-03 Ontario (TE 6), ED-EST-04 Ontario (TE 3), ED-EST-05 Ontario (TE 2),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GL-AMW-8, GL-ELE -10, GL-GHW-5, GL-GHW-6, GL-INM-9, GL-MAM-00, GL-MAM-6, GL-MAM-7, GL-MAN-7, GL-MDO-8, GL-MDO-9, GL-MOC-7, GL-MOC-8, GL-MST-10, GL-PCF-00, GL-PRW-7, GL-WOW-00, GS-05, GS-06, IS-01 , MA-01, PG-01, PI-02-CGC, PM-01 , RO-01, SC-3 (deck and engine room), SC-4 (deck and engine room), SC-STD-3, SC-STD-4, SC-3 (equip. op. and spec. trade), SR-W (pay group 2), SR-W (pay group 3), SR-W (pay group 9) APC-6, SR-W (pay group 9) APD-8, TI-03</v>
      </c>
    </row>
    <row r="139" spans="1:3" ht="270" x14ac:dyDescent="0.25">
      <c r="A139" s="60" t="str">
        <f>'5. Raw salary data'!A139</f>
        <v>ED-EST-01 (TE 6)</v>
      </c>
      <c r="B139" s="129" t="str" cm="1">
        <f t="array" ref="B139">_xlfn.TEXTJOIN(", ", TRUE, _xlfn._xlws.FILTER('5. Raw salary data'!$A$2:$A$1297, ('5. Raw salary data'!$C$2:$C$1297 &lt; '5. Raw salary data'!D139) * ('5. Raw salary data'!$C$2:$C$1297 &gt;= '5. Raw salary data'!C139) * ('5. Raw salary data'!$A$2:$A$1297 &lt;&gt; '5. Raw salary data'!A139), "No matches"))</f>
        <v>AS-03, CR-06, DA-PRO-6, DD-05, DS-1, EC-02, ED-EST-01 (TE 7) , ED-EST-02 (TE 6) , ED-EST-03 (TE 3), ED-EST-03 (TE 4), ED-EST-04 (TE 1), ED-EST-04 Maritimes (TE 7), ED-EST-05 Maritimes (TE 5), ED-EST-06 Maritimes (TE 3), ED-EST-06 Maritimes (TE 4), ED-EST-02 Quebec (TE 11), ED-EST-03 Quebec (TE 10), ED-EST-04 Quebec (TE 8),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ED-EST-03 BC (TE 6), ED-EST-03 BC (TE 7), ED-EST-04 BC (TE 5), ED-EST-05 BC (TE 3), ED-EST-06 BC (TE 2), ED-LAT-01 (TE 11), ED-LAT-01 (TE 12), ED-LAT-02 (TE 8), ED-LAT-02 (TE 9), ED-LAT-03 (TE 6), ED-LAT-03 (TE 7), ED-LAT-04 (TE 5), FR - Recruitment, GL-AIM-10, GL-AIM-11, GL-AMW-11, GL-COI-00, GL-COI-9, GL-EIM-00, GL-EIM-9, GL-ELE -13, GL-GHW-8, GL-INM-11, GL-INM-12, GL-MAM-9, GL-MAM-10, GL-MAN-9, GL-MAN-10, GL-MDO-11, GL-MOC-10, GL-MOC-11, GL-MST-13, GL-PCF-8, GL-PIP-9, GL-PRW-9, GL-PRW-10, GL-SMW-00, GL-VHE-8, GL-WOW-9, GL-WOW-10, GS-08, HP-03, HS-HDO-07, HS-PHS-06, HS-PHS-07, LI-8, OM-02, PE-01, PG-02, PI-03-CGC, PM-03 , PO-IMA-01, PO-LES-TO-01, PO-LES-IM-01, PO-TCO-01, PR(S)-01, PY-07, SC-7 (deck and engine room), SC-STD-7, SG-PAT-01, SO-MAO-TO, SR-E (pay group 1 basic), SR-E (pay group 2 ELE-2), SR-W (pay group 9) APC-8, SR-W (pay group 9) APD-10, ST-COR-2, TI-04, WP-02</v>
      </c>
      <c r="C139" s="128" t="str" cm="1">
        <f t="array" ref="C139">_xlfn.TEXTJOIN(", ",TRUE,_xlfn._xlws.FILTER('5. Raw salary data'!$A$2:$A$1297,('5. Raw salary data'!$C$2:$C$1297 &gt;'5. Raw salary data'!E139)*('5. Raw salary data'!$C$2:$C$1297 &lt;'5. Raw salary data'!C139),"No matches"))</f>
        <v>AR-01, AS-02, CM-07, CO-DEV/PER, DA-CON-5, DA-CON-6, EC-01, ED-EST-01 (TE 5), ED-EST-02 (TE 4), ED-EST-02 (TE 5) , ED-EST-03 (TE 2), ED-EST-04 Maritimes (TE 5), ED-EST-04 Maritimes (TE 6), ED-EST-05 Maritimes (TE 3), ED-EST-05 Maritimes (TE 4), ED-EST-06 Maritimes (TE 2), ED-EST-01 Quebec (TE 10), ED-EST-02 Quebec (TE 10), ED-EST-03 Quebec (TE 8), ED-EST-03 Quebec (TE 9), ED-EST-04 Quebec (TE 7),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ED-EST-02 Alberta (TE 9), ED-EST-03 Alberta (TE 6), ED-EST-03 Alberta (TE 7), ED-EST-04 Alberta (TE 3), ED-EST-05 Alberta (TE 2), ED-EST-06 Alberta (TE 1), ED-EST-02 BC (TE 9), ED-EST-03 BC (TE 5), ED-EST-04 BC (TE 4), ED-EST-05 BC (TE 2), ED-EST-06 BC (TE 1), ED-LAT-01 (TE 9), ED-LAT-01 (TE 10), ED-LAT-02 (TE 6), ED-LAT-02 (TE 7), ED-LAT-03 (TE 5), ED-LAT-04 (TE 3), ED-LAT-04 (TE 4), EG-02, EL-02, EN-ENG-01, GL-AIM-9, GL-AMW-9, GL-AMW-10, GL-ELE -11, GL-ELE -12, GL-GHW-6, GL-GHW-7, GL-INM-10, GL-MAM-8, GL-MAN-8, GL-MDO-9, GL-MDO-10, GL-MOC-8, GL-MOC-9, GL-MST-11, GL-MST-12, GL-PCF-6, GL-PCF-7, GL-PIP-00, GL-PRW-8, GL-VHE-00, GS-07, GT-03, HP-02, HS-HDO-05, HS-HDO-06, HS-PHS-05, IS-02 , LI-7, MT-01, PI-02-CGC, PM-02 , PY-06, RO-01, SC-5 (deck and engine room), SC-6 (deck and engine room), SC-STD-5, SC-STD-6, SC-4 (equip. op. and spec. trade), SG-SRE-01, SR-W (pay group 3), SR-W (pay group 9) APC-7, SR-W (pay group 9) APD-9, TI-03, TR-01</v>
      </c>
    </row>
    <row r="140" spans="1:3" ht="285" x14ac:dyDescent="0.25">
      <c r="A140" s="60" t="str">
        <f>'5. Raw salary data'!A140</f>
        <v xml:space="preserve">ED-EST-01 (TE 7) </v>
      </c>
      <c r="B140" s="129" t="str" cm="1">
        <f t="array" ref="B140">_xlfn.TEXTJOIN(", ", TRUE, _xlfn._xlws.FILTER('5. Raw salary data'!$A$2:$A$1297, ('5. Raw salary data'!$C$2:$C$1297 &lt; '5. Raw salary data'!D140) * ('5. Raw salary data'!$C$2:$C$1297 &gt;= '5. Raw salary data'!C140) * ('5. Raw salary data'!$A$2:$A$1297 &lt;&gt; '5. Raw salary data'!A140), "No matches"))</f>
        <v>DD-06, EC-02, ED-EST-01 (TE 8), ED-EST-02 (TE 7) , ED-EST-03 (TE 4), ED-EST-03 (TE 5), ED-EST-04 (TE 2), ED-EST-05 (TE 1), ED-EST-04 Maritimes (TE 8), ED-EST-04 Maritimes (TE 9),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ED-EST-05 Alberta (TE 5),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GL-MAN-11, GL-MDO-12, GL-MDO-13, GL-MOC-11, GL-MOC-12, GL-MST-14, GL-PCF-9, GL-PIP-9, GL-PIP-10, GL-PRW-11, GL-SMW-8, GL-VHE-9, GL-WOW-11, HP-03, HR-01, HS-HDO-08, MA-02, PS-1, SC-5 (equip. op. and spec. trade), SG-PAT-01, SO-MAO-01, SR-E (pay group 2 ELE-2), SR-W (pay group 4), SR-W (pay group 5), SR-W (pay group 6), SR-W (pay group 9) APC-8, SR-W (pay group 9) APD-10, SW-SCW-01, SW-CHA-01, TI-04</v>
      </c>
      <c r="C140" s="128" t="str" cm="1">
        <f t="array" ref="C140">_xlfn.TEXTJOIN(", ",TRUE,_xlfn._xlws.FILTER('5. Raw salary data'!$A$2:$A$1297,('5. Raw salary data'!$C$2:$C$1297 &gt;'5. Raw salary data'!E140)*('5. Raw salary data'!$C$2:$C$1297 &lt;'5. Raw salary data'!C140),"No matches"))</f>
        <v>AS-03, CM-07, CO-DEV/PER, CR-06, DA-CON-6, DA-PRO-6, DD-05, DS-1, ED-EST-01 (TE 6), ED-EST-02 (TE 5) , ED-EST-02 (TE 6) , ED-EST-03 (TE 3), ED-EST-04 (TE 1), ED-EST-04 Maritimes (TE 7), ED-EST-05 Maritimes (TE 4), ED-EST-05 Maritimes (TE 5),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GL-MDO-10, GL-MDO-11, GL-MOC-10, GL-MST-12, GL-MST-13, GL-PCF-7, GL-PCF-8, GL-PRW-9, GL-PRW-10, GL-SMW-00, GL-VHE-00, GL-VHE-8, GL-WOW-9, GL-WOW-10, GS-08, GT-03, HS-HDO-06, HS-HDO-07, HS-PHS-06, HS-PHS-07, LI-8, OM-02, PE-01, PG-02, PI-03-CGC, PM-03 , PO-IMA-01, PO-LES-TO-01, PO-LES-IM-01, PO-TCO-01, PR(S)-01, PY-07, SC-6 (deck and engine room), SC-7 (deck and engine room), SC-STD-6, SC-STD-7, SC-4 (equip. op. and spec. trade), SO-MAO-TO, SR-E (pay group 1 basic), SR-W (pay group 9) APD-9, ST-COR-2, WP-02</v>
      </c>
    </row>
    <row r="141" spans="1:3" ht="285" x14ac:dyDescent="0.25">
      <c r="A141" s="60" t="str">
        <f>'5. Raw salary data'!A141</f>
        <v>ED-EST-01 (TE 8)</v>
      </c>
      <c r="B141" s="129" t="str" cm="1">
        <f t="array" ref="B141">_xlfn.TEXTJOIN(", ", TRUE, _xlfn._xlws.FILTER('5. Raw salary data'!$A$2:$A$1297, ('5. Raw salary data'!$C$2:$C$1297 &lt; '5. Raw salary data'!D141) * ('5. Raw salary data'!$C$2:$C$1297 &gt;= '5. Raw salary data'!C141) * ('5. Raw salary data'!$A$2:$A$1297 &lt;&gt; '5. Raw salary data'!A141), "No matches"))</f>
        <v>AG-01, AS-04, BI-01, CH-01, CR-07, DA-CON-7, DD-06, DS-2, EC-03, ED-EST-02 (TE 8), ED-EST-03 (TE 5), ED-EST-03 (TE 6), ED-EST-04 (TE 3), ED-EST-05 (TE 1), ED-EST-04 Maritimes (TE 9), ED-EST-04 Maritimes (TE 10), ED-EST-05 Maritimes (TE 7), ED-EST-06 Maritimes (TE 5), ED-EST-06 Maritimes (TE 6), ED-EST-04 Quebec (TE 11), ED-EST-04 Quebec (TE 12), ED-EST-05 Quebec (TE 9), ED-EST-06 Quebec (TE 6), ED-EST-06 Quebec (TE 7), ED-EST-03 Ontario (TE 10), ED-EST-04 Ontario (TE 7), ED-EST-05 Ontario (TE 6), ED-EST-05 Ontario (TE 7), ED-EST-06 Ontario (TE 4), ED-EST-04 Manitoba (TE 5), ED-EST-04 Manitoba (TE 6), ED-EST-05 Manitoba (TE 4), ED-EST-06 Manitoba (TE 3), ED-EST-04 Saskatchewan (TE 6), ED-EST-04 Saskatchewan (TE 7), ED-EST-05 Saskatchewan (TE 5), ED-EST-06 Saskatchewan (TE 4), ED-EST-04 Alberta (TE 6), ED-EST-04 Alberta (TE 7), ED-EST-05 Alberta (TE 5), ED-EST-05 Alberta (TE 6), ED-EST-06 Alberta (TE 4), ED-EST-03 BC (TE 8), ED-EST-03 BC (TE 9), ED-EST-04 BC (TE 7), ED-EST-05 BC (TE 5), ED-EST-06 BC (TE 4), ED-LAT-02 (TE 11), ED-LAT-03 (TE 9), ED-LAT-03 (TE 10), ED-LAT-04 (TE 7), ED-LAT-04 (TE 8), EL-03, GL-AIM-13, GL-AMW-13, GL-AMW-14, GL-COI-10, GL-COI-11, GL-EIM-10, GL-GHW-12, GL-INM-14, GL-MAM-11, GL-MAM-12, GL-MAN-12, GL-MDO-13, GL-MDO-14, GL-MOC-12, GL-MOC-13, GL-PCF-10, GL-PCF-11, GL-PIP-10, GL-PIP-11, GL-PRW-12, GL-SMW-9, GL-VHE-10, GL-WOW-12, GS-09, GT-04, HS-PHS-08, IS-03 , LI-9, PC-01, PI-04-CGC, PM-04 , PO-IMA-02, PO-LES-TO-02, PO-LES-IM-02, PO-TCO-02, PS-1, RO-03, SC-6 (equip. op. and spec. trade), SO-FLP-01, SR-E (pay group 3 MDO-4), SR-E (APA), SR-E (APB), SR-W (pay group 6), SR-W (pay group 7), SW-SCW-01</v>
      </c>
      <c r="C141" s="128" t="str" cm="1">
        <f t="array" ref="C141">_xlfn.TEXTJOIN(", ",TRUE,_xlfn._xlws.FILTER('5. Raw salary data'!$A$2:$A$1297,('5. Raw salary data'!$C$2:$C$1297 &gt;'5. Raw salary data'!E141)*('5. Raw salary data'!$C$2:$C$1297 &lt;'5. Raw salary data'!C141),"No matches"))</f>
        <v>AS-03, DA-PRO-6, DS-1, EC-02, ED-EST-01 (TE 7) , ED-EST-02 (TE 6) , ED-EST-02 (TE 7) , ED-EST-03 (TE 4), ED-EST-04 (TE 1), ED-EST-04 (TE 2), ED-EST-04 Maritimes (TE 8), ED-EST-05 Maritimes (TE 5), ED-EST-05 Maritimes (TE 6),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ED-EST-05 Saskatchewan (TE 3), ED-EST-05 Saskatchewan (TE 4), ED-EST-06 Saskatchewan (TE 2), ED-EST-06 Saskatchewan (TE 3), ED-EST-03 Alberta (TE 8), ED-EST-03 Alberta (TE 9), ED-EST-04 Alberta (TE 5), ED-EST-05 Alberta (TE 4), ED-EST-06 Alberta (TE 3), ED-EST-03 BC (TE 7), ED-EST-04 BC (TE 5), ED-EST-04 BC (TE 6), ED-EST-05 BC (TE 4), ED-EST-06 BC (TE 2), ED-EST-06 BC (TE 3), ED-LAT-01 (TE 12), ED-LAT-02 (TE 9), ED-LAT-02 (TE 10), ED-LAT-03 (TE 7), ED-LAT-03 (TE 8), ED-LAT-04 (TE 5), ED-LAT-04 (TE 6), EG-03, EU-LAI-1, FB-1, GL-AIM-11, GL-AIM-12, GL-AMW-11, GL-AMW-12, GL-COI-9, GL-EIM-00, GL-EIM-9, GL-ELE -13, GL-ELE -14, GL-GHW-10, GL-GHW-11, GL-INM-12, GL-INM-13, GL-MAM-10, GL-MAN-10, GL-MAN-11, GL-MDO-12, GL-MOC-11, GL-MST-13, GL-MST-14, GL-PCF-8, GL-PCF-9, GL-PIP-9, GL-PRW-10, GL-PRW-11, GL-SMW-00, GL-SMW-8, GL-VHE-8, GL-VHE-9, GL-WOW-10, GL-WOW-11, GS-08, HP-03, HR-01, HS-HDO-07, HS-HDO-08, HS-PHS-07, LI-8, MA-02, PE-01, PG-02, PM-03 , PO-IMA-01, PO-LES-TO-01, PO-LES-IM-01, PO-TCO-01, PR(S)-01, SC-7 (deck and engine room), SC-STD-7, SC-5 (equip. op. and spec. trade), SG-PAT-01, SO-MAO-01, SR-E (pay group 2 ELE-2), SR-W (pay group 4), SR-W (pay group 5), SR-W (pay group 9) APC-8, SR-W (pay group 9) APD-10, SW-CHA-01, TI-04, WP-02</v>
      </c>
    </row>
    <row r="142" spans="1:3" ht="195" x14ac:dyDescent="0.25">
      <c r="A142" s="60" t="str">
        <f>'5. Raw salary data'!A142</f>
        <v xml:space="preserve">ED-EST-02 (TE 1) </v>
      </c>
      <c r="B142" s="129" t="str" cm="1">
        <f t="array" ref="B142">_xlfn.TEXTJOIN(", ", TRUE, _xlfn._xlws.FILTER('5. Raw salary data'!$A$2:$A$1297, ('5. Raw salary data'!$C$2:$C$1297 &lt; '5. Raw salary data'!D142) * ('5. Raw salary data'!$C$2:$C$1297 &gt;= '5. Raw salary data'!C142) * ('5. Raw salary data'!$A$2:$A$1297 &lt;&gt; '5. Raw salary data'!A142), "No matches"))</f>
        <v>CR-05, DD-03, ED-EST-01 (TE 3), ED-EST-02 (TE 2) , ED-EST-02 Maritimes (TE 9),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ED-EST-02 Manitoba (TE 8), ED-EST-02 Manitoba (TE 9), ED-EST-03 Manitoba (TE 5), ED-EST-02 Saskatchewan (TE 7), ED-EST-03 Saskatchewan (TE 5), ED-EST-04 Saskatchewan (TE 1), ED-EST-02 Alberta (TE 6), ED-EST-02 Alberta (TE 7), ED-EST-03 Alberta (TE 4), ED-EST-04 Alberta (TE 1), ED-EST-01 BC (TE 7), ED-EST-02 BC (TE 5), ED-EST-02 BC (TE 6), ED-EST-03 BC (TE 3), ED-EST-04 BC (TE 1), ED-LAT-01 (TE 6), ED-LAT-02 (TE 3), ED-LAT-03 (TE 2), EG-01, GL-AMW-6, GL-ELE -8, GL-GHW-3, GL-GHW-4, GL-MAM-5, GL-MAN-4, GL-MAN-5, GL-MDO-6, GL-MDO-7, GL-MOC-5, GL-MOC-6, GL-PRW-00, GL-PRW-5, GT-02, HP-01, HS-HDO-03, HS-HDO-04, OM-01, SC-1 (deck and engine room), SC-2 (deck and engine room), SC-STD-1, SC-STD-2, SC-1 (equip. op. and spec. trade), SC-2 (equip. op. and spec. trade), SR-W (pay group 9) APC-5, SR-W (pay group 9) APD-7, ST-SCY-4, TI-02, WP-01</v>
      </c>
      <c r="C142" s="128" t="str" cm="1">
        <f t="array" ref="C142">_xlfn.TEXTJOIN(", ",TRUE,_xlfn._xlws.FILTER('5. Raw salary data'!$A$2:$A$1297,('5. Raw salary data'!$C$2:$C$1297 &gt;'5. Raw salary data'!E142)*('5. Raw salary data'!$C$2:$C$1297 &lt;'5. Raw salary data'!C142),"No matches"))</f>
        <v>CM-05, CR-04, DA-PRO-4, ED-EST-01 (TE 2), ED-EST-02 Maritimes (TE 8), ED-EST-03 Maritimes (TE 5), ED-EST-03 Maritimes (TE 6), ED-EST-04 Maritimes (TE 2), ED-EST-01 Quebec (TE 6), ED-EST-02 Quebec (TE 6), ED-EST-03 Quebec (TE 4), ED-EST-04 Quebec (TE 3), ED-EST-05 Quebec (TE 1), ED-EST-01 Ontario (TE 7), ED-EST-01 Ontario (TE 8), ED-EST-02 Ontario (TE 3), ED-EST-02 Ontario (TE 4), ED-EST-03 Ontario (TE 2), ED-EST-03 Ontario (TE 3), ED-EST-01 Manitoba (TE 8), ED-EST-02 Manitoba (TE 6), ED-EST-02 Manitoba (TE 7), ED-EST-03 Manitoba (TE 3), ED-EST-03 Manitoba (TE 4), ED-EST-02 Saskatchewan (TE 6), ED-EST-03 Saskatchewan (TE 4), ED-EST-01 Alberta (TE 8), ED-EST-02 Alberta (TE 5), ED-EST-03 Alberta (TE 2), ED-EST-03 Alberta (TE 3), ED-EST-01 BC (TE 5), ED-EST-01 BC (TE 6), ED-EST-02 BC (TE 4), ED-EST-03 BC (TE 1), ED-EST-03 BC (TE 2), ED-LAT-01 (TE 4), ED-LAT-01 (TE 5), ED-LAT-02 (TE 1), ED-LAT-02 (TE 2), ED-LAT-03 (TE 1), EL-01, EU-PEI-1, GL-AMW-00, GL-AMW-4, GL-AMW-5, GL-ELE -6, GL-ELE -7, GL-MAN-3, GL-MDO-5, GL-MOC-3, GL-MOC-4, GS-04, HS-HDO-02, HS-PHS-03, LI-5, OE-MEO-5, PY-04, SR-W (pay group 1), SR-W (pay group 9) APD-6, ST-COR-1, ST-SCY-3, TI-01</v>
      </c>
    </row>
    <row r="143" spans="1:3" ht="255" x14ac:dyDescent="0.25">
      <c r="A143" s="60" t="str">
        <f>'5. Raw salary data'!A143</f>
        <v xml:space="preserve">ED-EST-02 (TE 2) </v>
      </c>
      <c r="B143" s="129" t="str" cm="1">
        <f t="array" ref="B143">_xlfn.TEXTJOIN(", ", TRUE, _xlfn._xlws.FILTER('5. Raw salary data'!$A$2:$A$1297, ('5. Raw salary data'!$C$2:$C$1297 &lt; '5. Raw salary data'!D143) * ('5. Raw salary data'!$C$2:$C$1297 &gt;= '5. Raw salary data'!C143) * ('5. Raw salary data'!$A$2:$A$1297 &lt;&gt; '5. Raw salary data'!A143), "No matches"))</f>
        <v>AS-01, CM-06, CR-05, DA-CON-4, DA-PRO-5, ED-EST-01 (TE 4), ED-EST-02 (TE 3) , ED-EST-03 (TE 1), ED-EST-03 Maritimes (TE 8),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3), ED-EST-03 BC (TE 4), ED-EST-04 BC (TE 2), ED-EST-05 BC (TE 1), ED-LAT-01 (TE 7), ED-LAT-01 (TE 8), ED-LAT-02 (TE 4), ED-LAT-02 (TE 5), ED-LAT-03 (TE 3), ED-LAT-04 (TE 1), ED-LAT-04 (TE 2), EG-01, GL-AIM-00, GL-AMW-7, GL-AMW-8, GL-ELE -9, GL-GHW-4, GL-GHW-5, GL-INM-00, GL-MAM-5, GL-MAM-6, GL-MAN-6, GL-MAN-7, GL-MDO-7, GL-MDO-8, GL-MOC-6, GL-MOC-7, GL-MST-00, GL-MST-9, GL-PCF-00, GL-PRW-6, GL-PRW-7, GL-WOW-00, GS-05, GT-02, HP-01, HS-HDO-04, HS-PHS-04, IS-01 , LI-6, MA-01, OM-01, PG-01, PI-01-CGC, PM-01 , PY-05, SC-2 (deck and engine room), SC-3 (deck and engine room), SC-STD-2, SC-STD-3, SC-3 (equip. op. and spec. trade), SR-W (pay group 2), SR-W (pay group 9) APC-6, SR-W (pay group 9) APD-7</v>
      </c>
      <c r="C143" s="128" t="str" cm="1">
        <f t="array" ref="C143">_xlfn.TEXTJOIN(", ",TRUE,_xlfn._xlws.FILTER('5. Raw salary data'!$A$2:$A$1297,('5. Raw salary data'!$C$2:$C$1297 &gt;'5. Raw salary data'!E143)*('5. Raw salary data'!$C$2:$C$1297 &lt;'5. Raw salary data'!C143),"No matches"))</f>
        <v>DA-PRO-4, DD-03, ED-EST-01 (TE 3), ED-EST-02 (TE 1) , ED-EST-02 Maritimes (TE 9), ED-EST-03 Maritimes (TE 6), ED-EST-03 Maritimes (TE 7), ED-EST-04 Maritimes (TE 3), ED-EST-05 Maritimes (TE 1), ED-EST-01 Quebec (TE 7), ED-EST-02 Quebec (TE 7), ED-EST-03 Quebec (TE 5), ED-EST-04 Quebec (TE 4), ED-EST-05 Quebec (TE 2), ED-EST-02 Ontario (TE 4), ED-EST-02 Ontario (TE 5), ED-EST-03 Ontario (TE 3), ED-EST-03 Ontario (TE 4), ED-EST-04 Ontario (TE 1), ED-EST-02 Manitoba (TE 7), ED-EST-02 Manitoba (TE 8), ED-EST-02 Manitoba (TE 9), ED-EST-03 Manitoba (TE 4), ED-EST-03 Manitoba (TE 5), ED-EST-02 Saskatchewan (TE 7), ED-EST-03 Saskatchewan (TE 5), ED-EST-04 Saskatchewan (TE 1), ED-EST-02 Alberta (TE 6), ED-EST-03 Alberta (TE 3), ED-EST-03 Alberta (TE 4), ED-EST-04 Alberta (TE 1), ED-EST-01 BC (TE 7), ED-EST-02 BC (TE 5), ED-EST-02 BC (TE 6), ED-EST-03 BC (TE 2), ED-EST-04 BC (TE 1), ED-LAT-01 (TE 6), ED-LAT-02 (TE 2), ED-LAT-02 (TE 3), ED-LAT-03 (TE 1), ED-LAT-03 (TE 2), EU-PEI-1, GL-AMW-5, GL-AMW-6, GL-ELE -7, GL-ELE -8, GL-GHW-3, GL-MAN-4, GL-MAN-5, GL-MDO-5, GL-MDO-6, GL-MOC-5, GL-PRW-00, GL-PRW-5, HS-HDO-03, LI-5, SC-1 (deck and engine room), SC-STD-1, SC-1 (equip. op. and spec. trade), SC-2 (equip. op. and spec. trade), SR-W (pay group 9) APC-5, SR-W (pay group 9) APD-6, ST-SCY-4, TI-02, WP-01</v>
      </c>
    </row>
    <row r="144" spans="1:3" ht="255" x14ac:dyDescent="0.25">
      <c r="A144" s="60" t="str">
        <f>'5. Raw salary data'!A144</f>
        <v xml:space="preserve">ED-EST-02 (TE 3) </v>
      </c>
      <c r="B144" s="129" t="str" cm="1">
        <f t="array" ref="B144">_xlfn.TEXTJOIN(", ", TRUE, _xlfn._xlws.FILTER('5. Raw salary data'!$A$2:$A$1297, ('5. Raw salary data'!$C$2:$C$1297 &lt; '5. Raw salary data'!D144) * ('5. Raw salary data'!$C$2:$C$1297 &gt;= '5. Raw salary data'!C144) * ('5. Raw salary data'!$A$2:$A$1297 &lt;&gt; '5. Raw salary data'!A144), "No matches"))</f>
        <v>AR-01, AS-02, DA-CON-5, DA-PRO-5, DD-04, EC-01, ED-EST-01 (TE 5),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3), ED-EST-05 Alberta (TE 2), ED-EST-06 Alberta (TE 1), ED-EST-02 BC (TE 8), ED-EST-03 BC (TE 4), ED-EST-03 BC (TE 5), ED-EST-04 BC (TE 3), ED-EST-05 BC (TE 2), ED-LAT-01 (TE 9), ED-LAT-02 (TE 5), ED-LAT-02 (TE 6), ED-LAT-03 (TE 4), ED-LAT-03 (TE 5), ED-LAT-04 (TE 2), ED-LAT-04 (TE 3), GL-AMW-8, GL-AMW-9, GL-ELE -10, GL-ELE -11, GL-GHW-6, GL-INM-9, GL-INM-10, GL-MAM-00, GL-MAM-7, GL-MAN-7, GL-MAN-8, GL-MDO-8, GL-MDO-9, GL-MOC-8, GL-MST-10, GL-MST-11, GL-PCF-6, GL-PIP-00, GL-PRW-7, GL-PRW-8, GL-WOW-00, GS-06, HP-02, HS-HDO-05, HS-PHS-05, IS-02 , LI-7, MT-01, PG-01, PI-02-CGC, PM-02 , PY-06, RO-01, SC-4 (deck and engine room), SC-5 (deck and engine room), SC-STD-4, SC-STD-5, SR-W (pay group 2), SR-W (pay group 3), SR-W (pay group 9) APD-8, TI-03, TR-01</v>
      </c>
      <c r="C144" s="128" t="str" cm="1">
        <f t="array" ref="C144">_xlfn.TEXTJOIN(", ",TRUE,_xlfn._xlws.FILTER('5. Raw salary data'!$A$2:$A$1297,('5. Raw salary data'!$C$2:$C$1297 &gt;'5. Raw salary data'!E144)*('5. Raw salary data'!$C$2:$C$1297 &lt;'5. Raw salary data'!C144),"No matches"))</f>
        <v>AS-01, CM-06, CR-05, DA-CON-4, ED-EST-01 (TE 3), ED-EST-01 (TE 4), ED-EST-02 (TE 2) , ED-EST-03 (TE 1), ED-EST-03 Maritimes (TE 7), ED-EST-03 Maritimes (TE 8), ED-EST-04 Maritimes (TE 3), ED-EST-04 Maritimes (TE 4), ED-EST-05 Maritimes (TE 2), ED-EST-06 Maritimes (TE 1), ED-EST-01 Quebec (TE 8), ED-EST-02 Quebec (TE 8), ED-EST-03 Quebec (TE 6), ED-EST-04 Quebec (TE 5), ED-EST-05 Quebec (TE 3), ED-EST-06 Quebec (TE 1),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ED-EST-04 Alberta (TE 2), ED-EST-05 Alberta (TE 1), ED-EST-01 BC (TE 8), ED-EST-02 BC (TE 6), ED-EST-02 BC (TE 7), ED-EST-03 BC (TE 3), ED-EST-04 BC (TE 2), ED-EST-05 BC (TE 1), ED-LAT-01 (TE 7), ED-LAT-01 (TE 8), ED-LAT-02 (TE 4), ED-LAT-03 (TE 2), ED-LAT-03 (TE 3), ED-LAT-04 (TE 1), EG-01, GL-AIM-00, GL-AMW-7, GL-ELE -8, GL-ELE -9, GL-GHW-4, GL-GHW-5, GL-INM-00, GL-MAM-5, GL-MAM-6, GL-MAN-5, GL-MAN-6, GL-MDO-7, GL-MOC-6, GL-MOC-7, GL-MST-00, GL-MST-9, GL-PCF-00, GL-PRW-5, GL-PRW-6, GS-05, GT-02, HP-01, HS-HDO-04, HS-PHS-04, IS-01 , LI-6, MA-01, OM-01, PI-01-CGC, PM-01 , PY-05, SC-2 (deck and engine room), SC-3 (deck and engine room), SC-STD-2, SC-STD-3, SC-2 (equip. op. and spec. trade), SC-3 (equip. op. and spec. trade), SR-W (pay group 9) APC-6, SR-W (pay group 9) APD-7, WP-01</v>
      </c>
    </row>
    <row r="145" spans="1:3" ht="300" x14ac:dyDescent="0.25">
      <c r="A145" s="60" t="str">
        <f>'5. Raw salary data'!A145</f>
        <v>ED-EST-02 (TE 4)</v>
      </c>
      <c r="B145" s="129" t="str" cm="1">
        <f t="array" ref="B145">_xlfn.TEXTJOIN(", ", TRUE, _xlfn._xlws.FILTER('5. Raw salary data'!$A$2:$A$1297, ('5. Raw salary data'!$C$2:$C$1297 &lt; '5. Raw salary data'!D145) * ('5. Raw salary data'!$C$2:$C$1297 &gt;= '5. Raw salary data'!C145) * ('5. Raw salary data'!$A$2:$A$1297 &lt;&gt; '5. Raw salary data'!A145), "No matches"))</f>
        <v>AS-02, CM-07, CO-DEV/PER, CR-06, DA-CON-6, ED-EST-01 (TE 6), ED-EST-02 (TE 5) , ED-EST-03 (TE 2),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6), ED-LAT-02 (TE 7), ED-LAT-03 (TE 5), ED-LAT-03 (TE 6), ED-LAT-04 (TE 3), ED-LAT-04 (TE 4), EG-02, EL-02, EN-ENG-01, FR - Recruitment, GL-AIM-9, GL-AIM-10, GL-AMW-9, GL-AMW-10, GL-COI-00, GL-ELE -11, GL-ELE -12, GL-GHW-7, GL-GHW-8, GL-INM-10, GL-INM-11, GL-MAM-8, GL-MAM-9, GL-MAN-8, GL-MAN-9, GL-MDO-10, GL-MOC-9, GL-MST-11, GL-MST-12, GL-PCF-6, GL-PCF-7, GL-PIP-00, GL-PRW-8, GL-PRW-9, GL-VHE-00, GL-WOW-9, GS-07, GT-03, HP-02, HS-HDO-05, HS-HDO-06, HS-PHS-05, HS-PHS-06, IS-02 , LI-7, MT-01, OM-02, PM-02 , SC-5 (deck and engine room), SC-6 (deck and engine room), SC-STD-5, SC-STD-6, SC-4 (equip. op. and spec. trade), SG-SRE-01, SO-MAO-TO, SR-E (pay group 1 basic), SR-W (pay group 9) APC-7, SR-W (pay group 9) APD-9, TR-01</v>
      </c>
      <c r="C145" s="128" t="str" cm="1">
        <f t="array" ref="C145">_xlfn.TEXTJOIN(", ",TRUE,_xlfn._xlws.FILTER('5. Raw salary data'!$A$2:$A$1297,('5. Raw salary data'!$C$2:$C$1297 &gt;'5. Raw salary data'!E145)*('5. Raw salary data'!$C$2:$C$1297 &lt;'5. Raw salary data'!C145),"No matches"))</f>
        <v>AR-01, AS-01, CM-06, DA-CON-5, DA-PRO-5, DD-04, EC-01, ED-EST-01 (TE 4), ED-EST-01 (TE 5), ED-EST-02 (TE 3) , ED-EST-03 (TE 1), ED-EST-03 Maritimes (TE 9), ED-EST-04 Maritimes (TE 4),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GL-AMW-8, GL-ELE -10, GL-GHW-5, GL-GHW-6, GL-INM-9, GL-MAM-00, GL-MAM-6, GL-MAM-7, GL-MAN-7, GL-MDO-8, GL-MDO-9, GL-MOC-7, GL-MOC-8, GL-MST-10, GL-PCF-00, GL-PRW-7, GL-WOW-00, GS-05, GS-06, IS-01 , MA-01, PG-01, PI-02-CGC, PM-01 , PY-06, RO-01, SC-3 (deck and engine room), SC-4 (deck and engine room), SC-STD-3, SC-STD-4, SC-3 (equip. op. and spec. trade), SR-W (pay group 2), SR-W (pay group 3), SR-W (pay group 9) APC-6, SR-W (pay group 9) APD-8, TI-03</v>
      </c>
    </row>
    <row r="146" spans="1:3" ht="285" x14ac:dyDescent="0.25">
      <c r="A146" s="60" t="str">
        <f>'5. Raw salary data'!A146</f>
        <v xml:space="preserve">ED-EST-02 (TE 5) </v>
      </c>
      <c r="B146" s="129" t="str" cm="1">
        <f t="array" ref="B146">_xlfn.TEXTJOIN(", ", TRUE, _xlfn._xlws.FILTER('5. Raw salary data'!$A$2:$A$1297, ('5. Raw salary data'!$C$2:$C$1297 &lt; '5. Raw salary data'!D146) * ('5. Raw salary data'!$C$2:$C$1297 &gt;= '5. Raw salary data'!C146) * ('5. Raw salary data'!$A$2:$A$1297 &lt;&gt; '5. Raw salary data'!A146), "No matches"))</f>
        <v>AS-03, CR-06, DA-PRO-6, DD-05, DS-1, EC-02, ED-EST-01 (TE 6), ED-EST-01 (TE 7) , ED-EST-02 (TE 6) , ED-EST-03 (TE 3), ED-EST-03 (TE 4), ED-EST-04 (TE 1), ED-EST-04 Maritimes (TE 7), ED-EST-05 Maritimes (TE 4), ED-EST-05 Maritimes (TE 5), ED-EST-06 Maritimes (TE 3), ED-EST-06 Maritimes (TE 4), ED-EST-02 Quebec (TE 11), ED-EST-03 Quebec (TE 10), ED-EST-04 Quebec (TE 8),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ED-EST-06 Alberta (TE 2), ED-EST-03 BC (TE 6), ED-EST-03 BC (TE 7), ED-EST-04 BC (TE 5), ED-EST-05 BC (TE 3), ED-EST-06 BC (TE 2), ED-LAT-01 (TE 11), ED-LAT-01 (TE 12), ED-LAT-02 (TE 8), ED-LAT-03 (TE 6), ED-LAT-03 (TE 7), ED-LAT-04 (TE 5), FR - Recruitment, GL-AIM-10, GL-AIM-11, GL-AMW-11, GL-COI-00, GL-COI-9, GL-EIM-00, GL-EIM-9, GL-ELE -12, GL-ELE -13, GL-GHW-8, GL-INM-11, GL-INM-12, GL-MAM-9, GL-MAM-10, GL-MAN-9, GL-MAN-10, GL-MDO-11, GL-MOC-10, GL-MOC-11, GL-MST-12, GL-MST-13, GL-PCF-8, GL-PIP-9, GL-PRW-9, GL-PRW-10, GL-SMW-00, GL-VHE-8, GL-WOW-9, GL-WOW-10, GS-08, HP-03, HS-HDO-07, HS-PHS-06, HS-PHS-07, LI-8, OM-02, PE-01, PG-02, PI-03-CGC, PM-03 , PO-IMA-01, PO-LES-TO-01, PO-LES-IM-01, PO-TCO-01, PR(S)-01, PY-07, SC-7 (deck and engine room), SC-STD-7, SG-PAT-01, SO-MAO-TO, SR-E (pay group 1 basic), SR-E (pay group 2 ELE-2), SR-W (pay group 9) APC-8, SR-W (pay group 9) APD-10, ST-COR-2, TI-04, WP-02</v>
      </c>
      <c r="C146" s="128" t="str" cm="1">
        <f t="array" ref="C146">_xlfn.TEXTJOIN(", ",TRUE,_xlfn._xlws.FILTER('5. Raw salary data'!$A$2:$A$1297,('5. Raw salary data'!$C$2:$C$1297 &gt;'5. Raw salary data'!E146)*('5. Raw salary data'!$C$2:$C$1297 &lt;'5. Raw salary data'!C146),"No matches"))</f>
        <v>AR-01, AS-02, CM-07, CO-DEV/PER, DA-CON-5, DA-CON-6, EC-01, ED-EST-01 (TE 5), ED-EST-02 (TE 4), ED-EST-03 (TE 2), ED-EST-04 Maritimes (TE 5), ED-EST-04 Maritimes (TE 6), ED-EST-05 Maritimes (TE 3), ED-EST-06 Maritimes (TE 2), ED-EST-01 Quebec (TE 10), ED-EST-02 Quebec (TE 10), ED-EST-03 Quebec (TE 8), ED-EST-03 Quebec (TE 9), ED-EST-04 Quebec (TE 7),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ED-LAT-04 (TE 4), EG-02, EL-02, EN-ENG-01, GL-AIM-9, GL-AMW-9, GL-AMW-10, GL-ELE -11, GL-GHW-6, GL-GHW-7, GL-INM-10, GL-MAM-8, GL-MAN-8, GL-MDO-9, GL-MDO-10, GL-MOC-8, GL-MOC-9, GL-MST-11, GL-PCF-6, GL-PCF-7, GL-PIP-00, GL-PRW-8, GL-VHE-00, GS-07, GT-03, HP-02, HS-HDO-05, HS-HDO-06, HS-PHS-05, IS-02 , LI-7, MT-01, PI-02-CGC, PM-02 , PY-06, RO-01, SC-5 (deck and engine room), SC-6 (deck and engine room), SC-STD-5, SC-STD-6, SC-4 (equip. op. and spec. trade), SG-SRE-01, SR-W (pay group 3), SR-W (pay group 9) APC-7, SR-W (pay group 9) APD-8, SR-W (pay group 9) APD-9, TI-03, TR-01</v>
      </c>
    </row>
    <row r="147" spans="1:3" ht="285" x14ac:dyDescent="0.25">
      <c r="A147" s="60" t="str">
        <f>'5. Raw salary data'!A147</f>
        <v xml:space="preserve">ED-EST-02 (TE 6) </v>
      </c>
      <c r="B147" s="129" t="str" cm="1">
        <f t="array" ref="B147">_xlfn.TEXTJOIN(", ", TRUE, _xlfn._xlws.FILTER('5. Raw salary data'!$A$2:$A$1297, ('5. Raw salary data'!$C$2:$C$1297 &lt; '5. Raw salary data'!D147) * ('5. Raw salary data'!$C$2:$C$1297 &gt;= '5. Raw salary data'!C147) * ('5. Raw salary data'!$A$2:$A$1297 &lt;&gt; '5. Raw salary data'!A147), "No matches"))</f>
        <v>DD-06, DS-1, EC-02, ED-EST-01 (TE 7) , ED-EST-01 (TE 8), ED-EST-02 (TE 7) , ED-EST-03 (TE 4), ED-EST-04 (TE 2), ED-EST-04 Maritimes (TE 8), ED-EST-05 Maritimes (TE 5), ED-EST-05 Maritimes (TE 6), ED-EST-06 Maritimes (TE 4), ED-EST-06 Maritimes (TE 5), ED-EST-03 Quebec (TE 11),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ED-EST-04 BC (TE 6), ED-EST-05 BC (TE 4), ED-EST-06 BC (TE 3), ED-LAT-01 (TE 12), ED-LAT-02 (TE 9), ED-LAT-02 (TE 10), ED-LAT-03 (TE 8), ED-LAT-04 (TE 6), EG-03, EL-03, EU-LAI-1, FB-1, GL-AIM-11, GL-AIM-12, GL-AMW-12,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PR(S)-01, SC-5 (equip. op. and spec. trade), SG-PAT-01, SO-MAO-01, SR-E (pay group 2 ELE-2), SR-W (pay group 4), SR-W (pay group 5), SR-W (pay group 9) APC-8, SR-W (pay group 9) APD-10, SW-CHA-01, TI-04, WP-02</v>
      </c>
      <c r="C147" s="128" t="str" cm="1">
        <f t="array" ref="C147">_xlfn.TEXTJOIN(", ",TRUE,_xlfn._xlws.FILTER('5. Raw salary data'!$A$2:$A$1297,('5. Raw salary data'!$C$2:$C$1297 &gt;'5. Raw salary data'!E147)*('5. Raw salary data'!$C$2:$C$1297 &lt;'5. Raw salary data'!C147),"No matches"))</f>
        <v>AS-03, CM-07, CO-DEV/PER, CR-06, DA-CON-6, DA-PRO-6, DD-05, ED-EST-01 (TE 6), ED-EST-02 (TE 5) , ED-EST-03 (TE 3), ED-EST-04 (TE 1), ED-EST-04 Maritimes (TE 6), ED-EST-04 Maritimes (TE 7), ED-EST-05 Maritimes (TE 4), ED-EST-06 Maritimes (TE 3), ED-EST-02 Quebec (TE 11), ED-EST-03 Quebec (TE 9), ED-EST-03 Quebec (TE 10), ED-EST-04 Quebec (TE 8), ED-EST-04 Quebec (TE 9), ED-EST-05 Quebec (TE 6), ED-EST-06 Quebec (TE 4), ED-EST-02 Ontario (TE 9), ED-EST-03 Ontario (TE 7), ED-EST-03 Ontario (TE 8), ED-EST-04 Ontario (TE 4), ED-EST-04 Ontario (TE 5), ED-EST-05 Ontario (TE 4), ED-EST-06 Ontario (TE 2), ED-EST-03 Manitoba (TE 9), ED-EST-04 Manitoba (TE 3), ED-EST-05 Manitoba (TE 1),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10), ED-LAT-01 (TE 11), ED-LAT-02 (TE 7), ED-LAT-02 (TE 8), ED-LAT-03 (TE 6), ED-LAT-03 (TE 7), ED-LAT-04 (TE 4), ED-LAT-04 (TE 5), EL-02, EN-ENG-01, FR - Recruitment, GL-AIM-10, GL-AMW-10, GL-AMW-11, GL-COI-00, GL-EIM-00, GL-ELE -12, GL-ELE -13, GL-GHW-8, GL-INM-11, GL-MAM-9, GL-MAN-9, GL-MDO-10, GL-MDO-11, GL-MOC-9, GL-MOC-10, GL-MST-12, GL-MST-13, GL-PCF-7, GL-PCF-8, GL-PRW-9, GL-SMW-00, GL-VHE-00, GL-VHE-8, GL-WOW-9, GS-07, GS-08, GT-03, HS-HDO-06, HS-HDO-07, HS-PHS-06, LI-8, OM-02, PI-03-CGC, PM-03 , PY-07, SC-6 (deck and engine room), SC-7 (deck and engine room), SC-STD-6, SC-STD-7, SC-4 (equip. op. and spec. trade), SG-SRE-01, SO-MAO-TO, SR-E (pay group 1 basic), SR-W (pay group 9) APC-7, SR-W (pay group 9) APD-9, ST-COR-2</v>
      </c>
    </row>
    <row r="148" spans="1:3" ht="285" x14ac:dyDescent="0.25">
      <c r="A148" s="60" t="str">
        <f>'5. Raw salary data'!A148</f>
        <v xml:space="preserve">ED-EST-02 (TE 7) </v>
      </c>
      <c r="B148" s="129" t="str" cm="1">
        <f t="array" ref="B148">_xlfn.TEXTJOIN(", ", TRUE, _xlfn._xlws.FILTER('5. Raw salary data'!$A$2:$A$1297, ('5. Raw salary data'!$C$2:$C$1297 &lt; '5. Raw salary data'!D148) * ('5. Raw salary data'!$C$2:$C$1297 &gt;= '5. Raw salary data'!C148) * ('5. Raw salary data'!$A$2:$A$1297 &lt;&gt; '5. Raw salary data'!A148), "No matches"))</f>
        <v>AG-01, AS-04, BI-01, CH-01, CR-07, DA-CON-7, DD-06, ED-EST-01 (TE 8), ED-EST-02 (TE 8), ED-EST-03 (TE 5), ED-EST-04 (TE 3), ED-EST-05 (TE 1), ED-EST-04 Maritimes (TE 9), ED-EST-04 Maritimes (TE 10), ED-EST-05 Maritimes (TE 6), ED-EST-05 Maritimes (TE 7), ED-EST-06 Maritimes (TE 5), ED-EST-06 Maritimes (TE 6),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5), ED-EST-06 Saskatchewan (TE 3), ED-EST-06 Saskatchewan (TE 4), ED-EST-04 Alberta (TE 6), ED-EST-05 Alberta (TE 5), ED-EST-06 Alberta (TE 4), ED-EST-03 BC (TE 8), ED-EST-04 BC (TE 7), ED-EST-05 BC (TE 5),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GL-VHE-10, GL-WOW-11, GL-WOW-12, GS-09, GT-04, HS-PHS-08, IS-03 , LI-9, PC-01, PI-04-CGC, PM-04 , PS-1, SC-6 (equip. op. and spec. trade), SO-FLP-01, SO-MAO-01, SR-E (pay group 3 MDO-4), SR-W (pay group 6), SW-SCW-01, SW-CHA-01</v>
      </c>
      <c r="C148" s="128" t="str" cm="1">
        <f t="array" ref="C148">_xlfn.TEXTJOIN(", ",TRUE,_xlfn._xlws.FILTER('5. Raw salary data'!$A$2:$A$1297,('5. Raw salary data'!$C$2:$C$1297 &gt;'5. Raw salary data'!E148)*('5. Raw salary data'!$C$2:$C$1297 &lt;'5. Raw salary data'!C148),"No matches"))</f>
        <v>AS-03, DA-PRO-6, DD-05, DS-1, EC-02, ED-EST-01 (TE 7) , ED-EST-02 (TE 6) , ED-EST-03 (TE 4), ED-EST-04 (TE 1), ED-EST-04 (TE 2), ED-EST-04 Maritimes (TE 7), ED-EST-04 Maritimes (TE 8), ED-EST-05 Maritimes (TE 5), ED-EST-06 Maritimes (TE 4), ED-EST-03 Quebec (TE 10), ED-EST-03 Quebec (TE 11), ED-EST-04 Quebec (TE 9), ED-EST-04 Quebec (TE 10), ED-EST-05 Quebec (TE 7), ED-EST-06 Quebec (TE 5), ED-EST-03 Ontario (TE 8), ED-EST-03 Ontario (TE 9), ED-EST-04 Ontario (TE 5), ED-EST-04 Ontario (TE 6), ED-EST-05 Ontario (TE 4), ED-EST-05 Ontario (TE 5), ED-EST-06 Ontario (TE 3), ED-EST-04 Manitoba (TE 4), ED-EST-05 Manitoba (TE 2), ED-EST-05 Manitoba (TE 3), ED-EST-06 Manitoba (TE 1), ED-EST-04 Saskatchewan (TE 5), ED-EST-05 Saskatchewan (TE 3), ED-EST-05 Saskatchewan (TE 4), ED-EST-06 Saskatchewan (TE 2), ED-EST-03 Alberta (TE 8), ED-EST-03 Alberta (TE 9), ED-EST-04 Alberta (TE 5), ED-EST-05 Alberta (TE 4), ED-EST-06 Alberta (TE 2), ED-EST-06 Alberta (TE 3), ED-EST-03 BC (TE 7), ED-EST-04 BC (TE 5), ED-EST-04 BC (TE 6), ED-EST-05 BC (TE 4), ED-EST-06 BC (TE 2), ED-EST-06 BC (TE 3), ED-LAT-01 (TE 12), ED-LAT-02 (TE 8), ED-LAT-02 (TE 9), ED-LAT-03 (TE 7), ED-LAT-03 (TE 8), ED-LAT-04 (TE 5), ED-LAT-04 (TE 6), EG-03, EU-LAI-1, GL-AIM-11, GL-AMW-11, GL-AMW-12, GL-COI-9, GL-EIM-00, GL-EIM-9, GL-ELE -13, GL-ELE -14, GL-GHW-10, GL-GHW-11, GL-INM-12, GL-INM-13, GL-MAM-10, GL-MAN-10, GL-MDO-11, GL-MDO-12, GL-MOC-10, GL-MOC-11, GL-MST-13, GL-MST-14, GL-PCF-8, GL-PCF-9, GL-PIP-9, GL-PRW-10, GL-SMW-00, GL-SMW-8, GL-VHE-8, GL-VHE-9, GL-WOW-10, GS-08, HP-03, HR-01, HS-HDO-07, HS-HDO-08, HS-PHS-07, LI-8, MA-02, PE-01, PG-02, PI-03-CGC, PM-03 , PO-IMA-01, PO-LES-TO-01, PO-LES-IM-01, PO-TCO-01, PR(S)-01, PY-07, SC-7 (deck and engine room), SC-STD-7, SC-5 (equip. op. and spec. trade), SG-PAT-01, SR-E (pay group 2 ELE-2), SR-W (pay group 4), SR-W (pay group 5), SR-W (pay group 9) APC-8, SR-W (pay group 9) APD-10, ST-COR-2, TI-04, WP-02</v>
      </c>
    </row>
    <row r="149" spans="1:3" ht="270" x14ac:dyDescent="0.25">
      <c r="A149" s="60" t="str">
        <f>'5. Raw salary data'!A149</f>
        <v>ED-EST-02 (TE 8)</v>
      </c>
      <c r="B149" s="129" t="str" cm="1">
        <f t="array" ref="B149">_xlfn.TEXTJOIN(", ", TRUE, _xlfn._xlws.FILTER('5. Raw salary data'!$A$2:$A$1297, ('5. Raw salary data'!$C$2:$C$1297 &lt; '5. Raw salary data'!D149) * ('5. Raw salary data'!$C$2:$C$1297 &gt;= '5. Raw salary data'!C149) * ('5. Raw salary data'!$A$2:$A$1297 &lt;&gt; '5. Raw salary data'!A149), "No matches"))</f>
        <v>AI-01, AS-04, DA-CON-7, DA-PRO-7,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GL-EIM-11, GL-GHW-12, GL-MAM-12, GL-MAM-13, GL-MAN-13, GL-MDO-14, GL-MOC-13, GL-MOC-14, GL-PCF-11, GL-PIP-11, GL-PIP-12, GL-PRW-12, GL-PRW-13, GL-SMW-9, GL-SMW-10, GL-VHE-10, GL-VHE-11, GL-WOW-13, GS-09, GS-10, HP-04, HS-HDO-09, HS-PHS-08, IS-03 , IT-01, LS-01, OM-03, PC-01, PE-02, PG-03, PM-04 , PO-IMA-02, PO-LES-TO-02, PO-LES-IM-02, PO-TCO-02, PR(S)-02, RO-03, SC-7 (equip. op. and spec. trade), SG-SRE-02, SO-FLP-01, SR-E (APA), SR-E (APB), SR-W (pay group 7), SW-SCW-02, TI-05, WP-03</v>
      </c>
      <c r="C149" s="128" t="str" cm="1">
        <f t="array" ref="C149">_xlfn.TEXTJOIN(", ",TRUE,_xlfn._xlws.FILTER('5. Raw salary data'!$A$2:$A$1297,('5. Raw salary data'!$C$2:$C$1297 &gt;'5. Raw salary data'!E149)*('5. Raw salary data'!$C$2:$C$1297 &lt;'5. Raw salary data'!C149),"No matches"))</f>
        <v>AG-01, BI-01, CH-01, CR-07, DD-06, ED-EST-01 (TE 8), ED-EST-02 (TE 7) , ED-EST-03 (TE 4),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ED-EST-05 Saskatchewan (TE 5),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GL-COI-9, GL-COI-10, GL-EIM-10, GL-ELE -14, GL-GHW-10, GL-GHW-11, GL-INM-13, GL-INM-14, GL-MAM-10, GL-MAM-11, GL-MAN-11, GL-MAN-12, GL-MDO-12, GL-MDO-13, GL-MOC-11, GL-MOC-12, GL-MST-14, GL-PCF-9, GL-PCF-10, GL-PIP-9, GL-PIP-10, GL-PRW-11, GL-SMW-8, GL-VHE-9, GL-WOW-11, GL-WOW-12, GT-04, HR-01, HS-HDO-08, LI-9, MA-02, PI-04-CGC, PS-1, SC-5 (equip. op. and spec. trade), SC-6 (equip. op. and spec. trade), SO-MAO-01, SR-E (pay group 2 ELE-2), SR-E (pay group 3 MDO-4), SR-W (pay group 4), SR-W (pay group 5), SR-W (pay group 6), SW-SCW-01, SW-CHA-01</v>
      </c>
    </row>
    <row r="150" spans="1:3" ht="270" x14ac:dyDescent="0.25">
      <c r="A150" s="60" t="str">
        <f>'5. Raw salary data'!A150</f>
        <v>ED-EST-02 (TE 9)</v>
      </c>
      <c r="B150" s="129" t="str" cm="1">
        <f t="array" ref="B150">_xlfn.TEXTJOIN(", ", TRUE, _xlfn._xlws.FILTER('5. Raw salary data'!$A$2:$A$1297, ('5. Raw salary data'!$C$2:$C$1297 &lt; '5. Raw salary data'!D150) * ('5. Raw salary data'!$C$2:$C$1297 &gt;= '5. Raw salary data'!C150) * ('5. Raw salary data'!$A$2:$A$1297 &lt;&gt; '5. Raw salary data'!A150), "No matches"))</f>
        <v>AR-02, CO-01, CT-FIN-01 , CT-EAV-01 , CT-IAU-01 , DA-CON-8, DD-07, ED-EDS-01, ED-EST-03 (TE 7), ED-EST-04 (TE 4), ED-EST-05 (TE 3), ED-EST-06 (TE 1), ED-EST-05 Maritimes (TE 8), ED-EST-06 Maritimes (TE 7), ED-EST-05 Quebec (TE 11), ED-EST-06 Quebec (TE 8), ED-EST-06 Quebec (TE 9),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13), ED-LAT-03 (TE 11), ED-LAT-03 (TE 12), ED-LAT-04 (TE 9), ED-LAT-04 (TE 10), EG-04, EL-04, EN-ENG-02, EN-SUR-01, FB-2, GL-COI-12, GL-COI-13, GL-EIM-12, GL-MAM-13, GL-MAM-14, GL-MAN-14, GL-MOC-14, GL-PCF-12, GL-PIP-12, GL-PIP-13, GL-PRW-14, GL-SMW-10, GL-SMW-11, GL-VHE-12, GL-WOW-14, GS-10, GS-11, HP-04, HR-02, HS-HDO-09, IT-01, LS-01, LS-02, MT-02, NU-CHN-1, NU-HOS-1, OM-03, PE-02, PG-03, PR(S)-02, SC-7 (equip. op. and spec. trade), SE-RES-1, SG-PAT-02, SG-SRE-02, SO-FLP-02, SO-MAO-02, SO-RAD-01, SR-W (pay group 8), SW-SCW-02, TI-05, UT-1, WP-03</v>
      </c>
      <c r="C150" s="128" t="str" cm="1">
        <f t="array" ref="C150">_xlfn.TEXTJOIN(", ",TRUE,_xlfn._xlws.FILTER('5. Raw salary data'!$A$2:$A$1297,('5. Raw salary data'!$C$2:$C$1297 &gt;'5. Raw salary data'!E150)*('5. Raw salary data'!$C$2:$C$1297 &lt;'5. Raw salary data'!C150),"No matches"))</f>
        <v>AG-01, AI-01, AS-04, BI-01, CH-01, CR-07, DA-CON-7, DA-PRO-7, DD-06, DS-2, EC-03, ED-EST-01 (TE 8), ED-EST-02 (TE 8), ED-EST-03 (TE 5), ED-EST-03 (TE 6), ED-EST-04 (TE 3), ED-EST-05 (TE 1), ED-EST-05 (TE 2), ED-EST-04 Maritimes (TE 9), ED-EST-04 Maritimes (TE 10), ED-EST-05 Maritimes (TE 6), ED-EST-05 Maritimes (TE 7), ED-EST-06 Maritimes (TE 5), ED-EST-06 Maritimes (TE 6), ED-EST-04 Quebec (TE 11), ED-EST-04 Quebec (TE 12), ED-EST-05 Quebec (TE 9), ED-EST-05 Quebec (TE 10), ED-EST-06 Quebec (TE 6), ED-EST-06 Quebec (TE 7), ED-EST-03 Ontario (TE 10), ED-EST-04 Ontario (TE 7), ED-EST-04 Ontario (TE 8), ED-EST-05 Ontario (TE 6), ED-EST-05 Ontario (TE 7), ED-EST-06 Ontario (TE 4), ED-EST-04 Manitoba (TE 5), ED-EST-04 Manitoba (TE 6), ED-EST-05 Manitoba (TE 4), ED-EST-06 Manitoba (TE 3), ED-EST-04 Saskatchewan (TE 6), ED-EST-04 Saskatchewan (TE 7), ED-EST-05 Saskatchewan (TE 5), ED-EST-06 Saskatchewan (TE 4), ED-EST-04 Alberta (TE 6), ED-EST-04 Alberta (TE 7), ED-EST-05 Alberta (TE 5), ED-EST-05 Alberta (TE 6), ED-EST-06 Alberta (TE 4), ED-EST-03 BC (TE 8), ED-EST-03 BC (TE 9), ED-EST-04 BC (TE 7), ED-EST-05 BC (TE 5), ED-EST-06 BC (TE 4), ED-LAT-02 (TE 10), ED-LAT-02 (TE 11), ED-LAT-02 (TE 12), ED-LAT-03 (TE 9), ED-LAT-03 (TE 10), ED-LAT-04 (TE 7), ED-LAT-04 (TE 8), EL-03, GL-AIM-13, GL-AIM-14, GL-AMW-13, GL-AMW-14, GL-COI-10, GL-COI-11, GL-EIM-10, GL-EIM-11, GL-GHW-12, GL-INM-14, GL-MAM-11, GL-MAM-12, GL-MAN-12, GL-MAN-13, GL-MDO-13, GL-MDO-14, GL-MOC-12, GL-MOC-13, GL-PCF-10, GL-PCF-11, GL-PIP-10, GL-PIP-11, GL-PRW-12, GL-PRW-13, GL-SMW-9, GL-VHE-10, GL-VHE-11, GL-WOW-12, GL-WOW-13, GS-09, GT-04, HS-PHS-08, IS-03 , LI-9, PC-01, PI-04-CGC, PM-04 , PO-IMA-02, PO-LES-TO-02, PO-LES-IM-02, PO-TCO-02, PS-1, RO-03, SC-6 (equip. op. and spec. trade), SO-FLP-01, SR-E (pay group 3 MDO-4), SR-E (APA), SR-E (APB), SR-W (pay group 6), SR-W (pay group 7), SW-SCW-01</v>
      </c>
    </row>
    <row r="151" spans="1:3" ht="240" x14ac:dyDescent="0.25">
      <c r="A151" s="60" t="str">
        <f>'5. Raw salary data'!A151</f>
        <v>ED-EST-03 (TE 1)</v>
      </c>
      <c r="B151" s="129" t="str" cm="1">
        <f t="array" ref="B151">_xlfn.TEXTJOIN(", ", TRUE, _xlfn._xlws.FILTER('5. Raw salary data'!$A$2:$A$1297, ('5. Raw salary data'!$C$2:$C$1297 &lt; '5. Raw salary data'!D151) * ('5. Raw salary data'!$C$2:$C$1297 &gt;= '5. Raw salary data'!C151) * ('5. Raw salary data'!$A$2:$A$1297 &lt;&gt; '5. Raw salary data'!A151), "No matches"))</f>
        <v>AR-01, DA-CON-5, DA-PRO-5, DD-04, EC-01, ED-EST-01 (TE 4), ED-EST-01 (TE 5), ED-EST-02 (TE 3) , ED-EST-02 (TE 4), ED-EST-03 (TE 2), ED-EST-03 Maritimes (TE 9), ED-EST-04 Maritimes (TE 5), ED-EST-05 Maritimes (TE 3), ED-EST-06 Maritimes (TE 2), ED-EST-01 Quebec (TE 9), ED-EST-01 Quebec (TE 10), ED-EST-02 Quebec (TE 9), ED-EST-03 Quebec (TE 7), ED-EST-03 Quebec (TE 8), ED-EST-04 Quebec (TE 6), ED-EST-05 Quebec (TE 4), ED-EST-06 Quebec (TE 2), ED-EST-02 Ontario (TE 7),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ED-EST-02 BC (TE 8), ED-EST-03 BC (TE 4), ED-EST-04 BC (TE 3), ED-EST-05 BC (TE 2), ED-LAT-01 (TE 8), ED-LAT-01 (TE 9), ED-LAT-02 (TE 5), ED-LAT-02 (TE 6), ED-LAT-03 (TE 4), ED-LAT-04 (TE 2), ED-LAT-04 (TE 3), GL-AMW-8, GL-AMW-9, GL-ELE -10, GL-GHW-5, GL-GHW-6, GL-INM-9, GL-MAM-00, GL-MAM-7, GL-MAN-7, GL-MDO-8, GL-MDO-9, GL-MOC-8, GL-MST-10, GL-PCF-00, GL-PCF-6, GL-PRW-7, GL-WOW-00, GS-06, HP-02, HS-HDO-05, LI-7, PG-01, PI-02-CGC, PY-06, RO-01, SC-4 (deck and engine room), SC-5 (deck and engine room), SC-STD-4, SC-STD-5, SR-W (pay group 2), SR-W (pay group 3), SR-W (pay group 9) APD-8, TI-03</v>
      </c>
      <c r="C151" s="128" t="str" cm="1">
        <f t="array" ref="C151">_xlfn.TEXTJOIN(", ",TRUE,_xlfn._xlws.FILTER('5. Raw salary data'!$A$2:$A$1297,('5. Raw salary data'!$C$2:$C$1297 &gt;'5. Raw salary data'!E151)*('5. Raw salary data'!$C$2:$C$1297 &lt;'5. Raw salary data'!C151),"No matches"))</f>
        <v>AS-01, CM-06, CR-05, DA-CON-4, ED-EST-01 (TE 3), ED-EST-02 (TE 2) , ED-EST-03 Maritimes (TE 7), ED-EST-03 Maritimes (TE 8), ED-EST-04 Maritimes (TE 3), ED-EST-04 Maritimes (TE 4), ED-EST-05 Maritimes (TE 1), ED-EST-05 Maritimes (TE 2), ED-EST-06 Maritimes (TE 1), ED-EST-01 Quebec (TE 8), ED-EST-02 Quebec (TE 7), ED-EST-02 Quebec (TE 8), ED-EST-03 Quebec (TE 6), ED-EST-04 Quebec (TE 5), ED-EST-05 Quebec (TE 3), ED-EST-06 Quebec (TE 1), ED-EST-02 Ontario (TE 5),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ED-EST-01 BC (TE 8), ED-EST-02 BC (TE 6), ED-EST-02 BC (TE 7), ED-EST-03 BC (TE 3), ED-EST-04 BC (TE 2), ED-EST-05 BC (TE 1), ED-LAT-01 (TE 7), ED-LAT-02 (TE 3), ED-LAT-02 (TE 4), ED-LAT-03 (TE 2), ED-LAT-03 (TE 3), ED-LAT-04 (TE 1), EG-01, GL-AIM-00, GL-AMW-6, GL-AMW-7, GL-ELE -8, GL-ELE -9, GL-GHW-3, GL-GHW-4, GL-INM-00, GL-MAM-5, GL-MAM-6, GL-MAN-5, GL-MAN-6, GL-MDO-7, GL-MOC-6, GL-MOC-7, GL-MST-00, GL-MST-9, GL-PRW-5, GL-PRW-6, GS-05, GT-02, HP-01, HS-HDO-04, HS-PHS-04, IS-01 , LI-6, MA-01, OM-01, PI-01-CGC, PM-01 , PY-05, SC-1 (deck and engine room), SC-2 (deck and engine room), SC-3 (deck and engine room), SC-STD-1, SC-STD-2, SC-STD-3, SC-2 (equip. op. and spec. trade), SC-3 (equip. op. and spec. trade), SR-W (pay group 9) APC-6, SR-W (pay group 9) APD-7, ST-SCY-4, WP-01</v>
      </c>
    </row>
    <row r="152" spans="1:3" ht="285" x14ac:dyDescent="0.25">
      <c r="A152" s="60" t="str">
        <f>'5. Raw salary data'!A152</f>
        <v>ED-EST-03 (TE 2)</v>
      </c>
      <c r="B152" s="129" t="str" cm="1">
        <f t="array" ref="B152">_xlfn.TEXTJOIN(", ", TRUE, _xlfn._xlws.FILTER('5. Raw salary data'!$A$2:$A$1297, ('5. Raw salary data'!$C$2:$C$1297 &lt; '5. Raw salary data'!D152) * ('5. Raw salary data'!$C$2:$C$1297 &gt;= '5. Raw salary data'!C152) * ('5. Raw salary data'!$A$2:$A$1297 &lt;&gt; '5. Raw salary data'!A152), "No matches"))</f>
        <v>AS-02, CM-07, CO-DEV/PER, CR-06, DA-CON-6, ED-EST-01 (TE 6), ED-EST-02 (TE 5) ,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ED-EST-06 Alberta (TE 2), ED-EST-02 BC (TE 9), ED-EST-03 BC (TE 5), ED-EST-03 BC (TE 6), ED-EST-04 BC (TE 4), ED-EST-05 BC (TE 2), ED-EST-05 BC (TE 3), ED-EST-06 BC (TE 1), ED-LAT-01 (TE 10), ED-LAT-01 (TE 11), ED-LAT-02 (TE 7), ED-LAT-03 (TE 5), ED-LAT-03 (TE 6), ED-LAT-04 (TE 3), ED-LAT-04 (TE 4), EG-02, EL-02, EN-ENG-01, FR - Recruitment, GL-AIM-9, GL-AIM-10, GL-AMW-10, GL-COI-00, GL-ELE -11, GL-ELE -12, GL-GHW-7, GL-GHW-8, GL-INM-10, GL-INM-11, GL-MAM-8, GL-MAM-9, GL-MAN-8, GL-MAN-9, GL-MDO-10, GL-MOC-9, GL-MST-11, GL-MST-12, GL-PCF-7, GL-PIP-00, GL-PRW-8, GL-PRW-9, GL-VHE-00, GL-WOW-9, GS-07, GT-03, HP-02, HS-HDO-05, HS-HDO-06, HS-PHS-05, HS-PHS-06, IS-02 , LI-7, MT-01, OM-02, PM-02 , SC-5 (deck and engine room), SC-6 (deck and engine room), SC-STD-5, SC-STD-6, SC-4 (equip. op. and spec. trade), SG-SRE-01, SO-MAO-TO, SR-E (pay group 1 basic), SR-W (pay group 9) APC-7, SR-W (pay group 9) APD-9, TR-01</v>
      </c>
      <c r="C152" s="128" t="str" cm="1">
        <f t="array" ref="C152">_xlfn.TEXTJOIN(", ",TRUE,_xlfn._xlws.FILTER('5. Raw salary data'!$A$2:$A$1297,('5. Raw salary data'!$C$2:$C$1297 &gt;'5. Raw salary data'!E152)*('5. Raw salary data'!$C$2:$C$1297 &lt;'5. Raw salary data'!C152),"No matches"))</f>
        <v>AR-01, AS-01, CM-06, DA-CON-5, DA-PRO-5, DD-04, EC-01, ED-EST-01 (TE 4), ED-EST-01 (TE 5), ED-EST-02 (TE 3) , ED-EST-02 (TE 4), ED-EST-03 (TE 1), ED-EST-03 Maritimes (TE 9), ED-EST-04 Maritimes (TE 4),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ED-LAT-02 (TE 6), ED-LAT-03 (TE 3), ED-LAT-03 (TE 4), ED-LAT-04 (TE 2), GL-AMW-8, GL-AMW-9, GL-ELE -10, GL-GHW-5, GL-GHW-6, GL-INM-9, GL-MAM-00, GL-MAM-6, GL-MAM-7, GL-MAN-7, GL-MDO-8, GL-MDO-9, GL-MOC-7, GL-MOC-8, GL-MST-10, GL-PCF-00, GL-PCF-6, GL-PRW-7, GL-WOW-00, GS-05, GS-06, IS-01 , MA-01, PG-01, PI-02-CGC, PM-01 , PY-06, RO-01, SC-3 (deck and engine room), SC-4 (deck and engine room), SC-STD-3, SC-STD-4, SC-3 (equip. op. and spec. trade), SR-W (pay group 2), SR-W (pay group 3), SR-W (pay group 9) APC-6, SR-W (pay group 9) APD-8, TI-03</v>
      </c>
    </row>
    <row r="153" spans="1:3" ht="285" x14ac:dyDescent="0.25">
      <c r="A153" s="60" t="str">
        <f>'5. Raw salary data'!A153</f>
        <v>ED-EST-03 (TE 3)</v>
      </c>
      <c r="B153" s="129" t="str" cm="1">
        <f t="array" ref="B153">_xlfn.TEXTJOIN(", ", TRUE, _xlfn._xlws.FILTER('5. Raw salary data'!$A$2:$A$1297, ('5. Raw salary data'!$C$2:$C$1297 &lt; '5. Raw salary data'!D153) * ('5. Raw salary data'!$C$2:$C$1297 &gt;= '5. Raw salary data'!C153) * ('5. Raw salary data'!$A$2:$A$1297 &lt;&gt; '5. Raw salary data'!A153), "No matches"))</f>
        <v>AS-03, DA-PRO-6, DD-05, DS-1, EC-02, ED-EST-01 (TE 7) , ED-EST-02 (TE 6) ,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ED-EST-05 Ontario (TE 5), ED-EST-06 Ontario (TE 2), ED-EST-04 Manitoba (TE 3), ED-EST-04 Manitoba (TE 4), ED-EST-05 Manitoba (TE 2), ED-EST-06 Manitoba (TE 1), ED-EST-04 Saskatchewan (TE 5), ED-EST-05 Saskatchewan (TE 3), ED-EST-06 Saskatchewan (TE 2), ED-EST-03 Alberta (TE 8),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ED-LAT-04 (TE 6), FR - Recruitment, GL-AIM-10, GL-AIM-11, GL-AMW-11, GL-COI-00, GL-COI-9, GL-EIM-00, GL-EIM-9, GL-ELE -13, GL-ELE -14, GL-GHW-8, GL-INM-12, GL-MAM-9, GL-MAM-10, GL-MAN-9, GL-MAN-10, GL-MDO-11, GL-MDO-12, GL-MOC-10, GL-MOC-11, GL-MST-13, GL-MST-14, GL-PCF-8, GL-PIP-9, GL-PRW-10, GL-SMW-00, GL-VHE-8, GL-WOW-10, GS-08, HP-03, HR-01, HS-HDO-07, HS-PHS-06, HS-PHS-07, LI-8, PE-01, PG-02, PI-03-CGC, PM-03 , PO-IMA-01, PO-LES-TO-01, PO-LES-IM-01, PO-TCO-01, PR(S)-01, PY-07, SC-7 (deck and engine room), SC-STD-7, SG-PAT-01, SO-MAO-TO, SR-E (pay group 2 ELE-2), SR-W (pay group 4), SR-W (pay group 9) APC-8, SR-W (pay group 9) APD-10, ST-COR-2, TI-04, WP-02</v>
      </c>
      <c r="C153" s="128" t="str" cm="1">
        <f t="array" ref="C153">_xlfn.TEXTJOIN(", ",TRUE,_xlfn._xlws.FILTER('5. Raw salary data'!$A$2:$A$1297,('5. Raw salary data'!$C$2:$C$1297 &gt;'5. Raw salary data'!E153)*('5. Raw salary data'!$C$2:$C$1297 &lt;'5. Raw salary data'!C153),"No matches"))</f>
        <v>AR-01, AS-02, CM-07, CO-DEV/PER, CR-06, DA-CON-5, DA-CON-6, EC-01, ED-EST-01 (TE 5), ED-EST-01 (TE 6), ED-EST-02 (TE 4), ED-EST-02 (TE 5) , ED-EST-03 (TE 2),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1), ED-EST-05 Saskatchewan (TE 2), ED-EST-06 Saskatchewan (TE 1), ED-EST-02 Alberta (TE 9), ED-EST-03 Alberta (TE 6), ED-EST-03 Alberta (TE 7), ED-EST-04 Alberta (TE 3), ED-EST-05 Alberta (TE 2), ED-EST-06 Alberta (TE 1), ED-EST-02 BC (TE 9), ED-EST-03 BC (TE 5), ED-EST-04 BC (TE 4), ED-EST-05 BC (TE 2), ED-EST-06 BC (TE 1), ED-LAT-01 (TE 9), ED-LAT-01 (TE 10), ED-LAT-02 (TE 6), ED-LAT-02 (TE 7), ED-LAT-03 (TE 5), ED-LAT-03 (TE 6), ED-LAT-04 (TE 3), ED-LAT-04 (TE 4), EG-02, EL-02, EN-ENG-01, GL-AIM-9, GL-AMW-9, GL-AMW-10, GL-ELE -11, GL-ELE -12, GL-GHW-6, GL-GHW-7, GL-INM-10, GL-INM-11, GL-MAM-8, GL-MAN-8, GL-MDO-9, GL-MDO-10, GL-MOC-8, GL-MOC-9, GL-MST-11, GL-MST-12, GL-PCF-6, GL-PCF-7, GL-PIP-00, GL-PRW-8, GL-PRW-9, GL-VHE-00, GL-WOW-9, GS-07, GT-03, HP-02, HS-HDO-05, HS-HDO-06, HS-PHS-05, IS-02 , LI-7, MT-01, OM-02, PI-02-CGC, PM-02 , PY-06, SC-5 (deck and engine room), SC-6 (deck and engine room), SC-STD-5, SC-STD-6, SC-4 (equip. op. and spec. trade), SG-SRE-01, SR-E (pay group 1 basic), SR-W (pay group 9) APC-7, SR-W (pay group 9) APD-9, TI-03, TR-01</v>
      </c>
    </row>
    <row r="154" spans="1:3" ht="300" x14ac:dyDescent="0.25">
      <c r="A154" s="60" t="str">
        <f>'5. Raw salary data'!A154</f>
        <v>ED-EST-03 (TE 4)</v>
      </c>
      <c r="B154" s="129" t="str" cm="1">
        <f t="array" ref="B154">_xlfn.TEXTJOIN(", ", TRUE, _xlfn._xlws.FILTER('5. Raw salary data'!$A$2:$A$1297, ('5. Raw salary data'!$C$2:$C$1297 &lt; '5. Raw salary data'!D154) * ('5. Raw salary data'!$C$2:$C$1297 &gt;= '5. Raw salary data'!C154) * ('5. Raw salary data'!$A$2:$A$1297 &lt;&gt; '5. Raw salary data'!A154), "No matches"))</f>
        <v>AG-01, BI-01, CH-01, CR-07, DD-06, ED-EST-01 (TE 8), ED-EST-02 (TE 7) ,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5), ED-EST-05 Manitoba (TE 3), ED-EST-05 Manitoba (TE 4), ED-EST-06 Manitoba (TE 2), ED-EST-04 Saskatchewan (TE 6), ED-EST-05 Saskatchewan (TE 4), ED-EST-05 Saskatchewan (TE 5),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GL-COI-10, GL-EIM-10, GL-ELE -14, GL-GHW-10, GL-GHW-11, GL-INM-13, GL-INM-14, GL-MAM-11, GL-MAN-11, GL-MAN-12, GL-MDO-12, GL-MDO-13, GL-MOC-11, GL-MOC-12, GL-MST-14, GL-PCF-9, GL-PCF-10, GL-PIP-10, GL-PRW-11, GL-SMW-8, GL-VHE-9, GL-WOW-11, GL-WOW-12, GT-04, HR-01, HS-HDO-08, LI-9, MA-02, PI-04-CGC, PS-1, SC-5 (equip. op. and spec. trade), SC-6 (equip. op. and spec. trade), SO-MAO-01, SR-E (pay group 3 MDO-4), SR-W (pay group 4), SR-W (pay group 5), SR-W (pay group 6), SW-SCW-01, SW-CHA-01</v>
      </c>
      <c r="C154" s="128" t="str" cm="1">
        <f t="array" ref="C154">_xlfn.TEXTJOIN(", ",TRUE,_xlfn._xlws.FILTER('5. Raw salary data'!$A$2:$A$1297,('5. Raw salary data'!$C$2:$C$1297 &gt;'5. Raw salary data'!E154)*('5. Raw salary data'!$C$2:$C$1297 &lt;'5. Raw salary data'!C154),"No matches"))</f>
        <v>AS-03, CM-07, CR-06, DA-CON-6, DA-PRO-6, DD-05, DS-1, EC-02,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ED-EST-03 Saskatchewan (TE 9), ED-EST-04 Saskatchewan (TE 4), ED-EST-04 Saskatchewan (TE 5),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4), ED-LAT-04 (TE 5), FR - Recruitment, GL-AIM-10, GL-AIM-11, GL-AMW-10,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SC-6 (deck and engine room), SC-7 (deck and engine room), SC-STD-6, SC-STD-7, SG-PAT-01, SO-MAO-TO, SR-E (pay group 1 basic), SR-E (pay group 2 ELE-2), SR-W (pay group 9) APC-8, SR-W (pay group 9) APD-9, SR-W (pay group 9) APD-10, ST-COR-2, TI-04, WP-02</v>
      </c>
    </row>
    <row r="155" spans="1:3" ht="270" x14ac:dyDescent="0.25">
      <c r="A155" s="60" t="str">
        <f>'5. Raw salary data'!A155</f>
        <v>ED-EST-03 (TE 5)</v>
      </c>
      <c r="B155" s="129" t="str" cm="1">
        <f t="array" ref="B155">_xlfn.TEXTJOIN(", ", TRUE, _xlfn._xlws.FILTER('5. Raw salary data'!$A$2:$A$1297, ('5. Raw salary data'!$C$2:$C$1297 &lt; '5. Raw salary data'!D155) * ('5. Raw salary data'!$C$2:$C$1297 &gt;= '5. Raw salary data'!C155) * ('5. Raw salary data'!$A$2:$A$1297 &lt;&gt; '5. Raw salary data'!A155), "No matches"))</f>
        <v>AG-01, AI-01, AS-04, BI-01, CH-01, CR-07, DA-CON-7, DA-PRO-7, DS-2, EC-03, ED-EST-02 (TE 8), ED-EST-02 (TE 9),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ED-EST-04 Alberta (TE 7), ED-EST-05 Alberta (TE 5), ED-EST-05 Alberta (TE 6), ED-EST-06 Alberta (TE 4), ED-EST-06 Alberta (TE 5), ED-EST-03 BC (TE 9), ED-EST-04 BC (TE 7), ED-EST-04 BC (TE 8), ED-EST-05 BC (TE 5), ED-EST-05 BC (TE 6), ED-EST-06 BC (TE 4), ED-LAT-02 (TE 11), ED-LAT-02 (TE 12), ED-LAT-03 (TE 10), ED-LAT-03 (TE 11), ED-LAT-04 (TE 8), ED-LAT-04 (TE 9),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(equip. op. and spec. trade), SG-SRE-02, SO-FLP-01, SR-E (pay group 3 MDO-4), SR-E (APA), SR-E (APB), SR-W (pay group 7), SW-SCW-01, WP-03</v>
      </c>
      <c r="C155" s="128" t="str" cm="1">
        <f t="array" ref="C155">_xlfn.TEXTJOIN(", ",TRUE,_xlfn._xlws.FILTER('5. Raw salary data'!$A$2:$A$1297,('5. Raw salary data'!$C$2:$C$1297 &gt;'5. Raw salary data'!E155)*('5. Raw salary data'!$C$2:$C$1297 &lt;'5. Raw salary data'!C155),"No matches"))</f>
        <v>DD-06, DS-1, EC-02, ED-EST-01 (TE 7) , ED-EST-01 (TE 8), ED-EST-02 (TE 7) , ED-EST-03 (TE 4), ED-EST-04 (TE 2), ED-EST-05 (TE 1), ED-EST-04 Maritimes (TE 8), ED-EST-04 Maritimes (TE 9), ED-EST-05 Maritimes (TE 5), ED-EST-05 Maritimes (TE 6), ED-EST-06 Maritimes (TE 4), ED-EST-06 Maritimes (TE 5), ED-EST-03 Quebec (TE 11), ED-EST-04 Quebec (TE 10), ED-EST-05 Quebec (TE 7),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ED-EST-06 Alberta (TE 3), ED-EST-03 BC (TE 7), ED-EST-03 BC (TE 8), ED-EST-04 BC (TE 6), ED-EST-05 BC (TE 4), ED-EST-06 BC (TE 3), ED-LAT-01 (TE 12), ED-LAT-02 (TE 9), ED-LAT-02 (TE 10), ED-LAT-03 (TE 8), ED-LAT-03 (TE 9), ED-LAT-04 (TE 6), ED-LAT-04 (TE 7), EG-03, EL-03, EU-LAI-1, FB-1, GL-AIM-11, GL-AIM-12, GL-AMW-12, GL-AMW-13,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PR(S)-01, SC-5 (equip. op. and spec. trade), SG-PAT-01, SO-MAO-01, SR-E (pay group 2 ELE-2), SR-W (pay group 4), SR-W (pay group 5), SR-W (pay group 6), SR-W (pay group 9) APC-8, SR-W (pay group 9) APD-10, SW-CHA-01, TI-04, WP-02</v>
      </c>
    </row>
    <row r="156" spans="1:3" ht="240" x14ac:dyDescent="0.25">
      <c r="A156" s="60" t="str">
        <f>'5. Raw salary data'!A156</f>
        <v>ED-EST-03 (TE 6)</v>
      </c>
      <c r="B156" s="129" t="str" cm="1">
        <f t="array" ref="B156">_xlfn.TEXTJOIN(", ", TRUE, _xlfn._xlws.FILTER('5. Raw salary data'!$A$2:$A$1297, ('5. Raw salary data'!$C$2:$C$1297 &lt; '5. Raw salary data'!D156) * ('5. Raw salary data'!$C$2:$C$1297 &gt;= '5. Raw salary data'!C156) * ('5. Raw salary data'!$A$2:$A$1297 &lt;&gt; '5. Raw salary data'!A156), "No matches"))</f>
        <v>AI-01, AR-02, CO-01, CT-EAV-01 , CT-IAU-01 , DA-CON-8, DA-PRO-7, DD-07, ED-EDS-01, ED-EST-02 (TE 9), ED-EST-03 (TE 7), ED-EST-04 (TE 4), ED-EST-05 (TE 2), ED-EST-05 (TE 3), ED-EST-06 (TE 1), ED-EST-05 Maritimes (TE 8), ED-EST-06 Maritimes (TE 7), ED-EST-05 Quebec (TE 10), ED-EST-05 Quebec (TE 11), ED-EST-06 Quebec (TE 8), ED-EST-06 Quebec (TE 9), ED-EST-04 Ontario (TE 8), ED-EST-04 Ontario (TE 9), ED-EST-05 Ontario (TE 7), ED-EST-05 Ontario (TE 8), ED-EST-06 Ontario (TE 5), ED-EST-04 Manitoba (TE 7), ED-EST-05 Manitoba (TE 5), ED-EST-05 Manitoba (TE 6), ED-EST-06 Manitoba (TE 4), ED-EST-04 Saskatchewan (TE 8), ED-EST-04 Saskatchewan (TE 9), ED-EST-05 Saskatchewan (TE 6), ED-EST-05 Saskatchewan (TE 7), ED-EST-06 Saskatchewan (TE 5), ED-EST-06 Saskatchewan (TE 6), ED-EST-04 Alberta (TE 8), ED-EST-05 Alberta (TE 6), ED-EST-05 Alberta (TE 7), ED-EST-06 Alberta (TE 5), ED-EST-06 Alberta (TE 6), ED-EST-04 BC (TE 8), ED-EST-04 BC (TE 9), ED-EST-05 BC (TE 6), ED-EST-05 BC (TE 7), ED-EST-06 BC (TE 5), ED-EST-06 BC (TE 6), ED-LAT-02 (TE 12), ED-LAT-02 (TE 13), ED-LAT-03 (TE 11), ED-LAT-03 (TE 12), ED-LAT-04 (TE 9), ED-LAT-04 (TE 10), EG-04, EL-04, EN-ENG-02, EN-SUR-01, FB-2, GL-AIM-14, GL-COI-12, GL-COI-13, GL-EIM-11, GL-EIM-12, GL-MAM-13, GL-MAM-14, GL-MAN-13, GL-MAN-14, GL-MOC-14, GL-PCF-11, GL-PCF-12, GL-PIP-12, GL-PIP-13, GL-PRW-13, GL-PRW-14, GL-SMW-10, GL-SMW-11, GL-VHE-11, GL-VHE-12, GL-WOW-13, GL-WOW-14, GS-10, HP-04, HR-02, HS-HDO-09, IT-01, LS-01, LS-02, MT-02, OM-03, PE-02, PG-03, PR(S)-02, SC-7 (equip. op. and spec. trade), SE-RES-1, SG-PAT-02, SG-SRE-02, SO-FLP-02, SO-MAO-02, SO-RAD-01, SR-W (pay group 7), SR-W (pay group 8), SW-SCW-02, TI-05, UT-1, WP-03</v>
      </c>
      <c r="C156" s="128" t="str" cm="1">
        <f t="array" ref="C156">_xlfn.TEXTJOIN(", ",TRUE,_xlfn._xlws.FILTER('5. Raw salary data'!$A$2:$A$1297,('5. Raw salary data'!$C$2:$C$1297 &gt;'5. Raw salary data'!E156)*('5. Raw salary data'!$C$2:$C$1297 &lt;'5. Raw salary data'!C156),"No matches"))</f>
        <v>AG-01, AS-04, BI-01, CH-01, CR-07, DA-CON-7, DD-06, DS-2, EC-03, ED-EST-01 (TE 8), ED-EST-02 (TE 8), ED-EST-03 (TE 5), ED-EST-04 (TE 3), ED-EST-05 (TE 1), ED-EST-04 Maritimes (TE 9), ED-EST-04 Maritimes (TE 10), ED-EST-05 Maritimes (TE 6), ED-EST-05 Maritimes (TE 7), ED-EST-06 Maritimes (TE 5), ED-EST-06 Maritimes (TE 6), ED-EST-04 Quebec (TE 11), ED-EST-04 Quebec (TE 12), ED-EST-05 Quebec (TE 9), ED-EST-06 Quebec (TE 6), ED-EST-06 Quebec (TE 7), ED-EST-03 Ontario (TE 10), ED-EST-04 Ontario (TE 7), ED-EST-05 Ontario (TE 6), ED-EST-06 Ontario (TE 4), ED-EST-04 Manitoba (TE 5), ED-EST-04 Manitoba (TE 6), ED-EST-05 Manitoba (TE 4), ED-EST-06 Manitoba (TE 3), ED-EST-04 Saskatchewan (TE 6), ED-EST-04 Saskatchewan (TE 7), ED-EST-05 Saskatchewan (TE 5), ED-EST-06 Saskatchewan (TE 3), ED-EST-06 Saskatchewan (TE 4), ED-EST-04 Alberta (TE 6), ED-EST-04 Alberta (TE 7), ED-EST-05 Alberta (TE 5), ED-EST-06 Alberta (TE 4), ED-EST-03 BC (TE 8), ED-EST-03 BC (TE 9), ED-EST-04 BC (TE 7), ED-EST-05 BC (TE 5), ED-EST-06 BC (TE 4), ED-LAT-02 (TE 10), ED-LAT-02 (TE 11), ED-LAT-03 (TE 9), ED-LAT-03 (TE 10), ED-LAT-04 (TE 7), ED-LAT-04 (TE 8), EL-03, FB-1, GL-AIM-12, GL-AIM-13, GL-AMW-13, GL-AMW-14, GL-COI-10, GL-COI-11, GL-EIM-10, GL-GHW-12, GL-INM-14, GL-MAM-11, GL-MAM-12, GL-MAN-12, GL-MDO-13, GL-MDO-14, GL-MOC-12, GL-MOC-13, GL-PCF-10, GL-PIP-10, GL-PIP-11, GL-PRW-12, GL-SMW-9, GL-VHE-10, GL-WOW-12, GS-09, GT-04, HS-PHS-08, IS-03 , LI-9, PC-01, PI-04-CGC, PM-04 , PO-IMA-02, PO-LES-TO-02, PO-LES-IM-02, PO-TCO-02, PS-1, RO-03, SC-6 (equip. op. and spec. trade), SO-FLP-01, SO-MAO-01, SR-E (pay group 3 MDO-4), SR-E (APA), SR-E (APB), SR-W (pay group 6), SW-SCW-01</v>
      </c>
    </row>
    <row r="157" spans="1:3" ht="240" x14ac:dyDescent="0.25">
      <c r="A157" s="60" t="str">
        <f>'5. Raw salary data'!A157</f>
        <v>ED-EST-03 (TE 7)</v>
      </c>
      <c r="B157" s="129" t="str" cm="1">
        <f t="array" ref="B157">_xlfn.TEXTJOIN(", ", TRUE, _xlfn._xlws.FILTER('5. Raw salary data'!$A$2:$A$1297, ('5. Raw salary data'!$C$2:$C$1297 &lt; '5. Raw salary data'!D157) * ('5. Raw salary data'!$C$2:$C$1297 &gt;= '5. Raw salary data'!C157) * ('5. Raw salary data'!$A$2:$A$1297 &lt;&gt; '5. Raw salary data'!A157), "No matches"))</f>
        <v>AR-02, CT-FIN-01 , CT-EAV-01 , CT-IAU-01 , CX-1, DD-08, EC-04, ED-EDS-01, ED-EST-03 (TE 8), ED-EST-04 (TE 5), ED-EST-05 (TE 3), ED-EST-05 (TE 4), ED-EST-06 (TE 2), ED-EST-05 Maritimes (TE 9), ED-EST-06 Maritimes (TE 8), ED-EST-05 Quebec (TE 12), ED-EST-06 Quebec (TE 9), ED-EST-06 Quebec (TE 10), ED-EST-04 Ontario (TE 9), ED-EST-04 Ontario (TE 10),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9), ED-EST-05 Alberta (TE 7), ED-EST-05 Alberta (TE 8), ED-EST-06 Alberta (TE 6), ED-EST-06 Alberta (TE 7), ED-EST-04 BC (TE 9), ED-EST-04 BC (TE 10), ED-EST-05 BC (TE 7), ED-EST-05 BC (TE 8), ED-EST-06 BC (TE 6), ED-EST-06 BC (TE 7), ED-LAT-03 (TE 13), ED-LAT-04 (TE 10), ED-LAT-04 (TE 11), EN-ENG-02, GL-COI-13, GL-COI-14, GL-EIM-13, GL-MAM-14, GL-PCF-13, GL-PIP-13, GL-PIP-14, GL-SMW-11, GL-SMW-12, GL-VHE-13, GS-11, GT-05, HP-05, HR-02, HS-HDO-10, HS-PHS-09, MT-02, NU-CHN-1, NU-HOS-1, PI-05-CGC, PO-IMA-03, PO-LES-TO-03, PO-LES-IM-03, PO-TCO-03, RO-04, SE-RES-1, SO-FLP-02, SO-MAO-03, SO-RAD-01, SR-E (pay group 4 MDO-5), SR-E (pay group 5 basic), SR-W (pay group 11), SW-CHA-02, TR-02, UT-1</v>
      </c>
      <c r="C157" s="128" t="str" cm="1">
        <f t="array" ref="C157">_xlfn.TEXTJOIN(", ",TRUE,_xlfn._xlws.FILTER('5. Raw salary data'!$A$2:$A$1297,('5. Raw salary data'!$C$2:$C$1297 &gt;'5. Raw salary data'!E157)*('5. Raw salary data'!$C$2:$C$1297 &lt;'5. Raw salary data'!C157),"No matches"))</f>
        <v>AI-01, AS-04, CO-01, DA-CON-8, DA-PRO-7, DD-07, DS-2, EC-03, ED-EST-02 (TE 9), ED-EST-03 (TE 6),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ED-EST-05 Ontario (TE 8), ED-EST-06 Ontario (TE 5), ED-EST-04 Manitoba (TE 6), ED-EST-04 Manitoba (TE 7), ED-EST-05 Manitoba (TE 5), ED-EST-06 Manitoba (TE 4), ED-EST-04 Saskatchewan (TE 7), ED-EST-04 Saskatchewan (TE 8), ED-EST-05 Saskatchewan (TE 6), ED-EST-06 Saskatchewan (TE 5), ED-EST-04 Alberta (TE 7), ED-EST-04 Alberta (TE 8), ED-EST-05 Alberta (TE 6), ED-EST-06 Alberta (TE 5), ED-EST-03 BC (TE 9), ED-EST-04 BC (TE 8), ED-EST-05 BC (TE 6), ED-EST-06 BC (TE 5), ED-LAT-02 (TE 12), ED-LAT-02 (TE 13), ED-LAT-03 (TE 10), ED-LAT-03 (TE 11), ED-LAT-03 (TE 12), ED-LAT-04 (TE 8), ED-LAT-04 (TE 9), EG-04, EL-04, EN-SUR-01, FB-2, GL-AIM-14, GL-AMW-14, GL-COI-11, GL-COI-12, GL-EIM-11, GL-EIM-12, GL-MAM-13, GL-MAN-13, GL-MAN-14, GL-MDO-14, GL-MOC-14, GL-PCF-11, GL-PCF-12, GL-PIP-11, GL-PIP-12, GL-PRW-13, GL-PRW-14, GL-SMW-10, GL-VHE-11, GL-VHE-12, GL-WOW-13, GL-WOW-14, GS-10, HP-04, HS-HDO-09, HS-PHS-08, IS-03 , IT-01, LS-01, LS-02, OM-03, PE-02, PG-03, PM-04 , PO-IMA-02, PO-LES-TO-02, PO-LES-IM-02, PO-TCO-02, PR(S)-02, RO-03, SC-7 (equip. op. and spec. trade), SG-PAT-02, SG-SRE-02, SO-FLP-01, SO-MAO-02, SR-E (APA), SR-E (APB), SR-W (pay group 7), SR-W (pay group 8), SW-SCW-02, TI-05, WP-03</v>
      </c>
    </row>
    <row r="158" spans="1:3" ht="240" x14ac:dyDescent="0.25">
      <c r="A158" s="60" t="str">
        <f>'5. Raw salary data'!A158</f>
        <v>ED-EST-03 (TE 8)</v>
      </c>
      <c r="B158" s="129" t="str" cm="1">
        <f t="array" ref="B158">_xlfn.TEXTJOIN(", ", TRUE, _xlfn._xlws.FILTER('5. Raw salary data'!$A$2:$A$1297, ('5. Raw salary data'!$C$2:$C$1297 &lt; '5. Raw salary data'!D158) * ('5. Raw salary data'!$C$2:$C$1297 &gt;= '5. Raw salary data'!C158) * ('5. Raw salary data'!$A$2:$A$1297 &lt;&gt; '5. Raw salary data'!A158), "No matches"))</f>
        <v>AG-02, AI-02, BI-02, CH-02, CX-1, DD-08, DD-09, EC-04, ED-EDS-02, ED-EST-03 (TE 9), ED-EST-04 (TE 6), ED-EST-05 (TE 4), ED-EST-06 (TE 3), ED-EST-05 Maritimes (TE 10), ED-EST-06 Maritimes (TE 9), ED-EST-06 Maritimes (TE 10), ED-EST-06 Quebec (TE 10), ED-EST-06 Quebec (TE 11), ED-EST-05 Ontario (TE 10), ED-EST-06 Ontario (TE 7), ED-EST-04 Manitoba (TE 9), ED-EST-05 Manitoba (TE 7), ED-EST-05 Manitoba (TE 8), ED-EST-06 Manitoba (TE 6), ED-EST-06 Manitoba (TE 7), ED-EST-04 Saskatchewan (TE 10), ED-EST-05 Saskatchewan (TE 9), ED-EST-06 Saskatchewan (TE 7), ED-EST-06 Saskatchewan (TE 8), ED-EST-04 Alberta (TE 10), ED-EST-05 Alberta (TE 9), ED-EST-06 Alberta (TE 7), ED-EST-06 Alberta (TE 8), ED-EST-04 BC (TE 10), ED-EST-04 BC (TE 11), ED-EST-05 BC (TE 8), ED-EST-05 BC (TE 9), ED-EST-06 BC (TE 7), ED-EST-06 BC (TE 8), ED-LAT-04 (TE 12), ED-LAT-04 (TE 13), EG-05, EL-05, FO-01, FR-1, GL-COI-14, GL-EIM-14, GL-PCF-14, GL-PIP-14, GL-SMW-13, GL-VHE-14, GS-12, HP-05, HS-PHS-10, MA-03, ND-HME-1, PC-02, PE-03, PR(S)-03, SO-FLP-03, SO-MAO-04, SO-RAD-02, SR-E (pay group 5 basic), SR-E (pay group 6), SW-SCW-03, TI-06, TI-05 Aviation, TR-02</v>
      </c>
      <c r="C158" s="128" t="str" cm="1">
        <f t="array" ref="C158">_xlfn.TEXTJOIN(", ",TRUE,_xlfn._xlws.FILTER('5. Raw salary data'!$A$2:$A$1297,('5. Raw salary data'!$C$2:$C$1297 &gt;'5. Raw salary data'!E158)*('5. Raw salary data'!$C$2:$C$1297 &lt;'5. Raw salary data'!C158),"No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ED-EST-04 Ontario (TE 10), ED-EST-05 Ontario (TE 8), ED-EST-05 Ontario (TE 9), ED-EST-06 Ontario (TE 5), ED-EST-06 Ontario (TE 6), ED-EST-04 Manitoba (TE 7), ED-EST-04 Manitoba (TE 8), ED-EST-05 Manitoba (TE 6), ED-EST-06 Manitoba (TE 4), ED-EST-06 Manitoba (TE 5), ED-EST-04 Saskatchewan (TE 8), ED-EST-04 Saskatchewan (TE 9), ED-EST-05 Saskatchewan (TE 7), ED-EST-05 Saskatchewan (TE 8), ED-EST-06 Saskatchewan (TE 6), ED-EST-04 Alberta (TE 8), ED-EST-04 Alberta (TE 9), ED-EST-05 Alberta (TE 7), ED-EST-05 Alberta (TE 8), ED-EST-06 Alberta (TE 6), ED-EST-04 BC (TE 9), ED-EST-05 BC (TE 7), ED-EST-06 BC (TE 6), ED-LAT-02 (TE 13), ED-LAT-03 (TE 12), ED-LAT-03 (TE 13), ED-LAT-04 (TE 10), ED-LAT-04 (TE 11), EN-ENG-02, EN-SUR-01, GL-COI-13, GL-EIM-12, GL-EIM-13, GL-MAM-14, GL-MAN-14, GL-PCF-12, GL-PCF-13, GL-PIP-13, GL-PRW-14, GL-SMW-11, GL-SMW-12, GL-VHE-12, GL-VHE-13, GL-WOW-14, GS-10, GS-11, GT-05, HP-04, HR-02, HS-HDO-09, HS-HDO-10, HS-PHS-09, LS-02, MT-02, NU-CHN-1, NU-HOS-1, PI-05-CGC, PO-IMA-03, PO-LES-TO-03, PO-LES-IM-03, PO-TCO-03, RO-04, SE-RES-1, SG-PAT-02, SO-FLP-02, SO-MAO-02, SO-MAO-03, SO-RAD-01, SR-E (pay group 4 MDO-5), SR-W (pay group 8), SR-W (pay group 11), SW-SCW-02, SW-CHA-02, UT-1</v>
      </c>
    </row>
    <row r="159" spans="1:3" ht="210" x14ac:dyDescent="0.25">
      <c r="A159" s="60" t="str">
        <f>'5. Raw salary data'!A159</f>
        <v>ED-EST-03 (TE 9)</v>
      </c>
      <c r="B159" s="129" t="str" cm="1">
        <f t="array" ref="B159">_xlfn.TEXTJOIN(", ", TRUE, _xlfn._xlws.FILTER('5. Raw salary data'!$A$2:$A$1297, ('5. Raw salary data'!$C$2:$C$1297 &lt; '5. Raw salary data'!D159) * ('5. Raw salary data'!$C$2:$C$1297 &gt;= '5. Raw salary data'!C159) * ('5. Raw salary data'!$A$2:$A$1297 &lt;&gt; '5. Raw salary data'!A159), "No matches"))</f>
        <v>AG-02, AI-02, AS-05, BI-02, CH-02, CX-2, DD-09, ED-EDS-02, ED-EST-04 (TE 7), ED-EST-05 (TE 5), ED-EST-06 (TE 4), ED-EST-06 Maritimes (TE 10), ED-EST-06 Quebec (TE 11), ED-EST-06 Quebec (TE 12), ED-EST-06 Ontario (TE 8), ED-EST-04 Manitoba (TE 10), ED-EST-05 Manitoba (TE 9), ED-EST-06 Manitoba (TE 7), ED-EST-06 Manitoba (TE 8), ED-EST-05 Saskatchewan (TE 10), ED-EST-06 Saskatchewan (TE 9), ED-EST-05 Alberta (TE 10), ED-EST-06 Alberta (TE 8), ED-EST-06 Alberta (TE 9), ED-EST-04 BC (TE 11), ED-EST-05 BC (TE 9), ED-EST-05 BC (TE 10), ED-EST-06 BC (TE 8), ED-EST-06 BC (TE 9), ED-LAT-04 (TE 13), EL-05, EU-PEI-2, FB-3, FO-01, FR-2, FS-01, GL-SMW-14, GS-13, HP-06, HR-03, IS-04 , IT-02, LP-00, ND-ADV-1, ND-DIT-1, ND-HME-1, OM-04, PC-02, PE-03, PG-04, PI-06-CGC, PM-05 , PM-MCO-01, PO-LES-TO-04, PO-TCO-04, PS-2, PR(S)-03, RO-05, SG-SRE-03, SO-FLP-03, SO-MAO-04, SO-RAD-03, SR-E (pay group 6), SR-E (pay group 7), SR-E (pay group 8), SR-E (pay group 9), SW-SCW-03, SW-SCW-01 Clinical Social Workers, TI-06, TI-05 Marine, VM-1, WP-04</v>
      </c>
      <c r="C159" s="128" t="str" cm="1">
        <f t="array" ref="C159">_xlfn.TEXTJOIN(", ",TRUE,_xlfn._xlws.FILTER('5. Raw salary data'!$A$2:$A$1297,('5. Raw salary data'!$C$2:$C$1297 &gt;'5. Raw salary data'!E159)*('5. Raw salary data'!$C$2:$C$1297 &lt;'5. Raw salary data'!C159),"No matches"))</f>
        <v>CT-FIN-01 , CX-1, DD-08, EC-04, ED-EST-03 (TE 8),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ED-EST-05 Manitoba (TE 8), ED-EST-06 Manitoba (TE 5), ED-EST-06 Manitoba (TE 6), ED-EST-04 Saskatchewan (TE 10), ED-EST-05 Saskatchewan (TE 8), ED-EST-05 Saskatchewan (TE 9), ED-EST-06 Saskatchewan (TE 7), ED-EST-06 Saskatchewan (TE 8), ED-EST-04 Alberta (TE 9), ED-EST-04 Alberta (TE 10), ED-EST-05 Alberta (TE 8), ED-EST-05 Alberta (TE 9), ED-EST-06 Alberta (TE 7), ED-EST-04 BC (TE 10), ED-EST-05 BC (TE 8), ED-EST-06 BC (TE 7), ED-LAT-03 (TE 13), ED-LAT-04 (TE 11), ED-LAT-04 (TE 12), EG-05, FR-1, GL-COI-14, GL-EIM-13, GL-EIM-14, GL-PCF-13, GL-PCF-14, GL-PIP-14, GL-SMW-12, GL-SMW-13, GL-VHE-13, GL-VHE-14, GS-11, GS-12, GT-05, HP-05, HS-HDO-10, HS-PHS-09, HS-PHS-10, MA-03, NU-CHN-1, NU-HOS-1, PI-05-CGC, PO-IMA-03, PO-LES-TO-03, PO-LES-IM-03, PO-TCO-03, RO-04, SO-MAO-03, SO-RAD-02, SR-E (pay group 4 MDO-5), SR-E (pay group 5 basic), SR-W (pay group 11), SW-CHA-02, TI-05 Aviation, TR-02</v>
      </c>
    </row>
    <row r="160" spans="1:3" ht="270" x14ac:dyDescent="0.25">
      <c r="A160" s="60" t="str">
        <f>'5. Raw salary data'!A160</f>
        <v>ED-EST-04 (TE 1)</v>
      </c>
      <c r="B160" s="129" t="str" cm="1">
        <f t="array" ref="B160">_xlfn.TEXTJOIN(", ", TRUE, _xlfn._xlws.FILTER('5. Raw salary data'!$A$2:$A$1297, ('5. Raw salary data'!$C$2:$C$1297 &lt; '5. Raw salary data'!D160) * ('5. Raw salary data'!$C$2:$C$1297 &gt;= '5. Raw salary data'!C160) * ('5. Raw salary data'!$A$2:$A$1297 &lt;&gt; '5. Raw salary data'!A160), "No matches"))</f>
        <v>AS-03, DA-PRO-6, DS-1, EC-02, ED-EST-01 (TE 7) , ED-EST-02 (TE 6) , ED-EST-02 (TE 7) , ED-EST-03 (TE 4), ED-EST-04 (TE 2), ED-EST-04 Maritimes (TE 8), ED-EST-05 Maritimes (TE 5),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9), ED-LAT-03 (TE 7), ED-LAT-03 (TE 8), ED-LAT-04 (TE 5), ED-LAT-04 (TE 6), EG-03, EU-LAI-1, GL-AIM-11, GL-AIM-12, GL-AMW-11, GL-AMW-12, GL-COI-9, GL-EIM-00, GL-EIM-9, GL-ELE -13, GL-ELE -14, GL-GHW-10, GL-GHW-11, GL-INM-12, GL-INM-13, GL-MAM-10, GL-MAN-10, GL-MAN-11, GL-MDO-12, GL-MOC-11, GL-MST-13, GL-MST-14, GL-PCF-8, GL-PCF-9, GL-PIP-9, GL-PRW-10, GL-PRW-11, GL-SMW-00, GL-SMW-8, GL-VHE-8, GL-VHE-9, GL-WOW-10, GL-WOW-11, GS-08, HP-03, HR-01, HS-HDO-07, HS-HDO-08, HS-PHS-07, LI-8, MA-02, PE-01, PG-02, PM-03 , PO-IMA-01, PO-LES-TO-01, PO-LES-IM-01, PO-TCO-01, PR(S)-01, SC-7 (deck and engine room), SC-STD-7, SC-5 (equip. op. and spec. trade), SG-PAT-01, SO-MAO-01, SR-E (pay group 2 ELE-2), SR-W (pay group 4), SR-W (pay group 5), SR-W (pay group 9) APC-8, SR-W (pay group 9) APD-10, SW-CHA-01, TI-04, WP-02</v>
      </c>
      <c r="C160" s="128" t="str" cm="1">
        <f t="array" ref="C160">_xlfn.TEXTJOIN(", ",TRUE,_xlfn._xlws.FILTER('5. Raw salary data'!$A$2:$A$1297,('5. Raw salary data'!$C$2:$C$1297 &gt;'5. Raw salary data'!E160)*('5. Raw salary data'!$C$2:$C$1297 &lt;'5. Raw salary data'!C160),"No matches"))</f>
        <v>AS-02, CM-07, CO-DEV/PER, CR-06, DA-CON-6, DD-05, ED-EST-01 (TE 6), ED-EST-02 (TE 5) , ED-EST-03 (TE 3), ED-EST-04 Maritimes (TE 6), ED-EST-04 Maritimes (TE 7), ED-EST-05 Maritimes (TE 4), ED-EST-06 Maritimes (TE 3), ED-EST-02 Quebec (TE 10), ED-EST-02 Quebec (TE 11), ED-EST-03 Quebec (TE 9), ED-EST-04 Quebec (TE 8), ED-EST-05 Quebec (TE 5),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ED-LAT-02 (TE 8), ED-LAT-03 (TE 5), ED-LAT-03 (TE 6), ED-LAT-04 (TE 4), EG-02, EL-02, EN-ENG-01, FR - Recruitment, GL-AIM-9, GL-AIM-10, GL-AMW-10, GL-COI-00, GL-ELE -11, GL-ELE -12, GL-GHW-7, GL-GHW-8, GL-INM-10, GL-INM-11, GL-MAM-8, GL-MAM-9, GL-MAN-8, GL-MAN-9, GL-MDO-10, GL-MDO-11, GL-MOC-9, GL-MOC-10, GL-MST-12, GL-PCF-7, GL-PIP-00, GL-PRW-8, GL-PRW-9, GL-VHE-00, GL-WOW-9, GS-07, GT-03, HS-HDO-06, HS-PHS-05, HS-PHS-06, IS-02 , MT-01, OM-02, PI-03-CGC, PM-02 , PY-07, SC-6 (deck and engine room), SC-STD-6, SC-4 (equip. op. and spec. trade), SG-SRE-01, SO-MAO-TO, SR-E (pay group 1 basic), SR-W (pay group 9) APC-7, SR-W (pay group 9) APD-9, ST-COR-2, TR-01</v>
      </c>
    </row>
    <row r="161" spans="1:3" ht="270" x14ac:dyDescent="0.25">
      <c r="A161" s="60" t="str">
        <f>'5. Raw salary data'!A161</f>
        <v>ED-EST-04 (TE 2)</v>
      </c>
      <c r="B161" s="129" t="str" cm="1">
        <f t="array" ref="B161">_xlfn.TEXTJOIN(", ", TRUE, _xlfn._xlws.FILTER('5. Raw salary data'!$A$2:$A$1297, ('5. Raw salary data'!$C$2:$C$1297 &lt; '5. Raw salary data'!D161) * ('5. Raw salary data'!$C$2:$C$1297 &gt;= '5. Raw salary data'!C161) * ('5. Raw salary data'!$A$2:$A$1297 &lt;&gt; '5. Raw salary data'!A161), "No matches"))</f>
        <v>AG-01, AS-04, BI-01, CH-01, CR-07, DA-CON-7, DD-06, ED-EST-01 (TE 8), ED-EST-02 (TE 7) , ED-EST-02 (TE 8), ED-EST-03 (TE 5), ED-EST-04 (TE 3), ED-EST-05 (TE 1), ED-EST-04 Maritimes (TE 9), ED-EST-05 Maritimes (TE 6), ED-EST-05 Maritimes (TE 7), ED-EST-06 Maritimes (TE 5), ED-EST-06 Maritimes (TE 6),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GL-VHE-10, GL-WOW-11, GL-WOW-12, GS-09, GT-04, HS-HDO-08, HS-PHS-08, IS-03 , LI-9, PC-01, PI-04-CGC, PM-04 , PS-1, SC-6 (equip. op. and spec. trade), SO-FLP-01, SO-MAO-01, SR-E (pay group 3 MDO-4), SR-W (pay group 6), SW-SCW-01, SW-CHA-01</v>
      </c>
      <c r="C161" s="128" t="str" cm="1">
        <f t="array" ref="C161">_xlfn.TEXTJOIN(", ",TRUE,_xlfn._xlws.FILTER('5. Raw salary data'!$A$2:$A$1297,('5. Raw salary data'!$C$2:$C$1297 &gt;'5. Raw salary data'!E161)*('5. Raw salary data'!$C$2:$C$1297 &lt;'5. Raw salary data'!C161),"No matches"))</f>
        <v>AS-03, DA-PRO-6, DD-05, DS-1, EC-02, ED-EST-01 (TE 7) , ED-EST-02 (TE 6) , ED-EST-03 (TE 4), ED-EST-04 (TE 1), ED-EST-04 Maritimes (TE 7), ED-EST-04 Maritimes (TE 8), ED-EST-05 Maritimes (TE 5), ED-EST-06 Maritimes (TE 4), ED-EST-03 Quebec (TE 10), ED-EST-03 Quebec (TE 11), ED-EST-04 Quebec (TE 9), ED-EST-04 Quebec (TE 10), ED-EST-05 Quebec (TE 7), ED-EST-06 Quebec (TE 5), ED-EST-03 Ontario (TE 8), ED-EST-03 Ontario (TE 9), ED-EST-04 Ontario (TE 5), ED-EST-04 Ontario (TE 6), ED-EST-05 Ontario (TE 4), ED-EST-05 Ontario (TE 5), ED-EST-06 Ontario (TE 3), ED-EST-04 Manitoba (TE 4), ED-EST-05 Manitoba (TE 2), ED-EST-05 Manitoba (TE 3), ED-EST-06 Manitoba (TE 1), ED-EST-04 Saskatchewan (TE 5), ED-EST-05 Saskatchewan (TE 3), ED-EST-05 Saskatchewan (TE 4), ED-EST-06 Saskatchewan (TE 2), ED-EST-03 Alberta (TE 8), ED-EST-03 Alberta (TE 9), ED-EST-04 Alberta (TE 5), ED-EST-05 Alberta (TE 4), ED-EST-06 Alberta (TE 2), ED-EST-06 Alberta (TE 3), ED-EST-03 BC (TE 7), ED-EST-04 BC (TE 5), ED-EST-05 BC (TE 4), ED-EST-06 BC (TE 2), ED-LAT-01 (TE 12), ED-LAT-02 (TE 8), ED-LAT-02 (TE 9), ED-LAT-03 (TE 7), ED-LAT-03 (TE 8), ED-LAT-04 (TE 5), ED-LAT-04 (TE 6), EG-03, EU-LAI-1, GL-AIM-11, GL-AMW-11, GL-AMW-12, GL-COI-9, GL-EIM-00, GL-EIM-9, GL-ELE -13, GL-ELE -14, GL-GHW-8, GL-GHW-10, GL-GHW-11, GL-INM-12, GL-INM-13, GL-MAM-9, GL-MAM-10, GL-MAN-10, GL-MDO-11, GL-MDO-12, GL-MOC-10, GL-MOC-11, GL-MST-13, GL-MST-14, GL-PCF-8, GL-PCF-9, GL-PIP-9, GL-PRW-10, GL-SMW-00, GL-SMW-8, GL-VHE-8, GL-VHE-9, GL-WOW-10, GS-08, HP-03, HR-01, HS-HDO-07, HS-PHS-07, LI-8, MA-02, PE-01, PG-02, PI-03-CGC, PM-03 , PO-IMA-01, PO-LES-TO-01, PO-LES-IM-01, PO-TCO-01, PR(S)-01, PY-07, SC-7 (deck and engine room), SC-STD-7, SC-5 (equip. op. and spec. trade), SG-PAT-01, SR-E (pay group 2 ELE-2), SR-W (pay group 4), SR-W (pay group 5), SR-W (pay group 9) APC-8, SR-W (pay group 9) APD-10, ST-COR-2, TI-04, WP-02</v>
      </c>
    </row>
    <row r="162" spans="1:3" ht="270" x14ac:dyDescent="0.25">
      <c r="A162" s="60" t="str">
        <f>'5. Raw salary data'!A162</f>
        <v>ED-EST-04 (TE 3)</v>
      </c>
      <c r="B162" s="129" t="str" cm="1">
        <f t="array" ref="B162">_xlfn.TEXTJOIN(", ", TRUE, _xlfn._xlws.FILTER('5. Raw salary data'!$A$2:$A$1297, ('5. Raw salary data'!$C$2:$C$1297 &lt; '5. Raw salary data'!D162) * ('5. Raw salary data'!$C$2:$C$1297 &gt;= '5. Raw salary data'!C162) * ('5. Raw salary data'!$A$2:$A$1297 &lt;&gt; '5. Raw salary data'!A162), "No matches"))</f>
        <v>AI-01, AS-04, CO-01, DA-CON-8, DA-PRO-7, DD-07, DS-2, EC-03, ED-EST-02 (TE 9), ED-EST-03 (TE 6),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ED-EST-06 Ontario (TE 5), ED-EST-04 Manitoba (TE 6), ED-EST-04 Manitoba (TE 7), ED-EST-05 Manitoba (TE 5), ED-EST-06 Manitoba (TE 4), ED-EST-04 Saskatchewan (TE 7), ED-EST-04 Saskatchewan (TE 8), ED-EST-05 Saskatchewan (TE 6), ED-EST-06 Saskatchewan (TE 4), ED-EST-06 Saskatchewan (TE 5), ED-EST-04 Alberta (TE 7), ED-EST-05 Alberta (TE 6), ED-EST-06 Alberta (TE 5), ED-EST-03 BC (TE 9), ED-EST-04 BC (TE 8), ED-EST-05 BC (TE 6), ED-EST-06 BC (TE 5), ED-LAT-02 (TE 12), ED-LAT-02 (TE 13), ED-LAT-03 (TE 10), ED-LAT-03 (TE 11), ED-LAT-04 (TE 8), ED-LAT-04 (TE 9), EG-04, EL-04, FB-2, GL-AIM-14, GL-AMW-14, GL-COI-11, GL-COI-12, GL-EIM-11, GL-MAM-12, GL-MAM-13, GL-MAN-13, GL-MAN-14, GL-MDO-14, GL-MOC-13, GL-MOC-14, GL-PCF-11, GL-PIP-11, GL-PIP-12, GL-PRW-13, GL-SMW-10, GL-VHE-11, GL-WOW-13, GL-WOW-14, GS-10, HP-04, HS-HDO-09, HS-PHS-08, IS-03 , IT-01, LS-01, OM-03, PE-02, PG-03, PM-04 , PO-IMA-02, PO-LES-TO-02, PO-LES-IM-02, PO-TCO-02, PR(S)-02, RO-03, SC-7 (equip. op. and spec. trade), SG-PAT-02, SG-SRE-02, SO-FLP-01, SO-MAO-02, SR-E (APA), SR-E (APB), SR-W (pay group 7), SW-SCW-02, TI-05, WP-03</v>
      </c>
      <c r="C162" s="128" t="str" cm="1">
        <f t="array" ref="C162">_xlfn.TEXTJOIN(", ",TRUE,_xlfn._xlws.FILTER('5. Raw salary data'!$A$2:$A$1297,('5. Raw salary data'!$C$2:$C$1297 &gt;'5. Raw salary data'!E162)*('5. Raw salary data'!$C$2:$C$1297 &lt;'5. Raw salary data'!C162),"No matches"))</f>
        <v>AG-01, BI-01, CH-01, CR-07, DA-CON-7, DD-06, ED-EST-01 (TE 8), ED-EST-02 (TE 7) , ED-EST-02 (TE 8),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ED-EST-06 Ontario (TE 4), ED-EST-04 Manitoba (TE 5), ED-EST-05 Manitoba (TE 3), ED-EST-05 Manitoba (TE 4), ED-EST-06 Manitoba (TE 2), ED-EST-06 Manitoba (TE 3), ED-EST-04 Saskatchewan (TE 6), ED-EST-05 Saskatchewan (TE 4), ED-EST-05 Saskatchewan (TE 5), ED-EST-06 Saskatchewan (TE 3), ED-EST-03 Alberta (TE 9), ED-EST-04 Alberta (TE 6), ED-EST-05 Alberta (TE 5), ED-EST-06 Alberta (TE 3), ED-EST-06 Alberta (TE 4), ED-EST-03 BC (TE 8), ED-EST-04 BC (TE 6), ED-EST-04 BC (TE 7), ED-EST-05 BC (TE 5), ED-EST-06 BC (TE 3), ED-EST-06 BC (TE 4), ED-LAT-02 (TE 10), ED-LAT-02 (TE 11), ED-LAT-03 (TE 8), ED-LAT-03 (TE 9), ED-LAT-04 (TE 6), ED-LAT-04 (TE 7), EG-03, EL-03, EU-LAI-1, FB-1, GL-AIM-12, GL-AIM-13, GL-AMW-12, GL-AMW-13, GL-COI-10, GL-EIM-10, GL-ELE -14, GL-GHW-10, GL-GHW-11, GL-GHW-12, GL-INM-13, GL-INM-14, GL-MAM-11, GL-MAN-11, GL-MAN-12, GL-MDO-12, GL-MDO-13, GL-MOC-12, GL-MST-14, GL-PCF-9, GL-PCF-10, GL-PIP-10, GL-PRW-11, GL-PRW-12, GL-SMW-8, GL-SMW-9, GL-VHE-9, GL-VHE-10, GL-WOW-11, GL-WOW-12, GS-09, GT-04, HS-HDO-08, LI-9, MA-02, PC-01, PI-04-CGC, PS-1, SC-5 (equip. op. and spec. trade), SC-6 (equip. op. and spec. trade), SO-MAO-01, SR-E (pay group 3 MDO-4), SR-W (pay group 4), SR-W (pay group 5), SR-W (pay group 6), SW-SCW-01, SW-CHA-01</v>
      </c>
    </row>
    <row r="163" spans="1:3" ht="285" x14ac:dyDescent="0.25">
      <c r="A163" s="60" t="str">
        <f>'5. Raw salary data'!A163</f>
        <v>ED-EST-04 (TE 4)</v>
      </c>
      <c r="B163" s="129" t="str" cm="1">
        <f t="array" ref="B163">_xlfn.TEXTJOIN(", ", TRUE, _xlfn._xlws.FILTER('5. Raw salary data'!$A$2:$A$1297, ('5. Raw salary data'!$C$2:$C$1297 &lt; '5. Raw salary data'!D163) * ('5. Raw salary data'!$C$2:$C$1297 &gt;= '5. Raw salary data'!C163) * ('5. Raw salary data'!$A$2:$A$1297 &lt;&gt; '5. Raw salary data'!A163), "No matches"))</f>
        <v>AR-02, CO-01, CT-FIN-01 , CT-EAV-01 , CT-IAU-01 , DA-CON-8, DD-07, ED-EDS-01, ED-EST-03 (TE 7), ED-EST-04 (TE 5), ED-EST-05 (TE 3), ED-EST-06 (TE 1), ED-EST-06 (TE 2), ED-EST-05 Maritimes (TE 8), ED-EST-05 Maritimes (TE 9), ED-EST-06 Maritimes (TE 7), ED-EST-06 Maritimes (TE 8), ED-EST-05 Quebec (TE 11), ED-EST-05 Quebec (TE 12), ED-EST-06 Quebec (TE 9), ED-EST-04 Ontario (TE 9), ED-EST-04 Ontario (TE 10), ED-EST-05 Ontario (TE 8), ED-EST-05 Ontario (TE 9), ED-EST-06 Ontario (TE 6), ED-EST-04 Manitoba (TE 7), ED-EST-04 Manitoba (TE 8), ED-EST-05 Manitoba (TE 6), ED-EST-06 Manitoba (TE 5), ED-EST-04 Saskatchewan (TE 9), ED-EST-05 Saskatchewan (TE 7), ED-EST-05 Saskatchewan (TE 8), ED-EST-06 Saskatchewan (TE 6), ED-EST-04 Alberta (TE 8), ED-EST-04 Alberta (TE 9), ED-EST-05 Alberta (TE 7), ED-EST-06 Alberta (TE 6), ED-EST-04 BC (TE 9), ED-EST-05 BC (TE 7), ED-EST-06 BC (TE 6), ED-LAT-02 (TE 13), ED-LAT-03 (TE 12), ED-LAT-03 (TE 13), ED-LAT-04 (TE 10), ED-LAT-04 (TE 11), EN-ENG-02, EN-SUR-01, GL-COI-13, GL-EIM-12, GL-EIM-13, GL-MAM-14, GL-MAN-14, GL-PCF-12, GL-PCF-13, GL-PIP-13, GL-PRW-14, GL-SMW-11, GL-SMW-12, GL-VHE-12, GL-VHE-13, GL-WOW-14, GS-10, GS-11, GT-05, HR-02, HS-HDO-09, HS-HDO-10, HS-PHS-09, LS-02, MT-02, NU-CHN-1, NU-HOS-1, PI-05-CGC, PO-IMA-03, PO-LES-TO-03, PO-LES-IM-03, PO-TCO-03, RO-04, SE-RES-1, SG-PAT-02, SO-FLP-02, SO-MAO-02, SO-RAD-01, SR-E (pay group 4 MDO-5), SR-W (pay group 8), SR-W (pay group 11), SW-SCW-02, SW-CHA-02, UT-1</v>
      </c>
      <c r="C163" s="128" t="str" cm="1">
        <f t="array" ref="C163">_xlfn.TEXTJOIN(", ",TRUE,_xlfn._xlws.FILTER('5. Raw salary data'!$A$2:$A$1297,('5. Raw salary data'!$C$2:$C$1297 &gt;'5. Raw salary data'!E163)*('5. Raw salary data'!$C$2:$C$1297 &lt;'5. Raw salary data'!C163),"No matches"))</f>
        <v>AG-01, AI-01, AS-04, BI-01, CH-01, CR-07, DA-CON-7, DA-PRO-7, DS-2, EC-03, ED-EST-02 (TE 8), ED-EST-02 (TE 9), ED-EST-03 (TE 6), ED-EST-04 (TE 3), ED-EST-05 (TE 2), ED-EST-04 Maritimes (TE 10), ED-EST-05 Maritimes (TE 7), ED-EST-06 Maritimes (TE 6), ED-EST-04 Quebec (TE 11), ED-EST-04 Quebec (TE 12), ED-EST-05 Quebec (TE 9), ED-EST-05 Quebec (TE 10), ED-EST-06 Quebec (TE 7), ED-EST-06 Quebec (TE 8), ED-EST-03 Ontario (TE 10), ED-EST-04 Ontario (TE 7), ED-EST-04 Ontario (TE 8), ED-EST-05 Ontario (TE 6), ED-EST-05 Ontario (TE 7), ED-EST-06 Ontario (TE 4), ED-EST-06 Ontario (TE 5),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4), ED-EST-06 Alberta (TE 5), ED-EST-03 BC (TE 9), ED-EST-04 BC (TE 7), ED-EST-04 BC (TE 8), ED-EST-05 BC (TE 5), ED-EST-05 BC (TE 6), ED-EST-06 BC (TE 4), ED-EST-06 BC (TE 5), ED-LAT-02 (TE 11), ED-LAT-02 (TE 12), ED-LAT-03 (TE 10), ED-LAT-03 (TE 11), ED-LAT-04 (TE 8), ED-LAT-04 (TE 9), EG-04, EL-04, FB-2, GL-AIM-13, GL-AIM-14, GL-AMW-14, GL-COI-11, GL-COI-12, GL-EIM-10, GL-EIM-11, GL-GHW-12, GL-INM-14, GL-MAM-12, GL-MAM-13, GL-MAN-12, GL-MAN-13, GL-MDO-14, GL-MOC-13, GL-MOC-14, GL-PCF-10, GL-PCF-11, GL-PIP-11, GL-PIP-12, GL-PRW-12, GL-PRW-13, GL-SMW-9, GL-SMW-10, GL-VHE-10, GL-VHE-11, GL-WOW-12, GL-WOW-13, GS-09, GT-04, HP-04, HS-PHS-08, IS-03 , IT-01, LI-9, LS-01, OM-03, PC-01, PE-02, PG-03, PI-04-CGC, PM-04 , PO-IMA-02, PO-LES-TO-02, PO-LES-IM-02, PO-TCO-02, PR(S)-02, RO-03, SC-6 (equip. op. and spec. trade), SC-7 (equip. op. and spec. trade), SG-SRE-02, SO-FLP-01, SR-E (pay group 3 MDO-4), SR-E (APA), SR-E (APB), SR-W (pay group 7), TI-05, WP-03</v>
      </c>
    </row>
    <row r="164" spans="1:3" ht="240" x14ac:dyDescent="0.25">
      <c r="A164" s="60" t="str">
        <f>'5. Raw salary data'!A164</f>
        <v>ED-EST-04 (TE 5)</v>
      </c>
      <c r="B164" s="129" t="str" cm="1">
        <f t="array" ref="B164">_xlfn.TEXTJOIN(", ", TRUE, _xlfn._xlws.FILTER('5. Raw salary data'!$A$2:$A$1297, ('5. Raw salary data'!$C$2:$C$1297 &lt; '5. Raw salary data'!D164) * ('5. Raw salary data'!$C$2:$C$1297 &gt;= '5. Raw salary data'!C164) * ('5. Raw salary data'!$A$2:$A$1297 &lt;&gt; '5. Raw salary data'!A164), "No matches"))</f>
        <v>CX-1, DD-08, EC-04, ED-EST-03 (TE 8), ED-EST-03 (TE 9), ED-EST-04 (TE 6), ED-EST-05 (TE 4), ED-EST-06 (TE 2), ED-EST-06 (TE 3),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ED-EST-05 BC (TE 8), ED-EST-06 BC (TE 7), ED-LAT-03 (TE 13), ED-LAT-04 (TE 11), ED-LAT-04 (TE 12), EG-05, EL-05, FR-1, GL-COI-14, GL-EIM-13, GL-EIM-14, GL-PCF-13, GL-PCF-14, GL-PIP-14, GL-SMW-12, GL-SMW-13, GL-VHE-13, GL-VHE-14, GS-12, GT-05, HP-05, HS-HDO-10, HS-PHS-09, HS-PHS-10, MA-03, PO-IMA-03, PO-LES-TO-03, PO-LES-IM-03, PO-TCO-03, RO-04, SO-MAO-03, SO-RAD-02, SR-E (pay group 4 MDO-5), SR-E (pay group 5 basic), SR-W (pay group 11), SW-CHA-02, TI-05 Aviation, TR-02</v>
      </c>
      <c r="C164" s="128" t="str" cm="1">
        <f t="array" ref="C164">_xlfn.TEXTJOIN(", ",TRUE,_xlfn._xlws.FILTER('5. Raw salary data'!$A$2:$A$1297,('5. Raw salary data'!$C$2:$C$1297 &gt;'5. Raw salary data'!E164)*('5. Raw salary data'!$C$2:$C$1297 &lt;'5. Raw salary data'!C164),"No matches"))</f>
        <v>AR-02, CO-01, CT-FIN-01 , CT-EAV-01 , CT-IAU-01 , DA-CON-8, DA-PRO-7, DD-07, ED-EDS-01, ED-EST-02 (TE 9), ED-EST-03 (TE 7), ED-EST-04 (TE 4), ED-EST-05 (TE 2), ED-EST-05 (TE 3), ED-EST-06 (TE 1), ED-EST-05 Maritimes (TE 8), ED-EST-05 Maritimes (TE 9), ED-EST-06 Maritimes (TE 7), ED-EST-05 Quebec (TE 11), ED-EST-06 Quebec (TE 8), ED-EST-06 Quebec (TE 9), ED-EST-04 Ontario (TE 8),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13), ED-LAT-03 (TE 11), ED-LAT-03 (TE 12), ED-LAT-04 (TE 9), ED-LAT-04 (TE 10), EG-04, EL-04, EN-ENG-02, EN-SUR-01, FB-2, GL-COI-12, GL-COI-13, GL-EIM-12, GL-MAM-13, GL-MAM-14, GL-MAN-14, GL-MOC-14, GL-PCF-12, GL-PIP-12, GL-PIP-13, GL-PRW-13, GL-PRW-14, GL-SMW-10, GL-SMW-11, GL-VHE-11, GL-VHE-12, GL-WOW-14, GS-10, GS-11, HP-04, HR-02, HS-HDO-09, IT-01, LS-01, LS-02, MT-02, NU-CHN-1, NU-HOS-1, OM-03, PE-02, PG-03, PI-05-CGC, PR(S)-02, SC-7 (equip. op. and spec. trade), SE-RES-1, SG-PAT-02, SG-SRE-02, SO-FLP-02, SO-MAO-02, SO-RAD-01, SR-W (pay group 8), SW-SCW-02, TI-05, UT-1, WP-03</v>
      </c>
    </row>
    <row r="165" spans="1:3" s="33" customFormat="1" ht="210" x14ac:dyDescent="0.25">
      <c r="A165" s="60" t="str">
        <f>'5. Raw salary data'!A165</f>
        <v>ED-EST-04 (TE 6)</v>
      </c>
      <c r="B165" s="129" t="str" cm="1">
        <f t="array" ref="B165">_xlfn.TEXTJOIN(", ", TRUE, _xlfn._xlws.FILTER('5. Raw salary data'!$A$2:$A$1297, ('5. Raw salary data'!$C$2:$C$1297 &lt; '5. Raw salary data'!D165) * ('5. Raw salary data'!$C$2:$C$1297 &gt;= '5. Raw salary data'!C165) * ('5. Raw salary data'!$A$2:$A$1297 &lt;&gt; '5. Raw salary data'!A165), "No matches"))</f>
        <v>AG-02, AI-02, AS-05, BI-02, CH-02, CX-2, DD-09, ED-EDS-02, ED-EST-03 (TE 9), ED-EST-04 (TE 7), ED-EST-05 (TE 5), ED-EST-06 (TE 3), ED-EST-06 (TE 4), ED-EST-06 Maritimes (TE 10), ED-EST-06 Quebec (TE 11), ED-EST-06 Quebec (TE 12), ED-EST-05 Ontario (TE 10), ED-EST-06 Ontario (TE 7), ED-EST-06 Ontario (TE 8),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13), EG-05, EL-05, EU-PEI-2, FB-3, FO-01, FR-2, FS-01, GL-SMW-13, GL-SMW-14, GS-13, HP-06, HR-03, HS-PHS-10, IS-04 , LP-00, MA-03, ND-DIT-1, ND-HME-1, OM-04, PC-02, PE-03, PI-06-CGC, PM-05 , PM-MCO-01, PR(S)-03, RO-05, SO-FLP-03, SO-MAO-04, SO-RAD-03, SR-E (pay group 6), SR-E (pay group 7), SR-E (pay group 8), SW-SCW-03, TI-06, TI-05 Marine, WP-04</v>
      </c>
      <c r="C165" s="128" t="str" cm="1">
        <f t="array" ref="C165">_xlfn.TEXTJOIN(", ",TRUE,_xlfn._xlws.FILTER('5. Raw salary data'!$A$2:$A$1297,('5. Raw salary data'!$C$2:$C$1297 &gt;'5. Raw salary data'!E165)*('5. Raw salary data'!$C$2:$C$1297 &lt;'5. Raw salary data'!C165),"No matches"))</f>
        <v>AR-02, CT-FIN-01 , CT-EAV-01 , CT-IAU-01 , CX-1, DD-08, EC-04, ED-EDS-01, ED-EST-03 (TE 8), ED-EST-04 (TE 5),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ED-EST-04 Manitoba (TE 9), ED-EST-05 Manitoba (TE 7), ED-EST-06 Manitoba (TE 5), ED-EST-06 Manitoba (TE 6), ED-EST-04 Saskatchewan (TE 9), ED-EST-04 Saskatchewan (TE 10), ED-EST-05 Saskatchewan (TE 8), ED-EST-06 Saskatchewan (TE 6), ED-EST-06 Saskatchewan (TE 7), ED-EST-04 Alberta (TE 9), ED-EST-05 Alberta (TE 8), ED-EST-06 Alberta (TE 6), ED-EST-06 Alberta (TE 7), ED-EST-04 BC (TE 9), ED-EST-04 BC (TE 10), ED-EST-05 BC (TE 7), ED-EST-05 BC (TE 8), ED-EST-06 BC (TE 6), ED-EST-06 BC (TE 7), ED-LAT-03 (TE 13), ED-LAT-04 (TE 11), ED-LAT-04 (TE 12), EN-ENG-02, FR-1, GL-COI-13, GL-COI-14, GL-EIM-13, GL-EIM-14, GL-PCF-13, GL-PCF-14, GL-PIP-13, GL-PIP-14, GL-SMW-12, GL-VHE-13, GL-VHE-14, GS-11, GS-12, GT-05, HP-05, HR-02, HS-HDO-10, HS-PHS-09, MT-02, NU-CHN-1, NU-HOS-1, PI-05-CGC, PO-IMA-03, PO-LES-TO-03, PO-LES-IM-03, PO-TCO-03, RO-04, SE-RES-1, SO-FLP-02, SO-MAO-03, SO-RAD-01, SO-RAD-02, SR-E (pay group 4 MDO-5), SR-E (pay group 5 basic), SR-W (pay group 11), SW-CHA-02, TI-05 Aviation, TR-02</v>
      </c>
    </row>
    <row r="166" spans="1:3" s="33" customFormat="1" ht="180" x14ac:dyDescent="0.25">
      <c r="A166" s="60" t="str">
        <f>'5. Raw salary data'!A166</f>
        <v>ED-EST-04 (TE 7)</v>
      </c>
      <c r="B166" s="129" t="str" cm="1">
        <f t="array" ref="B166">_xlfn.TEXTJOIN(", ", TRUE, _xlfn._xlws.FILTER('5. Raw salary data'!$A$2:$A$1297, ('5. Raw salary data'!$C$2:$C$1297 &lt; '5. Raw salary data'!D166) * ('5. Raw salary data'!$C$2:$C$1297 &gt;= '5. Raw salary data'!C166) * ('5. Raw salary data'!$A$2:$A$1297 &lt;&gt; '5. Raw salary data'!A166), "No matches"))</f>
        <v>AS-05, CT-EAV-02 , CT-IAU-02, CX-2, DS-3, ED-EST-04 (TE 8), ED-EST-05 (TE 6), ED-EST-06 (TE 4), ED-EST-06 (TE 5), ED-EST-06 Quebec (TE 12), ED-EST-06 Ontario (TE 8), ED-EST-06 Ontario (TE 9), ED-EST-05 Manitoba (TE 9), ED-EST-05 Manitoba (TE 10), ED-EST-06 Manitoba (TE 8), ED-EST-06 Manitoba (TE 9), ED-EST-06 Saskatchewan (TE 9), ED-EST-06 Saskatchewan (TE 10), ED-EST-05 Alberta (TE 10), ED-EST-06 Alberta (TE 9), ED-EST-06 Alberta (TE 10), ED-EST-05 BC (TE 10), ED-EST-06 BC (TE 9), ED-EST-06 BC (TE 10), FB-3, FB-4, FR-2, FS-01, GT-06, HP-06, HR-03, IS-04 , IT-02, LS-03, LP-00, ND-ADV-1, NU-CHN-2, NU-HOS-2, OM-04, PG-04, PI-06-CGC, PM-05 , PM-MCO-01, PO-LES-TO-04, PO-TCO-04, PS-2, RO-05, SG-PAT-03, SG-SRE-03, SO-FLP-04, SO-MAO-05, SO-RAD-03, SR-E (pay group 8), SR-E (pay group 9), SR-E (pay group 10), SR-E (pay group 11), SR-W (pay group 12), SW-SCW-01 Clinical Social Workers, SW-SCW-02 Clinical Social Workers, SW-CHA-03, TI-05 Marine, VM-1, WP-04</v>
      </c>
      <c r="C166" s="128" t="str" cm="1">
        <f t="array" ref="C166">_xlfn.TEXTJOIN(", ",TRUE,_xlfn._xlws.FILTER('5. Raw salary data'!$A$2:$A$1297,('5. Raw salary data'!$C$2:$C$1297 &gt;'5. Raw salary data'!E166)*('5. Raw salary data'!$C$2:$C$1297 &lt;'5. Raw salary data'!C166),"No matches"))</f>
        <v>AG-02, AI-02, BI-02, CH-02, CX-1, DD-09, EC-04, ED-EDS-02, ED-EST-03 (TE 9), ED-EST-04 (TE 6),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7), ED-EST-06 Saskatchewan (TE 8), ED-EST-04 Alberta (TE 10), ED-EST-05 Alberta (TE 9), ED-EST-06 Alberta (TE 7), ED-EST-06 Alberta (TE 8), ED-EST-04 BC (TE 10), ED-EST-04 BC (TE 11), ED-EST-05 BC (TE 8), ED-EST-05 BC (TE 9), ED-EST-06 BC (TE 7), ED-EST-06 BC (TE 8), ED-LAT-04 (TE 12), ED-LAT-04 (TE 13), EG-05, EL-05, EU-PEI-2, FO-01, FR-1, GL-COI-14, GL-EIM-14, GL-PCF-14, GL-PIP-14, GL-SMW-13, GL-SMW-14, GL-VHE-14, GS-12, GS-13, HP-05, HS-PHS-10, MA-03, ND-DIT-1, ND-HME-1, PC-02, PE-03, PR(S)-03, SO-FLP-03, SO-MAO-04, SO-RAD-02, SR-E (pay group 5 basic), SR-E (pay group 6), SR-E (pay group 7), SW-SCW-03, TI-06, TI-05 Aviation, TR-02</v>
      </c>
    </row>
    <row r="167" spans="1:3" s="33" customFormat="1" ht="165" x14ac:dyDescent="0.25">
      <c r="A167" s="60" t="str">
        <f>'5. Raw salary data'!A167</f>
        <v>ED-EST-04 (TE 8)</v>
      </c>
      <c r="B167" s="129" t="str" cm="1">
        <f t="array" ref="B167">_xlfn.TEXTJOIN(", ", TRUE, _xlfn._xlws.FILTER('5. Raw salary data'!$A$2:$A$1297, ('5. Raw salary data'!$C$2:$C$1297 &lt; '5. Raw salary data'!D167) * ('5. Raw salary data'!$C$2:$C$1297 &gt;= '5. Raw salary data'!C167) * ('5. Raw salary data'!$A$2:$A$1297 &lt;&gt; '5. Raw salary data'!A167), "No matches"))</f>
        <v>AR-03, CT-FIN-02 , CT-EAV-02 , CT-IAU-02, CX-3, DS-3, ED-EDS-03, ED-EST-04 (TE 9), ED-EST-05 (TE 6), ED-EST-05 (TE 7), ED-EST-06 (TE 5), ED-EST-06 (TE 6), ED-EST-06 Ontario (TE 9), ED-EST-06 Ontario (TE 10), ED-EST-06 Manitoba (TE 9), ED-EST-06 Manitoba (TE 10), ED-EST-06 Alberta (TE 10), ED-EST-05 BC (TE 11), ED-EST-06 BC (TE 10), ED-EST-06 BC (TE 11), EG-06, EL-06, FB-4, FR-3, GT-06, HP-07, LS-03, ND-DIT-2, ND-HME-2, NU-CHN-2, NU-CHN-3, NU-HOS-2, NU-HOS-3, PE-04, PI-07-CGC, SG-PAT-03, SO-FLP-04, SO-MAO-05, SO-MAO-06, SR-E (pay group 11), SR-E (pay group 12), SW-SCW-02 Clinical Social Workers, SW-CHA-03, TI-07</v>
      </c>
      <c r="C167" s="128" t="str" cm="1">
        <f t="array" ref="C167">_xlfn.TEXTJOIN(", ",TRUE,_xlfn._xlws.FILTER('5. Raw salary data'!$A$2:$A$1297,('5. Raw salary data'!$C$2:$C$1297 &gt;'5. Raw salary data'!E167)*('5. Raw salary data'!$C$2:$C$1297 &lt;'5. Raw salary data'!C167),"No matches"))</f>
        <v>AG-02, AI-02, AS-05, BI-02, CH-02, CX-2, DD-09, ED-EDS-02, ED-EST-04 (TE 7), ED-EST-05 (TE 5), ED-EST-06 (TE 4), ED-EST-06 Maritimes (TE 10), ED-EST-06 Quebec (TE 11), ED-EST-06 Quebec (TE 12), ED-EST-06 Ontario (TE 8), ED-EST-04 Manitoba (TE 10), ED-EST-05 Manitoba (TE 9), ED-EST-05 Manitoba (TE 10), ED-EST-06 Manitoba (TE 7), ED-EST-06 Manitoba (TE 8), ED-EST-05 Saskatchewan (TE 10), ED-EST-06 Saskatchewan (TE 9), ED-EST-06 Saskatchewan (TE 10), ED-EST-05 Alberta (TE 10), ED-EST-06 Alberta (TE 8), ED-EST-06 Alberta (TE 9), ED-EST-04 BC (TE 11), ED-EST-05 BC (TE 9), ED-EST-05 BC (TE 10), ED-EST-06 BC (TE 8), ED-EST-06 BC (TE 9), ED-LAT-04 (TE 13), EL-05, EU-PEI-2, FB-3, FO-01, FR-2, FS-01, GL-SMW-14, GS-13, HP-06, HR-03, IS-04 , IT-02, LP-00, ND-ADV-1, ND-DIT-1, ND-HME-1, OM-04, PC-02, PE-03, PG-04, PI-06-CGC, PM-05 , PM-MCO-01, PO-LES-TO-04, PO-TCO-04, PS-2, PR(S)-03, RO-05, SG-SRE-03, SO-FLP-03, SO-MAO-04, SO-RAD-03, SR-E (pay group 6), SR-E (pay group 7), SR-E (pay group 8), SR-E (pay group 9), SR-E (pay group 10), SR-W (pay group 12), SW-SCW-03, SW-SCW-01 Clinical Social Workers, TI-06, TI-05 Marine, VM-1, WP-04</v>
      </c>
    </row>
    <row r="168" spans="1:3" s="33" customFormat="1" ht="120" x14ac:dyDescent="0.25">
      <c r="A168" s="60" t="str">
        <f>'5. Raw salary data'!A168</f>
        <v>ED-EST-04 (TE 9)</v>
      </c>
      <c r="B168" s="129" t="str" cm="1">
        <f t="array" ref="B168">_xlfn.TEXTJOIN(", ", TRUE, _xlfn._xlws.FILTER('5. Raw salary data'!$A$2:$A$1297, ('5. Raw salary data'!$C$2:$C$1297 &lt; '5. Raw salary data'!D168) * ('5. Raw salary data'!$C$2:$C$1297 &gt;= '5. Raw salary data'!C168) * ('5. Raw salary data'!$A$2:$A$1297 &lt;&gt; '5. Raw salary data'!A168), "No matches"))</f>
        <v>AI-03, AR-03, AS-06, CT-FIN-02 , CX-3, EC-05, ED-EDS-04, ED-EST-04 (TE 10), ED-EST-05 (TE 7), ED-EST-05 (TE 8), ED-EST-06 (TE 6), ED-EST-06 (TE 7), ED-EST-06 Ontario (TE 10), ED-EST-06 Manitoba (TE 10), ED-EST-06 BC (TE 11), EL-06, FO-02, FR-4, HP-07, IS-05 , LS-04, MA-04, MT-03, ND-HME-2, NU-CHN-4, NU-HOS-4, OM-05, OP-1, PE-04, PI-07-CGC, PR(S)-04, RO-06, SG-SRE-04, SO-FLP-05, SO-MAO-06, SO-MAO-07, SW-SCW-03 Clinical Social Workers, TI-07, TI-06 Railway safety, TR-03, UT-2</v>
      </c>
      <c r="C168" s="128" t="str" cm="1">
        <f t="array" ref="C168">_xlfn.TEXTJOIN(", ",TRUE,_xlfn._xlws.FILTER('5. Raw salary data'!$A$2:$A$1297,('5. Raw salary data'!$C$2:$C$1297 &gt;'5. Raw salary data'!E168)*('5. Raw salary data'!$C$2:$C$1297 &lt;'5. Raw salary data'!C168),"No matches"))</f>
        <v>AS-05, CT-EAV-02 , CT-IAU-02, DS-3, ED-EDS-03, ED-EST-04 (TE 8), ED-EST-05 (TE 6), ED-EST-06 (TE 5), ED-EST-06 Ontario (TE 9), ED-EST-05 Manitoba (TE 10), ED-EST-06 Manitoba (TE 8), ED-EST-06 Manitoba (TE 9), ED-EST-06 Saskatchewan (TE 10), ED-EST-06 Alberta (TE 9), ED-EST-06 Alberta (TE 10), ED-EST-05 BC (TE 10), ED-EST-05 BC (TE 11), ED-EST-06 BC (TE 9), ED-EST-06 BC (TE 10), EG-06, FB-4, FR-3, GT-06, HR-03, IS-04 , IT-02, LS-03, ND-ADV-1, ND-DIT-2, NU-CHN-2, NU-CHN-3, NU-HOS-2, NU-HOS-3, PG-04, PM-05 , PM-MCO-01, PO-LES-TO-04, PO-TCO-04, PS-2, SG-PAT-03, SG-SRE-03, SO-FLP-04, SO-MAO-05, SR-E (pay group 9), SR-E (pay group 10), SR-E (pay group 11), SR-E (pay group 12), SR-W (pay group 12), SW-SCW-01 Clinical Social Workers, SW-SCW-02 Clinical Social Workers, SW-CHA-03, VM-1</v>
      </c>
    </row>
    <row r="169" spans="1:3" s="33" customFormat="1" ht="75" x14ac:dyDescent="0.25">
      <c r="A169" s="60" t="str">
        <f>'5. Raw salary data'!A169</f>
        <v>ED-EST-04 (TE 10)</v>
      </c>
      <c r="B169" s="129" t="str" cm="1">
        <f t="array" ref="B169">_xlfn.TEXTJOIN(", ", TRUE, _xlfn._xlws.FILTER('5. Raw salary data'!$A$2:$A$1297, ('5. Raw salary data'!$C$2:$C$1297 &lt; '5. Raw salary data'!D169) * ('5. Raw salary data'!$C$2:$C$1297 &gt;= '5. Raw salary data'!C169) * ('5. Raw salary data'!$A$2:$A$1297 &lt;&gt; '5. Raw salary data'!A169), "No matches"))</f>
        <v>AG-03, AS-06, BI-03, CH-03, CT-EAV-03 , CT-IAU-03, EC-05, ED-EDS-04, ED-EST-05 (TE 8), ED-EST-05 (TE 9), ED-EST-06 (TE 7), ED-EST-06 (TE 8), EG-07, EL-07, FB-5, FO-02, FR-4, HP-08, IS-05 , LS-04, MA-04, MT-04, ND-ADV-2, ND-DIT-3, NU-CHN-4, NU-HOS-4, OM-05, OP-2, PC-03, RO-06, SG-SRE-04, SO-FLP-05, SO-MAO-07, TI-06 Aviation, TI-06 Marine, TI-06 Railway safety, TR-03, UT-2, WP-05</v>
      </c>
      <c r="C169" s="128" t="str" cm="1">
        <f t="array" ref="C169">_xlfn.TEXTJOIN(", ",TRUE,_xlfn._xlws.FILTER('5. Raw salary data'!$A$2:$A$1297,('5. Raw salary data'!$C$2:$C$1297 &gt;'5. Raw salary data'!E169)*('5. Raw salary data'!$C$2:$C$1297 &lt;'5. Raw salary data'!C169),"No matches"))</f>
        <v>AI-03, AR-03, CT-FIN-02 , CX-3, DS-3, ED-EDS-03, ED-EST-04 (TE 9), ED-EST-05 (TE 7), ED-EST-06 (TE 5), ED-EST-06 (TE 6), ED-EST-06 Ontario (TE 10), ED-EST-06 Manitoba (TE 9), ED-EST-06 Manitoba (TE 10), ED-EST-05 BC (TE 11), ED-EST-06 BC (TE 10), ED-EST-06 BC (TE 11), EG-06, EL-06, FB-4, FR-3, HP-07, MT-03, ND-DIT-2, ND-HME-2, NU-CHN-3, NU-HOS-3, OP-1, PE-04, PI-07-CGC, PR(S)-04, SG-PAT-03, SO-MAO-05, SO-MAO-06, SR-E (pay group 11), SR-E (pay group 12), SW-SCW-03 Clinical Social Workers, SW-CHA-03, TI-07</v>
      </c>
    </row>
    <row r="170" spans="1:3" s="33" customFormat="1" ht="270" x14ac:dyDescent="0.25">
      <c r="A170" s="60" t="str">
        <f>'5. Raw salary data'!A170</f>
        <v>ED-EST-05 (TE 1)</v>
      </c>
      <c r="B170" s="129" t="str" cm="1">
        <f t="array" ref="B170">_xlfn.TEXTJOIN(", ", TRUE, _xlfn._xlws.FILTER('5. Raw salary data'!$A$2:$A$1297, ('5. Raw salary data'!$C$2:$C$1297 &lt; '5. Raw salary data'!D170) * ('5. Raw salary data'!$C$2:$C$1297 &gt;= '5. Raw salary data'!C170) * ('5. Raw salary data'!$A$2:$A$1297 &lt;&gt; '5. Raw salary data'!A170), "No matches"))</f>
        <v>AG-01, AI-01, AS-04, BI-01, CH-01, CR-07, DA-CON-7, DA-PRO-7, DS-2, EC-03, ED-EST-02 (TE 8), ED-EST-02 (TE 9), ED-EST-03 (TE 5), ED-EST-03 (TE 6), ED-EST-04 (TE 3),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9), ED-EST-04 BC (TE 7), ED-EST-05 BC (TE 5), ED-EST-05 BC (TE 6), ED-EST-06 BC (TE 4), ED-LAT-02 (TE 11), ED-LAT-02 (TE 12), ED-LAT-03 (TE 9), ED-LAT-03 (TE 10), ED-LAT-04 (TE 8), FB-2, GL-AIM-13, GL-AIM-14, GL-AMW-13, GL-AMW-14, GL-COI-11, GL-EIM-10, GL-EIM-11, GL-GHW-12, GL-INM-14, GL-MAM-12, GL-MAN-12, GL-MAN-13, GL-MDO-14, GL-MOC-13, GL-MOC-14, GL-PCF-10, GL-PCF-11, GL-PIP-11, GL-PRW-12, GL-PRW-13, GL-SMW-9, GL-SMW-10, GL-VHE-10, GL-VHE-11, GL-WOW-12, GL-WOW-13, GS-09, GT-04, HS-PHS-08, IS-03 , IT-01, LI-9, LS-01, OM-03, PC-01, PG-03, PI-04-CGC, PM-04 , PO-IMA-02, PO-LES-TO-02, PO-LES-IM-02, PO-TCO-02, PS-1, RO-03, SC-6 (equip. op. and spec. trade), SG-SRE-02, SO-FLP-01, SR-E (pay group 3 MDO-4), SR-E (APA), SR-E (APB), SR-W (pay group 6), SR-W (pay group 7), SW-SCW-01</v>
      </c>
      <c r="C170" s="128" t="str" cm="1">
        <f t="array" ref="C170">_xlfn.TEXTJOIN(", ",TRUE,_xlfn._xlws.FILTER('5. Raw salary data'!$A$2:$A$1297,('5. Raw salary data'!$C$2:$C$1297 &gt;'5. Raw salary data'!E170)*('5. Raw salary data'!$C$2:$C$1297 &lt;'5. Raw salary data'!C170),"No matches"))</f>
        <v>AS-03, DA-PRO-6, DD-06, DS-1, EC-02, ED-EST-01 (TE 7) , ED-EST-01 (TE 8), ED-EST-02 (TE 6) , ED-EST-02 (TE 7) , ED-EST-03 (TE 4), ED-EST-04 (TE 2), ED-EST-04 Maritimes (TE 8), ED-EST-05 Maritimes (TE 5), ED-EST-05 Maritimes (TE 6), ED-EST-06 Maritimes (TE 4), ED-EST-06 Maritimes (TE 5), ED-EST-03 Quebec (TE 11), ED-EST-04 Quebec (TE 9), ED-EST-04 Quebec (TE 10), ED-EST-05 Quebec (TE 7),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ED-EST-03 BC (TE 8), ED-EST-04 BC (TE 6), ED-EST-05 BC (TE 4), ED-EST-06 BC (TE 3), ED-LAT-01 (TE 12), ED-LAT-02 (TE 9), ED-LAT-02 (TE 10), ED-LAT-03 (TE 8), ED-LAT-04 (TE 6), ED-LAT-04 (TE 7), EG-03, EL-03, EU-LAI-1, FB-1, GL-AIM-11, GL-AIM-12, GL-AMW-12, GL-COI-9, GL-COI-10, GL-EIM-9, GL-ELE -14, GL-GHW-10, GL-GHW-11, GL-INM-12, GL-INM-13, GL-MAM-10, GL-MAM-11, GL-MAN-10, GL-MAN-11, GL-MDO-12, GL-MDO-13, GL-MOC-11, GL-MOC-12, GL-MST-14, GL-PCF-9, GL-PIP-9, GL-PIP-10, GL-PRW-10, GL-PRW-11, GL-SMW-8, GL-VHE-8, GL-VHE-9, GL-WOW-10, GL-WOW-11, HP-03, HR-01, HS-HDO-08, HS-PHS-07, MA-02, PE-01, PG-02, PM-03 , PO-IMA-01, PO-LES-TO-01, PO-LES-IM-01, PO-TCO-01, PR(S)-01, SC-5 (equip. op. and spec. trade), SG-PAT-01, SO-MAO-01, SR-E (pay group 2 ELE-2), SR-W (pay group 4), SR-W (pay group 5), SR-W (pay group 9) APC-8, SR-W (pay group 9) APD-10, SW-CHA-01, TI-04, WP-02</v>
      </c>
    </row>
    <row r="171" spans="1:3" s="33" customFormat="1" ht="270" x14ac:dyDescent="0.25">
      <c r="A171" s="60" t="str">
        <f>'5. Raw salary data'!A171</f>
        <v>ED-EST-05 (TE 2)</v>
      </c>
      <c r="B171" s="129" t="str" cm="1">
        <f t="array" ref="B171">_xlfn.TEXTJOIN(", ", TRUE, _xlfn._xlws.FILTER('5. Raw salary data'!$A$2:$A$1297, ('5. Raw salary data'!$C$2:$C$1297 &lt; '5. Raw salary data'!D171) * ('5. Raw salary data'!$C$2:$C$1297 &gt;= '5. Raw salary data'!C171) * ('5. Raw salary data'!$A$2:$A$1297 &lt;&gt; '5. Raw salary data'!A171), "No matches"))</f>
        <v>AR-02, CO-01, CT-FIN-01 , CT-EAV-01 , CT-IAU-01 , DA-CON-8, DD-07, ED-EDS-01, ED-EST-02 (TE 9), ED-EST-03 (TE 7), ED-EST-04 (TE 4), ED-EST-05 (TE 3), ED-EST-06 (TE 1), ED-EST-05 Maritimes (TE 8), ED-EST-06 Maritimes (TE 7), ED-EST-05 Quebec (TE 11), ED-EST-06 Quebec (TE 8), ED-EST-06 Quebec (TE 9),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13), ED-LAT-03 (TE 11), ED-LAT-03 (TE 12), ED-LAT-04 (TE 9), ED-LAT-04 (TE 10), EG-04, EL-04, EN-ENG-02, EN-SUR-01, FB-2, GL-COI-12, GL-COI-13, GL-EIM-12, GL-MAM-13, GL-MAM-14, GL-MAN-14, GL-MOC-14, GL-PCF-12, GL-PIP-12, GL-PIP-13, GL-PRW-14, GL-SMW-10, GL-SMW-11, GL-VHE-11, GL-VHE-12, GL-WOW-14, GS-10, HP-04, HR-02, HS-HDO-09, IT-01, LS-01, LS-02, MT-02, NU-CHN-1, NU-HOS-1, OM-03, PE-02, PG-03, PR(S)-02, SC-7 (equip. op. and spec. trade), SE-RES-1, SG-PAT-02, SG-SRE-02, SO-FLP-02, SO-MAO-02, SO-RAD-01, SR-W (pay group 8), SW-SCW-02, TI-05, UT-1, WP-03</v>
      </c>
      <c r="C171" s="128" t="str" cm="1">
        <f t="array" ref="C171">_xlfn.TEXTJOIN(", ",TRUE,_xlfn._xlws.FILTER('5. Raw salary data'!$A$2:$A$1297,('5. Raw salary data'!$C$2:$C$1297 &gt;'5. Raw salary data'!E171)*('5. Raw salary data'!$C$2:$C$1297 &lt;'5. Raw salary data'!C171),"No matches"))</f>
        <v>AG-01, AI-01, AS-04, BI-01, CH-01, CR-07, DA-CON-7, DA-PRO-7, DD-06, DS-2, EC-03, ED-EST-01 (TE 8), ED-EST-02 (TE 8), ED-EST-03 (TE 5), ED-EST-03 (TE 6), ED-EST-04 (TE 3), ED-EST-05 (TE 1), ED-EST-04 Maritimes (TE 9), ED-EST-04 Maritimes (TE 10), ED-EST-05 Maritimes (TE 6), ED-EST-05 Maritimes (TE 7), ED-EST-06 Maritimes (TE 5), ED-EST-06 Maritimes (TE 6), ED-EST-04 Quebec (TE 11), ED-EST-04 Quebec (TE 12), ED-EST-05 Quebec (TE 9), ED-EST-05 Quebec (TE 10), ED-EST-06 Quebec (TE 6), ED-EST-06 Quebec (TE 7), ED-EST-03 Ontario (TE 10), ED-EST-04 Ontario (TE 7), ED-EST-04 Ontario (TE 8), ED-EST-05 Ontario (TE 6), ED-EST-05 Ontario (TE 7), ED-EST-06 Ontario (TE 4), ED-EST-04 Manitoba (TE 5), ED-EST-04 Manitoba (TE 6), ED-EST-05 Manitoba (TE 4), ED-EST-06 Manitoba (TE 3), ED-EST-04 Saskatchewan (TE 6), ED-EST-04 Saskatchewan (TE 7), ED-EST-05 Saskatchewan (TE 5), ED-EST-06 Saskatchewan (TE 4), ED-EST-04 Alberta (TE 6), ED-EST-04 Alberta (TE 7), ED-EST-05 Alberta (TE 5), ED-EST-05 Alberta (TE 6), ED-EST-06 Alberta (TE 4), ED-EST-03 BC (TE 8), ED-EST-03 BC (TE 9), ED-EST-04 BC (TE 7), ED-EST-05 BC (TE 5), ED-EST-06 BC (TE 4), ED-LAT-02 (TE 10), ED-LAT-02 (TE 11), ED-LAT-02 (TE 12), ED-LAT-03 (TE 9), ED-LAT-03 (TE 10), ED-LAT-04 (TE 7), ED-LAT-04 (TE 8), EL-03, GL-AIM-13, GL-AIM-14, GL-AMW-13, GL-AMW-14, GL-COI-10, GL-COI-11, GL-EIM-10, GL-EIM-11, GL-GHW-12, GL-INM-14, GL-MAM-11, GL-MAM-12, GL-MAN-12, GL-MAN-13, GL-MDO-13, GL-MDO-14, GL-MOC-12, GL-MOC-13, GL-PCF-10, GL-PCF-11, GL-PIP-10, GL-PIP-11, GL-PRW-12, GL-PRW-13, GL-SMW-9, GL-VHE-10, GL-WOW-12, GL-WOW-13, GS-09, GT-04, HS-PHS-08, IS-03 , LI-9, PC-01, PI-04-CGC, PM-04 , PO-IMA-02, PO-LES-TO-02, PO-LES-IM-02, PO-TCO-02, PS-1, RO-03, SC-6 (equip. op. and spec. trade), SO-FLP-01, SR-E (pay group 3 MDO-4), SR-E (APA), SR-E (APB), SR-W (pay group 6), SR-W (pay group 7), SW-SCW-01</v>
      </c>
    </row>
    <row r="172" spans="1:3" s="33" customFormat="1" ht="255" x14ac:dyDescent="0.25">
      <c r="A172" s="60" t="str">
        <f>'5. Raw salary data'!A172</f>
        <v>ED-EST-05 (TE 3)</v>
      </c>
      <c r="B172" s="129" t="str" cm="1">
        <f t="array" ref="B172">_xlfn.TEXTJOIN(", ", TRUE, _xlfn._xlws.FILTER('5. Raw salary data'!$A$2:$A$1297, ('5. Raw salary data'!$C$2:$C$1297 &lt; '5. Raw salary data'!D172) * ('5. Raw salary data'!$C$2:$C$1297 &gt;= '5. Raw salary data'!C172) * ('5. Raw salary data'!$A$2:$A$1297 &lt;&gt; '5. Raw salary data'!A172), "No matches"))</f>
        <v>AR-02, CT-FIN-01 , CX-1, DD-08, EC-04, ED-EST-03 (TE 8), ED-EST-04 (TE 5), ED-EST-04 (TE 6), ED-EST-05 (TE 4), ED-EST-06 (TE 2), ED-EST-05 Maritimes (TE 9), ED-EST-05 Maritimes (TE 10), ED-EST-06 Maritimes (TE 8), ED-EST-06 Maritimes (TE 9), ED-EST-05 Quebec (TE 12), ED-EST-06 Quebec (TE 9), ED-EST-06 Quebec (TE 10), ED-EST-04 Ontario (TE 10), ED-EST-05 Ontario (TE 9), ED-EST-06 Ontario (TE 6), ED-EST-04 Manitoba (TE 8), ED-EST-04 Manitoba (TE 9), ED-EST-05 Manitoba (TE 7), ED-EST-06 Manitoba (TE 5), ED-EST-06 Manitoba (TE 6), ED-EST-04 Saskatchewan (TE 9), ED-EST-04 Saskatchewan (TE 10), ED-EST-05 Saskatchewan (TE 8), ED-EST-05 Saskatchewan (TE 9), ED-EST-06 Saskatchewan (TE 7), ED-EST-04 Alberta (TE 9), ED-EST-05 Alberta (TE 8), ED-EST-06 Alberta (TE 7), ED-EST-04 BC (TE 10), ED-EST-05 BC (TE 8), ED-EST-06 BC (TE 6), ED-EST-06 BC (TE 7), ED-LAT-03 (TE 13), ED-LAT-04 (TE 11), ED-LAT-04 (TE 12), EN-ENG-02, FR-1, GL-COI-14, GL-EIM-13, GL-EIM-14, GL-PCF-13, GL-PCF-14, GL-PIP-14, GL-SMW-12, GL-VHE-13, GL-VHE-14, GS-11, GS-12, GT-05, HP-05, HR-02, HS-HDO-10, HS-PHS-09, MA-03, MT-02, NU-CHN-1, NU-HOS-1, PI-05-CGC, PO-IMA-03, PO-LES-TO-03, PO-LES-IM-03, PO-TCO-03, RO-04, SO-FLP-02, SO-MAO-03, SO-RAD-02, SR-E (pay group 4 MDO-5), SR-E (pay group 5 basic), SR-W (pay group 11), SW-CHA-02, TI-05 Aviation, TR-02</v>
      </c>
      <c r="C172" s="128" t="str" cm="1">
        <f t="array" ref="C172">_xlfn.TEXTJOIN(", ",TRUE,_xlfn._xlws.FILTER('5. Raw salary data'!$A$2:$A$1297,('5. Raw salary data'!$C$2:$C$1297 &gt;'5. Raw salary data'!E172)*('5. Raw salary data'!$C$2:$C$1297 &lt;'5. Raw salary data'!C172),"No matches"))</f>
        <v>AI-01, CO-01, CT-EAV-01 , CT-IAU-01 , DA-CON-8, DA-PRO-7, DD-07, DS-2, EC-03, ED-EDS-01, ED-EST-02 (TE 9), ED-EST-03 (TE 6), ED-EST-03 (TE 7), ED-EST-04 (TE 4), ED-EST-05 (TE 2), ED-EST-06 (TE 1), ED-EST-05 Maritimes (TE 8),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ED-EST-05 Manitoba (TE 6), ED-EST-06 Manitoba (TE 4), ED-EST-04 Saskatchewan (TE 8), ED-EST-05 Saskatchewan (TE 6), ED-EST-05 Saskatchewan (TE 7), ED-EST-06 Saskatchewan (TE 5), ED-EST-06 Saskatchewan (TE 6), ED-EST-04 Alberta (TE 7), ED-EST-04 Alberta (TE 8), ED-EST-05 Alberta (TE 6), ED-EST-05 Alberta (TE 7), ED-EST-06 Alberta (TE 5), ED-EST-06 Alberta (TE 6), ED-EST-03 BC (TE 9), ED-EST-04 BC (TE 8), ED-EST-04 BC (TE 9),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HS-HDO-09, IT-01, LS-01, LS-02, OM-03, PE-02, PG-03, PO-IMA-02, PO-LES-TO-02, PO-LES-IM-02, PO-TCO-02, PR(S)-02, RO-03, SC-7 (equip. op. and spec. trade), SE-RES-1, SG-PAT-02, SG-SRE-02, SO-MAO-02, SO-RAD-01, SR-E (APA), SR-E (APB), SR-W (pay group 7), SR-W (pay group 8), SW-SCW-02, TI-05, UT-1, WP-03</v>
      </c>
    </row>
    <row r="173" spans="1:3" s="33" customFormat="1" ht="225" x14ac:dyDescent="0.25">
      <c r="A173" s="60" t="str">
        <f>'5. Raw salary data'!A173</f>
        <v>ED-EST-05 (TE 4)</v>
      </c>
      <c r="B173" s="129" t="str" cm="1">
        <f t="array" ref="B173">_xlfn.TEXTJOIN(", ", TRUE, _xlfn._xlws.FILTER('5. Raw salary data'!$A$2:$A$1297, ('5. Raw salary data'!$C$2:$C$1297 &lt; '5. Raw salary data'!D173) * ('5. Raw salary data'!$C$2:$C$1297 &gt;= '5. Raw salary data'!C173) * ('5. Raw salary data'!$A$2:$A$1297 &lt;&gt; '5. Raw salary data'!A173), "No matches"))</f>
        <v>AG-02, AI-02, BI-02, CH-02, CX-2, DD-09, ED-EDS-02, ED-EST-03 (TE 9), ED-EST-04 (TE 6), ED-EST-04 (TE 7), ED-EST-05 (TE 5), ED-EST-06 (TE 3), ED-EST-06 (TE 4), ED-EST-05 Maritimes (TE 10), ED-EST-06 Maritimes (TE 9), ED-EST-06 Maritimes (TE 10), ED-EST-06 Quebec (TE 11), ED-EST-06 Quebec (TE 12), ED-EST-05 Ontario (TE 10), ED-EST-06 Ontario (TE 7), ED-EST-06 Ontario (TE 8), ED-EST-04 Manitoba (TE 9), ED-EST-04 Manitoba (TE 10), ED-EST-05 Manitoba (TE 8), ED-EST-05 Manitoba (TE 9), ED-EST-06 Manitoba (TE 6), ED-EST-06 Manitoba (TE 7), ED-EST-05 Saskatchewan (TE 9), ED-EST-05 Saskatchewan (TE 10), ED-EST-06 Saskatchewan (TE 8), ED-EST-06 Saskatchewan (TE 9), ED-EST-04 Alberta (TE 10), ED-EST-05 Alberta (TE 9), ED-EST-05 Alberta (TE 10), ED-EST-06 Alberta (TE 8), ED-EST-04 BC (TE 11), ED-EST-05 BC (TE 9), ED-EST-06 BC (TE 8), ED-LAT-04 (TE 12), ED-LAT-04 (TE 13), EG-05, EL-05, EU-PEI-2, FB-3, FO-01, FR-1, FR-2, FS-01, GL-EIM-14, GL-PCF-14, GL-SMW-13, GL-SMW-14, GL-VHE-14, GS-12, GS-13, HP-06, HS-PHS-10, LP-00, MA-03, ND-DIT-1, ND-HME-1, OM-04, PC-02, PE-03, PI-06-CGC, PR(S)-03, RO-05, SO-FLP-03, SO-MAO-04, SO-RAD-02, SO-RAD-03, SR-E (pay group 6), SR-E (pay group 7), SR-E (pay group 8), SW-SCW-03, TI-06, TI-05 Aviation, TI-05 Marine, WP-04</v>
      </c>
      <c r="C173" s="128" t="str" cm="1">
        <f t="array" ref="C173">_xlfn.TEXTJOIN(", ",TRUE,_xlfn._xlws.FILTER('5. Raw salary data'!$A$2:$A$1297,('5. Raw salary data'!$C$2:$C$1297 &gt;'5. Raw salary data'!E173)*('5. Raw salary data'!$C$2:$C$1297 &lt;'5. Raw salary data'!C173),"No matches"))</f>
        <v>AR-02, CT-FIN-01 , CT-EAV-01 , CT-IAU-01 , CX-1, DD-08, EC-04, ED-EDS-01, ED-EST-03 (TE 7), ED-EST-03 (TE 8), ED-EST-04 (TE 5), ED-EST-05 (TE 3), ED-EST-06 (TE 2), ED-EST-05 Maritimes (TE 9), ED-EST-06 Maritimes (TE 8), ED-EST-05 Quebec (TE 12), ED-EST-06 Quebec (TE 9), ED-EST-06 Quebec (TE 10), ED-EST-04 Ontario (TE 9), ED-EST-04 Ontario (TE 10), ED-EST-05 Ontario (TE 8),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ED-EST-06 BC (TE 7), ED-LAT-03 (TE 12), ED-LAT-03 (TE 13), ED-LAT-04 (TE 10), ED-LAT-04 (TE 11), EN-ENG-02, EN-SUR-01, GL-COI-13, GL-COI-14, GL-EIM-12, GL-EIM-13, GL-MAM-14, GL-PCF-13, GL-PIP-13, GL-PIP-14, GL-SMW-11, GL-SMW-12, GL-VHE-12, GL-VHE-13, GS-11, GT-05, HP-05, HR-02, HS-HDO-10, HS-PHS-09, LS-02, MT-02, NU-CHN-1, NU-HOS-1, PI-05-CGC, PO-IMA-03, PO-LES-TO-03, PO-LES-IM-03, PO-TCO-03, RO-04, SE-RES-1, SO-FLP-02, SO-MAO-03, SO-RAD-01, SR-E (pay group 4 MDO-5), SR-E (pay group 5 basic), SR-W (pay group 8), SR-W (pay group 11), SW-CHA-02, TR-02, UT-1</v>
      </c>
    </row>
    <row r="174" spans="1:3" s="33" customFormat="1" ht="180" x14ac:dyDescent="0.25">
      <c r="A174" s="60" t="str">
        <f>'5. Raw salary data'!A174</f>
        <v>ED-EST-05 (TE 5)</v>
      </c>
      <c r="B174" s="129" t="str" cm="1">
        <f t="array" ref="B174">_xlfn.TEXTJOIN(", ", TRUE, _xlfn._xlws.FILTER('5. Raw salary data'!$A$2:$A$1297, ('5. Raw salary data'!$C$2:$C$1297 &lt; '5. Raw salary data'!D174) * ('5. Raw salary data'!$C$2:$C$1297 &gt;= '5. Raw salary data'!C174) * ('5. Raw salary data'!$A$2:$A$1297 &lt;&gt; '5. Raw salary data'!A174), "No matches"))</f>
        <v>AS-05, CT-EAV-02 , CT-IAU-02, CX-2, DS-3, ED-EST-04 (TE 7), ED-EST-04 (TE 8), ED-EST-05 (TE 6), ED-EST-06 (TE 4), ED-EST-06 (TE 5), ED-EST-06 Quebec (TE 12), ED-EST-06 Ontario (TE 8), ED-EST-06 Ontario (TE 9), ED-EST-05 Manitoba (TE 9), ED-EST-05 Manitoba (TE 10), ED-EST-06 Manitoba (TE 8), ED-EST-06 Saskatchewan (TE 9), ED-EST-06 Saskatchewan (TE 10), ED-EST-05 Alberta (TE 10), ED-EST-06 Alberta (TE 9), ED-EST-06 Alberta (TE 10), ED-EST-05 BC (TE 10), ED-EST-06 BC (TE 9), EU-PEI-2, FB-3, FB-4, FR-2, FS-01, GL-SMW-14, GT-06, HP-06, HR-03, IS-04 , IT-02, LS-03, LP-00, ND-ADV-1, ND-DIT-1, NU-CHN-2, NU-HOS-2, OM-04, PG-04, PI-06-CGC, PM-05 , PM-MCO-01, PO-LES-TO-04, PO-TCO-04, PS-2, RO-05, SG-PAT-03, SG-SRE-03, SO-FLP-04, SO-MAO-05, SO-RAD-03, SR-E (pay group 7), SR-E (pay group 8), SR-E (pay group 9), SR-E (pay group 10), SR-E (pay group 11), SR-W (pay group 12), SW-SCW-01 Clinical Social Workers, SW-SCW-02 Clinical Social Workers, SW-CHA-03, TI-05 Marine, VM-1, WP-04</v>
      </c>
      <c r="C174" s="128" t="str" cm="1">
        <f t="array" ref="C174">_xlfn.TEXTJOIN(", ",TRUE,_xlfn._xlws.FILTER('5. Raw salary data'!$A$2:$A$1297,('5. Raw salary data'!$C$2:$C$1297 &gt;'5. Raw salary data'!E174)*('5. Raw salary data'!$C$2:$C$1297 &lt;'5. Raw salary data'!C174),"No matches"))</f>
        <v>AG-02, AI-02, BI-02, CH-02, CX-1, DD-08, DD-09, EC-04, ED-EDS-02, ED-EST-03 (TE 9), ED-EST-04 (TE 6), ED-EST-05 (TE 4), ED-EST-06 (TE 3), ED-EST-05 Maritimes (TE 10), ED-EST-06 Maritimes (TE 9), ED-EST-06 Maritimes (TE 10), ED-EST-06 Quebec (TE 10), ED-EST-06 Quebec (TE 11), ED-EST-05 Ontario (TE 10), ED-EST-06 Ontario (TE 7), ED-EST-04 Manitoba (TE 9), ED-EST-04 Manitoba (TE 10), ED-EST-05 Manitoba (TE 7), ED-EST-05 Manitoba (TE 8), ED-EST-06 Manitoba (TE 6), ED-EST-06 Manitoba (TE 7), ED-EST-04 Saskatchewan (TE 10), ED-EST-05 Saskatchewan (TE 9), ED-EST-05 Saskatchewan (TE 10), ED-EST-06 Saskatchewan (TE 7), ED-EST-06 Saskatchewan (TE 8), ED-EST-04 Alberta (TE 10), ED-EST-05 Alberta (TE 9), ED-EST-06 Alberta (TE 7), ED-EST-06 Alberta (TE 8), ED-EST-04 BC (TE 10), ED-EST-04 BC (TE 11), ED-EST-05 BC (TE 8), ED-EST-05 BC (TE 9), ED-EST-06 BC (TE 7), ED-EST-06 BC (TE 8), ED-LAT-04 (TE 12), ED-LAT-04 (TE 13), EG-05, EL-05, FO-01, FR-1, GL-COI-14, GL-EIM-14, GL-PCF-14, GL-PIP-14, GL-SMW-13, GL-VHE-14, GS-12, GS-13, HP-05, HS-PHS-10, MA-03, ND-HME-1, PC-02, PE-03, PR(S)-03, SO-FLP-03, SO-MAO-04, SO-RAD-02, SR-E (pay group 5 basic), SR-E (pay group 6), SW-SCW-03, TI-06, TI-05 Aviation, TR-02</v>
      </c>
    </row>
    <row r="175" spans="1:3" s="33" customFormat="1" ht="165" x14ac:dyDescent="0.25">
      <c r="A175" s="60" t="str">
        <f>'5. Raw salary data'!A175</f>
        <v>ED-EST-05 (TE 6)</v>
      </c>
      <c r="B175" s="129" t="str" cm="1">
        <f t="array" ref="B175">_xlfn.TEXTJOIN(", ", TRUE, _xlfn._xlws.FILTER('5. Raw salary data'!$A$2:$A$1297, ('5. Raw salary data'!$C$2:$C$1297 &lt; '5. Raw salary data'!D175) * ('5. Raw salary data'!$C$2:$C$1297 &gt;= '5. Raw salary data'!C175) * ('5. Raw salary data'!$A$2:$A$1297 &lt;&gt; '5. Raw salary data'!A175), "No matches"))</f>
        <v>AR-03, CT-FIN-02 , CT-EAV-02 , CT-IAU-02, CX-3, DS-3, ED-EDS-03, ED-EST-04 (TE 9), ED-EST-05 (TE 7), ED-EST-06 (TE 5), ED-EST-06 (TE 6), ED-EST-06 Ontario (TE 9), ED-EST-06 Ontario (TE 10), ED-EST-06 Manitoba (TE 9), ED-EST-06 Manitoba (TE 10), ED-EST-06 Alberta (TE 10), ED-EST-05 BC (TE 11), ED-EST-06 BC (TE 10), ED-EST-06 BC (TE 11), EG-06, EL-06, FB-4, FR-3, HP-07, LS-03, ND-DIT-2, ND-HME-2, NU-CHN-3, NU-HOS-3, OP-1, PE-04, PI-07-CGC, SG-PAT-03, SO-FLP-04, SO-MAO-05, SO-MAO-06, SR-E (pay group 11), SR-E (pay group 12), SW-SCW-02 Clinical Social Workers, SW-SCW-03 Clinical Social Workers, SW-CHA-03, TI-07</v>
      </c>
      <c r="C175" s="128" t="str" cm="1">
        <f t="array" ref="C175">_xlfn.TEXTJOIN(", ",TRUE,_xlfn._xlws.FILTER('5. Raw salary data'!$A$2:$A$1297,('5. Raw salary data'!$C$2:$C$1297 &gt;'5. Raw salary data'!E175)*('5. Raw salary data'!$C$2:$C$1297 &lt;'5. Raw salary data'!C175),"No matches"))</f>
        <v>AG-02, AI-02, AS-05, BI-02, CH-02, CX-2, DD-09, ED-EDS-02, ED-EST-04 (TE 7), ED-EST-04 (TE 8), ED-EST-05 (TE 5),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ED-EST-04 BC (TE 11), ED-EST-05 BC (TE 9), ED-EST-05 BC (TE 10), ED-EST-06 BC (TE 8), ED-EST-06 BC (TE 9), ED-LAT-04 (TE 13), EU-PEI-2, FB-3, FO-01, FR-2, FS-01, GL-SMW-14, GS-13, GT-06, HP-06, HR-03, IS-04 , IT-02, LP-00, ND-ADV-1, ND-DIT-1, ND-HME-1, NU-CHN-2, NU-HOS-2, OM-04, PC-02, PE-03, PG-04, PI-06-CGC, PM-05 , PM-MCO-01, PO-LES-TO-04, PO-TCO-04, PS-2, PR(S)-03, RO-05, SG-SRE-03, SO-FLP-03, SO-MAO-04, SO-RAD-03, SR-E (pay group 6), SR-E (pay group 7), SR-E (pay group 8), SR-E (pay group 9), SR-E (pay group 10), SR-W (pay group 12), SW-SCW-03, SW-SCW-01 Clinical Social Workers, TI-06, TI-05 Marine, VM-1, WP-04</v>
      </c>
    </row>
    <row r="176" spans="1:3" s="33" customFormat="1" ht="105" x14ac:dyDescent="0.25">
      <c r="A176" s="60" t="str">
        <f>'5. Raw salary data'!A176</f>
        <v>ED-EST-05 (TE 7)</v>
      </c>
      <c r="B176" s="129" t="str" cm="1">
        <f t="array" ref="B176">_xlfn.TEXTJOIN(", ", TRUE, _xlfn._xlws.FILTER('5. Raw salary data'!$A$2:$A$1297, ('5. Raw salary data'!$C$2:$C$1297 &lt; '5. Raw salary data'!D176) * ('5. Raw salary data'!$C$2:$C$1297 &gt;= '5. Raw salary data'!C176) * ('5. Raw salary data'!$A$2:$A$1297 &lt;&gt; '5. Raw salary data'!A176), "No matches"))</f>
        <v>AI-03, AR-03, AS-06, CX-3, EC-05, ED-EDS-04, ED-EST-04 (TE 10), ED-EST-05 (TE 8), ED-EST-06 (TE 6), ED-EST-06 (TE 7), ED-EST-06 Ontario (TE 10), ED-EST-06 Manitoba (TE 10), ED-EST-06 BC (TE 11), FO-02, FR-4, HP-07, IS-05 , LS-04, MA-04, MT-03, ND-HME-2, NU-CHN-4, NU-HOS-4, OM-05, OP-1, PE-04, PI-07-CGC, PR(S)-04, RO-06, SG-SRE-04, SO-FLP-05, SO-MAO-06, SO-MAO-07, SW-SCW-03 Clinical Social Workers, TI-07, TI-06 Railway safety, TR-03, UT-2, WP-05</v>
      </c>
      <c r="C176" s="128" t="str" cm="1">
        <f t="array" ref="C176">_xlfn.TEXTJOIN(", ",TRUE,_xlfn._xlws.FILTER('5. Raw salary data'!$A$2:$A$1297,('5. Raw salary data'!$C$2:$C$1297 &gt;'5. Raw salary data'!E176)*('5. Raw salary data'!$C$2:$C$1297 &lt;'5. Raw salary data'!C176),"No matches"))</f>
        <v>CT-FIN-02 , CT-EAV-02 , CT-IAU-02, DS-3, ED-EDS-03, ED-EST-04 (TE 8), ED-EST-04 (TE 9), ED-EST-05 (TE 6), ED-EST-06 (TE 5), ED-EST-06 Ontario (TE 9), ED-EST-05 Manitoba (TE 10), ED-EST-06 Manitoba (TE 8), ED-EST-06 Manitoba (TE 9), ED-EST-06 Saskatchewan (TE 10), ED-EST-06 Alberta (TE 10), ED-EST-05 BC (TE 10), ED-EST-05 BC (TE 11), ED-EST-06 BC (TE 9), ED-EST-06 BC (TE 10), EG-06, EL-06, FB-4, FR-3, GT-06, IT-02, LS-03, ND-ADV-1, ND-DIT-2, NU-CHN-2, NU-CHN-3, NU-HOS-2, NU-HOS-3, PG-04, PO-LES-TO-04, PO-TCO-04, PS-2, SG-PAT-03, SG-SRE-03, SO-FLP-04, SO-MAO-05, SR-E (pay group 9), SR-E (pay group 10), SR-E (pay group 11), SR-E (pay group 12), SR-W (pay group 12), SW-SCW-02 Clinical Social Workers, SW-CHA-03, VM-1</v>
      </c>
    </row>
    <row r="177" spans="1:3" s="33" customFormat="1" ht="75" x14ac:dyDescent="0.25">
      <c r="A177" s="60" t="str">
        <f>'5. Raw salary data'!A177</f>
        <v>ED-EST-05 (TE 8)</v>
      </c>
      <c r="B177" s="129" t="str" cm="1">
        <f t="array" ref="B177">_xlfn.TEXTJOIN(", ", TRUE, _xlfn._xlws.FILTER('5. Raw salary data'!$A$2:$A$1297, ('5. Raw salary data'!$C$2:$C$1297 &lt; '5. Raw salary data'!D177) * ('5. Raw salary data'!$C$2:$C$1297 &gt;= '5. Raw salary data'!C177) * ('5. Raw salary data'!$A$2:$A$1297 &lt;&gt; '5. Raw salary data'!A177), "No matches"))</f>
        <v>AG-03, AS-06, BI-03, CH-03, CT-EAV-03 , CT-IAU-03, ED-EDS-04, ED-EST-05 (TE 9), ED-EST-06 (TE 7), ED-EST-06 (TE 8), EG-07, EL-07, EN-SUR-02, FB-5, FR-4, GT-07, HP-08, HR-04, IS-05 , LS-04, MA-04, MT-04, ND-ADV-2, ND-DIT-3, ND-HME-3, NU-CHN-4, NU-HOS-4, OM-05, OP-2, PC-03, PG-05, PH-01, RO-06, SG-SRE-04, SO-FLP-06, SO-MAO-07, SW-SCW-04, TI-06 Aviation, TI-06 Marine, VM-2, WP-05</v>
      </c>
      <c r="C177" s="128" t="str" cm="1">
        <f t="array" ref="C177">_xlfn.TEXTJOIN(", ",TRUE,_xlfn._xlws.FILTER('5. Raw salary data'!$A$2:$A$1297,('5. Raw salary data'!$C$2:$C$1297 &gt;'5. Raw salary data'!E177)*('5. Raw salary data'!$C$2:$C$1297 &lt;'5. Raw salary data'!C177),"No matches"))</f>
        <v>AI-03, AR-03, CT-FIN-02 , CX-3, EC-05, ED-EDS-03, ED-EST-04 (TE 9), ED-EST-04 (TE 10), ED-EST-05 (TE 7), ED-EST-06 (TE 6), ED-EST-06 Ontario (TE 10), ED-EST-06 Manitoba (TE 10), ED-EST-05 BC (TE 11), ED-EST-06 BC (TE 11), EG-06, EL-06, FO-02, FR-3, HP-07, MT-03, ND-DIT-2, ND-HME-2, NU-CHN-3, NU-HOS-3, OP-1, PE-04, PI-07-CGC, PR(S)-04, SO-FLP-05, SO-MAO-06, SR-E (pay group 12), SW-SCW-03 Clinical Social Workers, TI-07, TI-06 Railway safety, TR-03, UT-2</v>
      </c>
    </row>
    <row r="178" spans="1:3" s="33" customFormat="1" ht="60" x14ac:dyDescent="0.25">
      <c r="A178" s="60" t="str">
        <f>'5. Raw salary data'!A178</f>
        <v>ED-EST-05 (TE 9)</v>
      </c>
      <c r="B178" s="129" t="str" cm="1">
        <f t="array" ref="B178">_xlfn.TEXTJOIN(", ", TRUE, _xlfn._xlws.FILTER('5. Raw salary data'!$A$2:$A$1297, ('5. Raw salary data'!$C$2:$C$1297 &lt; '5. Raw salary data'!D178) * ('5. Raw salary data'!$C$2:$C$1297 &gt;= '5. Raw salary data'!C178) * ('5. Raw salary data'!$A$2:$A$1297 &lt;&gt; '5. Raw salary data'!A178), "No matches"))</f>
        <v>AG-03, AO-CAI-01, AR-04, BI-03, CH-03, ED-EDS-05, ED-EST-05 (TE 10), ED-EST-06 (TE 8), ED-EST-06 (TE 9), EG-07, EL-07, EN-ENG-03, EN-SUR-02, FR-5, GT-07, HP-08, HR-04, IT-03, ND-HME-3, NU-CHN-5, NU-HOS-5, OP-2, PC-03, PE-05, PG-05, PH-01, PS-3, PR(S)-05, SG-PAT-04, SO-FLP-06, SO-MAO-08, SR-CPS1, SW-SCW-04, TI-08, TI-06 Marine, TI-07 Railway safety, TR-04, VM-2</v>
      </c>
      <c r="C178" s="128" t="str" cm="1">
        <f t="array" ref="C178">_xlfn.TEXTJOIN(", ",TRUE,_xlfn._xlws.FILTER('5. Raw salary data'!$A$2:$A$1297,('5. Raw salary data'!$C$2:$C$1297 &gt;'5. Raw salary data'!E178)*('5. Raw salary data'!$C$2:$C$1297 &lt;'5. Raw salary data'!C178),"No matches"))</f>
        <v>AI-03, AS-06, CT-EAV-03 , CT-IAU-03, EC-05, ED-EDS-04, ED-EST-04 (TE 10), ED-EST-05 (TE 8), ED-EST-06 (TE 7), FB-5, FO-02, FR-4, IS-05 , LS-04, MA-04, MT-03, MT-04, ND-ADV-2, ND-DIT-3, NU-CHN-4, NU-HOS-4, OM-05, OP-1, PR(S)-04, RO-06, SG-SRE-04, SO-FLP-05, SO-MAO-07, SW-SCW-03 Clinical Social Workers, TI-06 Aviation, TI-06 Railway safety, TR-03, UT-2, WP-05</v>
      </c>
    </row>
    <row r="179" spans="1:3" s="33" customFormat="1" ht="60" x14ac:dyDescent="0.25">
      <c r="A179" s="60" t="str">
        <f>'5. Raw salary data'!A179</f>
        <v>ED-EST-05 (TE 10)</v>
      </c>
      <c r="B179" s="129" t="str" cm="1">
        <f t="array" ref="B179">_xlfn.TEXTJOIN(", ", TRUE, _xlfn._xlws.FILTER('5. Raw salary data'!$A$2:$A$1297, ('5. Raw salary data'!$C$2:$C$1297 &lt; '5. Raw salary data'!D179) * ('5. Raw salary data'!$C$2:$C$1297 &gt;= '5. Raw salary data'!C179) * ('5. Raw salary data'!$A$2:$A$1297 &lt;&gt; '5. Raw salary data'!A179), "No matches"))</f>
        <v>AI-04, AO-CAI-01, AR-04, AS-07, CO-02, EC-06, ED-EDS-05, ED-EST-06 (TE 9), ED-EST-06 (TE 10), EL-08, FB-6, FO-03, FR-5, FS-02, HP-09, IS-06 , IT-03, LP-01, MT-05, NU-CHN-6, NU-HOS-6, OP-3, PE-05, PM-06 , PM-MCO-02, PR(S)-05, SE-RES-2, SG-SRE-05, SO-FLP-07, TI-07 Marine, TI-07 Railway safety, TR-04</v>
      </c>
      <c r="C179" s="128" t="str" cm="1">
        <f t="array" ref="C179">_xlfn.TEXTJOIN(", ",TRUE,_xlfn._xlws.FILTER('5. Raw salary data'!$A$2:$A$1297,('5. Raw salary data'!$C$2:$C$1297 &gt;'5. Raw salary data'!E179)*('5. Raw salary data'!$C$2:$C$1297 &lt;'5. Raw salary data'!C179),"No matches"))</f>
        <v>AG-03, BI-03, CH-03, CT-EAV-03 , CT-IAU-03, ED-EST-05 (TE 9), ED-EST-06 (TE 8), EG-07, EL-07, EN-ENG-03, EN-SUR-02, FB-5, GT-07, HP-08, HR-04, MT-04, ND-ADV-2, ND-DIT-3, ND-HME-3, NU-CHN-5, NU-HOS-5, OP-2, PC-03, PG-05, PH-01, PS-3, SG-PAT-04, SO-FLP-06, SO-MAO-08, SR-CPS1, SW-SCW-04, TI-08, TI-06 Aviation, TI-06 Marine, VM-2, WP-05</v>
      </c>
    </row>
    <row r="180" spans="1:3" s="33" customFormat="1" ht="285" x14ac:dyDescent="0.25">
      <c r="A180" s="60" t="str">
        <f>'5. Raw salary data'!A180</f>
        <v>ED-EST-06 (TE 1)</v>
      </c>
      <c r="B180" s="129" t="str" cm="1">
        <f t="array" ref="B180">_xlfn.TEXTJOIN(", ", TRUE, _xlfn._xlws.FILTER('5. Raw salary data'!$A$2:$A$1297, ('5. Raw salary data'!$C$2:$C$1297 &lt; '5. Raw salary data'!D180) * ('5. Raw salary data'!$C$2:$C$1297 &gt;= '5. Raw salary data'!C180) * ('5. Raw salary data'!$A$2:$A$1297 &lt;&gt; '5. Raw salary data'!A180), "No matches"))</f>
        <v>AR-02, CO-01, CT-FIN-01 , CT-EAV-01 , CT-IAU-01 , DA-CON-8, DD-07, ED-EDS-01, ED-EST-03 (TE 7), ED-EST-04 (TE 5), ED-EST-05 (TE 3), ED-EST-06 (TE 2), ED-EST-05 Maritimes (TE 8), ED-EST-05 Maritimes (TE 9), ED-EST-06 Maritimes (TE 7), ED-EST-06 Maritimes (TE 8), ED-EST-05 Quebec (TE 11), ED-EST-05 Quebec (TE 12), ED-EST-06 Quebec (TE 9), ED-EST-04 Ontario (TE 9), ED-EST-04 Ontario (TE 10), ED-EST-05 Ontario (TE 8), ED-EST-05 Ontario (TE 9), ED-EST-06 Ontario (TE 6), ED-EST-04 Manitoba (TE 7), ED-EST-04 Manitoba (TE 8), ED-EST-05 Manitoba (TE 6), ED-EST-06 Manitoba (TE 5), ED-EST-04 Saskatchewan (TE 9), ED-EST-05 Saskatchewan (TE 7), ED-EST-05 Saskatchewan (TE 8), ED-EST-06 Saskatchewan (TE 6), ED-EST-04 Alberta (TE 8), ED-EST-04 Alberta (TE 9), ED-EST-05 Alberta (TE 7), ED-EST-06 Alberta (TE 6), ED-EST-04 BC (TE 9), ED-EST-05 BC (TE 7), ED-EST-06 BC (TE 6), ED-LAT-02 (TE 13), ED-LAT-03 (TE 12), ED-LAT-03 (TE 13), ED-LAT-04 (TE 10), ED-LAT-04 (TE 11), EN-ENG-02, EN-SUR-01, GL-COI-13, GL-EIM-12, GL-EIM-13, GL-MAM-14, GL-MAN-14, GL-PCF-12, GL-PCF-13, GL-PIP-13, GL-PRW-14, GL-SMW-11, GL-SMW-12, GL-VHE-12, GL-VHE-13, GL-WOW-14, GS-10, GS-11, GT-05, HR-02, HS-HDO-09, HS-HDO-10, HS-PHS-09, LS-02, MT-02, NU-CHN-1, NU-HOS-1, PI-05-CGC, PO-IMA-03, PO-LES-TO-03, PO-LES-IM-03, PO-TCO-03, RO-04, SE-RES-1, SG-PAT-02, SO-FLP-02, SO-MAO-02, SO-RAD-01, SR-E (pay group 4 MDO-5), SR-W (pay group 8), SR-W (pay group 11), SW-SCW-02, SW-CHA-02, UT-1</v>
      </c>
      <c r="C180" s="128" t="str" cm="1">
        <f t="array" ref="C180">_xlfn.TEXTJOIN(", ",TRUE,_xlfn._xlws.FILTER('5. Raw salary data'!$A$2:$A$1297,('5. Raw salary data'!$C$2:$C$1297 &gt;'5. Raw salary data'!E180)*('5. Raw salary data'!$C$2:$C$1297 &lt;'5. Raw salary data'!C180),"No matches"))</f>
        <v>AG-01, AI-01, AS-04, BI-01, CH-01, CR-07, DA-CON-7, DA-PRO-7, DS-2, EC-03, ED-EST-02 (TE 8), ED-EST-02 (TE 9), ED-EST-03 (TE 6), ED-EST-04 (TE 3), ED-EST-04 (TE 4), ED-EST-05 (TE 2), ED-EST-04 Maritimes (TE 10), ED-EST-05 Maritimes (TE 7), ED-EST-06 Maritimes (TE 6), ED-EST-04 Quebec (TE 11), ED-EST-04 Quebec (TE 12), ED-EST-05 Quebec (TE 9), ED-EST-05 Quebec (TE 10), ED-EST-06 Quebec (TE 7), ED-EST-06 Quebec (TE 8), ED-EST-03 Ontario (TE 10), ED-EST-04 Ontario (TE 7), ED-EST-04 Ontario (TE 8), ED-EST-05 Ontario (TE 6), ED-EST-05 Ontario (TE 7), ED-EST-06 Ontario (TE 4), ED-EST-06 Ontario (TE 5),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4), ED-EST-06 Alberta (TE 5), ED-EST-03 BC (TE 9), ED-EST-04 BC (TE 7), ED-EST-04 BC (TE 8), ED-EST-05 BC (TE 5), ED-EST-05 BC (TE 6), ED-EST-06 BC (TE 4), ED-EST-06 BC (TE 5), ED-LAT-02 (TE 11), ED-LAT-02 (TE 12), ED-LAT-03 (TE 10), ED-LAT-03 (TE 11), ED-LAT-04 (TE 8), ED-LAT-04 (TE 9), EG-04, EL-04, FB-2, GL-AIM-13, GL-AIM-14, GL-AMW-14, GL-COI-11, GL-COI-12, GL-EIM-10, GL-EIM-11, GL-GHW-12, GL-INM-14, GL-MAM-12, GL-MAM-13, GL-MAN-12, GL-MAN-13, GL-MDO-14, GL-MOC-13, GL-MOC-14, GL-PCF-10, GL-PCF-11, GL-PIP-11, GL-PIP-12, GL-PRW-12, GL-PRW-13, GL-SMW-9, GL-SMW-10, GL-VHE-10, GL-VHE-11, GL-WOW-12, GL-WOW-13, GS-09, GT-04, HP-04, HS-PHS-08, IS-03 , IT-01, LI-9, LS-01, OM-03, PC-01, PE-02, PG-03, PI-04-CGC, PM-04 , PO-IMA-02, PO-LES-TO-02, PO-LES-IM-02, PO-TCO-02, PR(S)-02, RO-03, SC-6 (equip. op. and spec. trade), SC-7 (equip. op. and spec. trade), SG-SRE-02, SO-FLP-01, SR-E (pay group 3 MDO-4), SR-E (APA), SR-E (APB), SR-W (pay group 7), TI-05, WP-03</v>
      </c>
    </row>
    <row r="181" spans="1:3" s="33" customFormat="1" ht="225" x14ac:dyDescent="0.25">
      <c r="A181" s="60" t="str">
        <f>'5. Raw salary data'!A181</f>
        <v>ED-EST-06 (TE 2)</v>
      </c>
      <c r="B181" s="129" t="str" cm="1">
        <f t="array" ref="B181">_xlfn.TEXTJOIN(", ", TRUE, _xlfn._xlws.FILTER('5. Raw salary data'!$A$2:$A$1297, ('5. Raw salary data'!$C$2:$C$1297 &lt; '5. Raw salary data'!D181) * ('5. Raw salary data'!$C$2:$C$1297 &gt;= '5. Raw salary data'!C181) * ('5. Raw salary data'!$A$2:$A$1297 &lt;&gt; '5. Raw salary data'!A181), "No matches"))</f>
        <v>CX-1, DD-08, DD-09, EC-04, ED-EST-03 (TE 8), ED-EST-03 (TE 9), ED-EST-04 (TE 6), ED-EST-05 (TE 4), ED-EST-06 (TE 3), ED-EST-05 Maritimes (TE 10), ED-EST-06 Maritimes (TE 9), ED-EST-06 Quebec (TE 10), ED-EST-06 Quebec (TE 11),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ED-EST-06 BC (TE 7), ED-LAT-04 (TE 11), ED-LAT-04 (TE 12), EG-05, EL-05, FO-01, FR-1, GL-COI-14, GL-EIM-13, GL-EIM-14, GL-PCF-13, GL-PCF-14, GL-PIP-14, GL-SMW-12, GL-SMW-13, GL-VHE-13, GL-VHE-14, GS-12, GT-05, HP-05, HS-HDO-10, HS-PHS-09, HS-PHS-10, MA-03, PO-IMA-03, PO-LES-TO-03, PO-LES-IM-03, PO-TCO-03, RO-04, SO-MAO-03, SO-RAD-02, SR-E (pay group 4 MDO-5), SR-E (pay group 5 basic), TI-05 Aviation, TR-02</v>
      </c>
      <c r="C181" s="128" t="str" cm="1">
        <f t="array" ref="C181">_xlfn.TEXTJOIN(", ",TRUE,_xlfn._xlws.FILTER('5. Raw salary data'!$A$2:$A$1297,('5. Raw salary data'!$C$2:$C$1297 &gt;'5. Raw salary data'!E181)*('5. Raw salary data'!$C$2:$C$1297 &lt;'5. Raw salary data'!C181),"No matches"))</f>
        <v>AR-02, CO-01, CT-FIN-01 , CT-EAV-01 , CT-IAU-01 , DA-CON-8, DD-07, ED-EDS-01, ED-EST-03 (TE 7), ED-EST-04 (TE 4), ED-EST-04 (TE 5), ED-EST-05 (TE 3), ED-EST-06 (TE 1), ED-EST-05 Maritimes (TE 8), ED-EST-05 Maritimes (TE 9), ED-EST-06 Maritimes (TE 7), ED-EST-06 Maritimes (TE 8), ED-EST-05 Quebec (TE 11), ED-EST-05 Quebec (TE 12), ED-EST-06 Quebec (TE 8), ED-EST-06 Quebec (TE 9), ED-EST-04 Ontario (TE 9), ED-EST-05 Ontario (TE 8), ED-EST-06 Ontario (TE 5), ED-EST-04 Manitoba (TE 7),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11), ED-LAT-03 (TE 12), ED-LAT-03 (TE 13), ED-LAT-04 (TE 9), ED-LAT-04 (TE 10), EG-04, EL-04, EN-ENG-02, EN-SUR-01, FB-2, GL-COI-12, GL-COI-13, GL-EIM-12, GL-MAM-13, GL-MAM-14, GL-MAN-14, GL-MOC-14, GL-PCF-12, GL-PIP-12, GL-PIP-13, GL-PRW-14, GL-SMW-10, GL-SMW-11, GL-VHE-12, GL-WOW-14, GS-10, GS-11, HP-04, HR-02, HS-HDO-09, IT-01, LS-01, LS-02, MT-02, NU-CHN-1, NU-HOS-1, PE-02, PI-05-CGC, PR(S)-02, SC-7 (equip. op. and spec. trade), SE-RES-1, SG-PAT-02, SG-SRE-02, SO-FLP-02, SO-MAO-02, SO-RAD-01, SR-W (pay group 8), SR-W (pay group 11), SW-SCW-02, SW-CHA-02, TI-05, UT-1, WP-03</v>
      </c>
    </row>
    <row r="182" spans="1:3" s="33" customFormat="1" ht="210" x14ac:dyDescent="0.25">
      <c r="A182" s="60" t="str">
        <f>'5. Raw salary data'!A182</f>
        <v>ED-EST-06 (TE 3)</v>
      </c>
      <c r="B182" s="129" t="str" cm="1">
        <f t="array" ref="B182">_xlfn.TEXTJOIN(", ", TRUE, _xlfn._xlws.FILTER('5. Raw salary data'!$A$2:$A$1297, ('5. Raw salary data'!$C$2:$C$1297 &lt; '5. Raw salary data'!D182) * ('5. Raw salary data'!$C$2:$C$1297 &gt;= '5. Raw salary data'!C182) * ('5. Raw salary data'!$A$2:$A$1297 &lt;&gt; '5. Raw salary data'!A182), "No matches"))</f>
        <v>AG-02, AI-02, AS-05, BI-02, CH-02, CX-2, DD-09, ED-EDS-02, ED-EST-03 (TE 9), ED-EST-04 (TE 7), ED-EST-05 (TE 5), ED-EST-06 (TE 4), ED-EST-06 Maritimes (TE 10), ED-EST-06 Quebec (TE 11), ED-EST-06 Quebec (TE 12), ED-EST-06 Ontario (TE 7), ED-EST-06 Ontario (TE 8), ED-EST-04 Manitoba (TE 10), ED-EST-05 Manitoba (TE 8), ED-EST-05 Manitoba (TE 9), ED-EST-06 Manitoba (TE 7), ED-EST-05 Saskatchewan (TE 10), ED-EST-06 Saskatchewan (TE 8), ED-EST-06 Saskatchewan (TE 9), ED-EST-04 Alberta (TE 10), ED-EST-05 Alberta (TE 9), ED-EST-05 Alberta (TE 10), ED-EST-06 Alberta (TE 8), ED-EST-06 Alberta (TE 9), ED-EST-04 BC (TE 11), ED-EST-05 BC (TE 9), ED-EST-05 BC (TE 10), ED-EST-06 BC (TE 8), ED-EST-06 BC (TE 9), ED-LAT-04 (TE 13), EG-05, EL-05, EU-PEI-2, FB-3, FO-01, FR-2, FS-01, GL-SMW-14, GS-13, HP-06, HR-03, HS-PHS-10, IS-04 , LP-00, ND-ADV-1, ND-DIT-1, ND-HME-1, OM-04, PC-02, PE-03, PI-06-CGC, PM-05 , PM-MCO-01, PO-LES-TO-04, PO-TCO-04, PS-2, PR(S)-03, RO-05, SO-FLP-03, SO-MAO-04, SO-RAD-03, SR-E (pay group 6), SR-E (pay group 7), SR-E (pay group 8), SR-E (pay group 9), SW-SCW-03, SW-SCW-01 Clinical Social Workers, TI-06, TI-05 Marine, VM-1, WP-04</v>
      </c>
      <c r="C182" s="128" t="str" cm="1">
        <f t="array" ref="C182">_xlfn.TEXTJOIN(", ",TRUE,_xlfn._xlws.FILTER('5. Raw salary data'!$A$2:$A$1297,('5. Raw salary data'!$C$2:$C$1297 &gt;'5. Raw salary data'!E182)*('5. Raw salary data'!$C$2:$C$1297 &lt;'5. Raw salary data'!C182),"No matches"))</f>
        <v>AR-02, CT-FIN-01 , CX-1, DD-08, EC-04, ED-EDS-01, ED-EST-03 (TE 8), ED-EST-04 (TE 5), ED-EST-04 (TE 6), ED-EST-05 (TE 3), ED-EST-05 (TE 4), ED-EST-06 (TE 2), ED-EST-05 Maritimes (TE 9), ED-EST-05 Maritimes (TE 10), ED-EST-06 Maritimes (TE 8), ED-EST-06 Maritimes (TE 9), ED-EST-05 Quebec (TE 12), ED-EST-06 Quebec (TE 9), ED-EST-06 Quebec (TE 10), ED-EST-04 Ontario (TE 10), ED-EST-05 Ontario (TE 9), ED-EST-05 Ontario (TE 10), ED-EST-06 Ontario (TE 6), ED-EST-04 Manitoba (TE 8), ED-EST-04 Manitoba (TE 9), ED-EST-05 Manitoba (TE 7), ED-EST-06 Manitoba (TE 5), ED-EST-06 Manitoba (TE 6), ED-EST-04 Saskatchewan (TE 9), ED-EST-04 Saskatchewan (TE 10), ED-EST-05 Saskatchewan (TE 8), ED-EST-05 Saskatchewan (TE 9), ED-EST-06 Saskatchewan (TE 6), ED-EST-06 Saskatchewan (TE 7), ED-EST-04 Alberta (TE 9), ED-EST-05 Alberta (TE 8), ED-EST-06 Alberta (TE 7), ED-EST-04 BC (TE 9), ED-EST-04 BC (TE 10), ED-EST-05 BC (TE 8), ED-EST-06 BC (TE 6), ED-EST-06 BC (TE 7), ED-LAT-03 (TE 13), ED-LAT-04 (TE 11), ED-LAT-04 (TE 12), EN-ENG-02, FR-1, GL-COI-13, GL-COI-14, GL-EIM-13, GL-EIM-14, GL-PCF-13, GL-PCF-14, GL-PIP-13, GL-PIP-14, GL-SMW-12, GL-SMW-13, GL-VHE-13, GL-VHE-14, GS-11, GS-12, GT-05, HP-05, HR-02, HS-HDO-10, HS-PHS-09, MA-03, MT-02, NU-CHN-1, NU-HOS-1, PI-05-CGC, PO-IMA-03, PO-LES-TO-03, PO-LES-IM-03, PO-TCO-03, RO-04, SO-FLP-02, SO-MAO-03, SO-RAD-02, SR-E (pay group 4 MDO-5), SR-E (pay group 5 basic), SR-W (pay group 11), SW-CHA-02, TI-05 Aviation, TR-02</v>
      </c>
    </row>
    <row r="183" spans="1:3" s="33" customFormat="1" ht="180" x14ac:dyDescent="0.25">
      <c r="A183" s="60" t="str">
        <f>'5. Raw salary data'!A183</f>
        <v>ED-EST-06 (TE 4)</v>
      </c>
      <c r="B183" s="129" t="str" cm="1">
        <f t="array" ref="B183">_xlfn.TEXTJOIN(", ", TRUE, _xlfn._xlws.FILTER('5. Raw salary data'!$A$2:$A$1297, ('5. Raw salary data'!$C$2:$C$1297 &lt; '5. Raw salary data'!D183) * ('5. Raw salary data'!$C$2:$C$1297 &gt;= '5. Raw salary data'!C183) * ('5. Raw salary data'!$A$2:$A$1297 &lt;&gt; '5. Raw salary data'!A183), "No matches"))</f>
        <v>AS-05, CT-EAV-02 , CT-IAU-02, DS-3, ED-EDS-03, ED-EST-04 (TE 8), ED-EST-05 (TE 6), ED-EST-06 (TE 5), ED-EST-06 Quebec (TE 12), ED-EST-06 Ontario (TE 8), ED-EST-06 Ontario (TE 9), ED-EST-05 Manitoba (TE 10), ED-EST-06 Manitoba (TE 8), ED-EST-06 Manitoba (TE 9), ED-EST-06 Saskatchewan (TE 10), ED-EST-05 Alberta (TE 10), ED-EST-06 Alberta (TE 9), ED-EST-06 Alberta (TE 10), ED-EST-05 BC (TE 10), ED-EST-05 BC (TE 11), ED-EST-06 BC (TE 9), ED-EST-06 BC (TE 10), EG-06, FB-4, FR-2, FS-01, GT-06, HR-03, IS-04 , IT-02, LS-03, ND-ADV-1, NU-CHN-2, NU-CHN-3, NU-HOS-2, NU-HOS-3, PG-04, PM-05 , PM-MCO-01, PO-LES-TO-04, PO-TCO-04, PS-2, RO-05, SG-PAT-03, SG-SRE-03, SO-FLP-04, SO-MAO-05, SR-E (pay group 9), SR-E (pay group 10), SR-E (pay group 11), SR-E (pay group 12), SR-W (pay group 12), SW-SCW-01 Clinical Social Workers, SW-SCW-02 Clinical Social Workers, SW-CHA-03, VM-1, WP-04</v>
      </c>
      <c r="C183" s="128" t="str" cm="1">
        <f t="array" ref="C183">_xlfn.TEXTJOIN(", ",TRUE,_xlfn._xlws.FILTER('5. Raw salary data'!$A$2:$A$1297,('5. Raw salary data'!$C$2:$C$1297 &gt;'5. Raw salary data'!E183)*('5. Raw salary data'!$C$2:$C$1297 &lt;'5. Raw salary data'!C183),"No matches"))</f>
        <v>AG-02, AI-02, BI-02, CH-02, CX-1, CX-2, DD-09, ED-EDS-02, ED-EST-03 (TE 9), ED-EST-04 (TE 6), ED-EST-04 (TE 7), ED-EST-05 (TE 4), ED-EST-05 (TE 5), ED-EST-06 (TE 3), ED-EST-05 Maritimes (TE 10), ED-EST-06 Maritimes (TE 9), ED-EST-06 Maritimes (TE 10), ED-EST-06 Quebec (TE 11), ED-EST-05 Ontario (TE 10), ED-EST-06 Ontario (TE 7), ED-EST-04 Manitoba (TE 9), ED-EST-04 Manitoba (TE 10), ED-EST-05 Manitoba (TE 8), ED-EST-05 Manitoba (TE 9), ED-EST-06 Manitoba (TE 6), ED-EST-06 Manitoba (TE 7), ED-EST-05 Saskatchewan (TE 9), ED-EST-05 Saskatchewan (TE 10), ED-EST-06 Saskatchewan (TE 8), ED-EST-06 Saskatchewan (TE 9), ED-EST-04 Alberta (TE 10), ED-EST-05 Alberta (TE 9), ED-EST-06 Alberta (TE 8), ED-EST-04 BC (TE 11), ED-EST-05 BC (TE 9), ED-EST-06 BC (TE 7), ED-EST-06 BC (TE 8), ED-LAT-04 (TE 12), ED-LAT-04 (TE 13), EG-05, EL-05, EU-PEI-2, FB-3, FO-01, FR-1, GL-EIM-14, GL-PCF-14, GL-SMW-13, GL-SMW-14, GL-VHE-14, GS-12, GS-13, HP-05, HP-06, HS-PHS-10, LP-00, MA-03, ND-DIT-1, ND-HME-1, OM-04, PC-02, PE-03, PI-06-CGC, PR(S)-03, SO-FLP-03, SO-MAO-04, SO-RAD-02, SO-RAD-03, SR-E (pay group 5 basic), SR-E (pay group 6), SR-E (pay group 7), SR-E (pay group 8), SW-SCW-03, TI-06, TI-05 Aviation, TI-05 Marine, TR-02</v>
      </c>
    </row>
    <row r="184" spans="1:3" s="33" customFormat="1" ht="180" x14ac:dyDescent="0.25">
      <c r="A184" s="60" t="str">
        <f>'5. Raw salary data'!A184</f>
        <v>ED-EST-06 (TE 5)</v>
      </c>
      <c r="B184" s="129" t="str" cm="1">
        <f t="array" ref="B184">_xlfn.TEXTJOIN(", ", TRUE, _xlfn._xlws.FILTER('5. Raw salary data'!$A$2:$A$1297, ('5. Raw salary data'!$C$2:$C$1297 &lt; '5. Raw salary data'!D184) * ('5. Raw salary data'!$C$2:$C$1297 &gt;= '5. Raw salary data'!C184) * ('5. Raw salary data'!$A$2:$A$1297 &lt;&gt; '5. Raw salary data'!A184), "No matches"))</f>
        <v>AR-03, CT-FIN-02 , CX-3, ED-EDS-03, ED-EST-04 (TE 9), ED-EST-05 (TE 7), ED-EST-06 (TE 6), ED-EST-06 Ontario (TE 10), ED-EST-06 Manitoba (TE 9), ED-EST-06 Manitoba (TE 10), ED-EST-05 BC (TE 11), ED-EST-06 BC (TE 10), ED-EST-06 BC (TE 11), EG-06, EL-06, FB-4, FR-3, HP-07, ND-DIT-2, ND-HME-2, NU-CHN-3, NU-HOS-3, OP-1, PE-04, PI-07-CGC, PR(S)-04, SO-MAO-05, SO-MAO-06, SR-E (pay group 11), SR-E (pay group 12), SW-SCW-03 Clinical Social Workers, SW-CHA-03, TI-07</v>
      </c>
      <c r="C184" s="128" t="str" cm="1">
        <f t="array" ref="C184">_xlfn.TEXTJOIN(", ",TRUE,_xlfn._xlws.FILTER('5. Raw salary data'!$A$2:$A$1297,('5. Raw salary data'!$C$2:$C$1297 &gt;'5. Raw salary data'!E184)*('5. Raw salary data'!$C$2:$C$1297 &lt;'5. Raw salary data'!C184),"No matches"))</f>
        <v>AG-02, AS-05, BI-02, CH-02, CT-EAV-02 , CT-IAU-02, CX-2, DS-3, ED-EDS-02, ED-EST-04 (TE 7), ED-EST-04 (TE 8), ED-EST-05 (TE 5), ED-EST-05 (TE 6), ED-EST-06 (TE 4), ED-EST-06 Maritimes (TE 10), ED-EST-06 Quebec (TE 12), ED-EST-06 Ontario (TE 8), ED-EST-06 Ontario (TE 9), ED-EST-04 Manitoba (TE 10), ED-EST-05 Manitoba (TE 9), ED-EST-05 Manitoba (TE 10), ED-EST-06 Manitoba (TE 7), ED-EST-06 Manitoba (TE 8), ED-EST-05 Saskatchewan (TE 10), ED-EST-06 Saskatchewan (TE 9), ED-EST-06 Saskatchewan (TE 10), ED-EST-05 Alberta (TE 10), ED-EST-06 Alberta (TE 9), ED-EST-06 Alberta (TE 10), ED-EST-05 BC (TE 10), ED-EST-06 BC (TE 8), ED-EST-06 BC (TE 9), EU-PEI-2, FB-3, FR-2, FS-01, GL-SMW-14, GS-13, GT-06, HP-06, HR-03, IS-04 , IT-02, LS-03, LP-00, ND-ADV-1, ND-DIT-1, ND-HME-1, NU-CHN-2, NU-HOS-2, OM-04, PC-02, PG-04, PI-06-CGC, PM-05 , PM-MCO-01, PO-LES-TO-04, PO-TCO-04, PS-2, PR(S)-03, RO-05, SG-PAT-03, SG-SRE-03, SO-FLP-04, SO-MAO-04, SO-RAD-03, SR-E (pay group 6), SR-E (pay group 7), SR-E (pay group 8), SR-E (pay group 9), SR-E (pay group 10), SR-W (pay group 12), SW-SCW-03, SW-SCW-01 Clinical Social Workers, SW-SCW-02 Clinical Social Workers, TI-06, TI-05 Marine, VM-1, WP-04</v>
      </c>
    </row>
    <row r="185" spans="1:3" s="33" customFormat="1" ht="105" x14ac:dyDescent="0.25">
      <c r="A185" s="60" t="str">
        <f>'5. Raw salary data'!A185</f>
        <v>ED-EST-06 (TE 6)</v>
      </c>
      <c r="B185" s="129" t="str" cm="1">
        <f t="array" ref="B185">_xlfn.TEXTJOIN(", ", TRUE, _xlfn._xlws.FILTER('5. Raw salary data'!$A$2:$A$1297, ('5. Raw salary data'!$C$2:$C$1297 &lt; '5. Raw salary data'!D185) * ('5. Raw salary data'!$C$2:$C$1297 &gt;= '5. Raw salary data'!C185) * ('5. Raw salary data'!$A$2:$A$1297 &lt;&gt; '5. Raw salary data'!A185), "No matches"))</f>
        <v>AI-03, AS-06, CX-3, EC-05, ED-EDS-04, ED-EST-04 (TE 10), ED-EST-05 (TE 8), ED-EST-06 (TE 7), ED-EST-06 BC (TE 11), FB-5, FO-02, FR-4, HP-07, IS-05 , LS-04, MA-04, MT-03, MT-04, NU-CHN-4, NU-HOS-4, OM-05, OP-1, PE-04, PI-07-CGC, PR(S)-04, RO-06, SG-SRE-04, SO-FLP-05, SO-MAO-06, SO-MAO-07, SW-SCW-03 Clinical Social Workers, TI-06 Railway safety, TR-03, UT-2, WP-05</v>
      </c>
      <c r="C185" s="128" t="str" cm="1">
        <f t="array" ref="C185">_xlfn.TEXTJOIN(", ",TRUE,_xlfn._xlws.FILTER('5. Raw salary data'!$A$2:$A$1297,('5. Raw salary data'!$C$2:$C$1297 &gt;'5. Raw salary data'!E185)*('5. Raw salary data'!$C$2:$C$1297 &lt;'5. Raw salary data'!C185),"No matches"))</f>
        <v>AR-03, CT-FIN-02 , CT-EAV-02 , CT-IAU-02, DS-3, ED-EDS-03, ED-EST-04 (TE 8), ED-EST-04 (TE 9), ED-EST-05 (TE 6), ED-EST-05 (TE 7), ED-EST-06 (TE 5), ED-EST-06 Ontario (TE 9), ED-EST-06 Ontario (TE 10), ED-EST-05 Manitoba (TE 10), ED-EST-06 Manitoba (TE 9), ED-EST-06 Manitoba (TE 10), ED-EST-06 Saskatchewan (TE 10), ED-EST-06 Alberta (TE 10), ED-EST-05 BC (TE 11), ED-EST-06 BC (TE 10), EG-06, EL-06, FB-4, FR-3, GT-06, IT-02, LS-03, ND-DIT-2, ND-HME-2, NU-CHN-2, NU-CHN-3, NU-HOS-2, NU-HOS-3, PG-04, SG-PAT-03, SG-SRE-03, SO-FLP-04, SO-MAO-05, SR-E (pay group 10), SR-E (pay group 11), SR-E (pay group 12), SR-W (pay group 12), SW-SCW-02 Clinical Social Workers, SW-CHA-03, TI-07</v>
      </c>
    </row>
    <row r="186" spans="1:3" s="33" customFormat="1" ht="75" x14ac:dyDescent="0.25">
      <c r="A186" s="60" t="str">
        <f>'5. Raw salary data'!A186</f>
        <v>ED-EST-06 (TE 7)</v>
      </c>
      <c r="B186" s="129" t="str" cm="1">
        <f t="array" ref="B186">_xlfn.TEXTJOIN(", ", TRUE, _xlfn._xlws.FILTER('5. Raw salary data'!$A$2:$A$1297, ('5. Raw salary data'!$C$2:$C$1297 &lt; '5. Raw salary data'!D186) * ('5. Raw salary data'!$C$2:$C$1297 &gt;= '5. Raw salary data'!C186) * ('5. Raw salary data'!$A$2:$A$1297 &lt;&gt; '5. Raw salary data'!A186), "No matches"))</f>
        <v>AG-03, BI-03, CH-03, CT-EAV-03 , CT-IAU-03, ED-EDS-04, ED-EST-05 (TE 9), ED-EST-06 (TE 8), EG-07, EL-07, EN-ENG-03, EN-SUR-02, FB-5, FR-4, GT-07, HP-08, HR-04, LS-04, MA-04, MT-04, ND-ADV-2, ND-DIT-3, ND-HME-3, NU-CHN-5, NU-HOS-5, OM-05, OP-2, PC-03, PG-05, PH-01, SG-SRE-04, SO-FLP-06, SO-MAO-07, SO-MAO-08, SW-SCW-04, TI-06 Aviation, TI-06 Marine, VM-2, WP-05</v>
      </c>
      <c r="C186" s="128" t="str" cm="1">
        <f t="array" ref="C186">_xlfn.TEXTJOIN(", ",TRUE,_xlfn._xlws.FILTER('5. Raw salary data'!$A$2:$A$1297,('5. Raw salary data'!$C$2:$C$1297 &gt;'5. Raw salary data'!E186)*('5. Raw salary data'!$C$2:$C$1297 &lt;'5. Raw salary data'!C186),"No matches"))</f>
        <v>AI-03, AR-03, AS-06, CT-FIN-02 , CX-3, EC-05, ED-EST-04 (TE 9), ED-EST-04 (TE 10), ED-EST-05 (TE 7), ED-EST-05 (TE 8), ED-EST-06 (TE 6), ED-EST-06 Ontario (TE 10), ED-EST-06 Manitoba (TE 10), ED-EST-06 BC (TE 11), EG-06, EL-06, FO-02, FR-3, HP-07, IS-05 , MT-03, ND-DIT-2, ND-HME-2, NU-CHN-4, NU-HOS-4, OP-1, PE-04, PI-07-CGC, PR(S)-04, RO-06, SO-FLP-05, SO-MAO-06, SW-SCW-03 Clinical Social Workers, TI-07, TI-06 Railway safety, TR-03, UT-2</v>
      </c>
    </row>
    <row r="187" spans="1:3" s="33" customFormat="1" ht="60" x14ac:dyDescent="0.25">
      <c r="A187" s="60" t="str">
        <f>'5. Raw salary data'!A187</f>
        <v>ED-EST-06 (TE 8)</v>
      </c>
      <c r="B187" s="129" t="str" cm="1">
        <f t="array" ref="B187">_xlfn.TEXTJOIN(", ", TRUE, _xlfn._xlws.FILTER('5. Raw salary data'!$A$2:$A$1297, ('5. Raw salary data'!$C$2:$C$1297 &lt; '5. Raw salary data'!D187) * ('5. Raw salary data'!$C$2:$C$1297 &gt;= '5. Raw salary data'!C187) * ('5. Raw salary data'!$A$2:$A$1297 &lt;&gt; '5. Raw salary data'!A187), "No matches"))</f>
        <v>AG-03, AO-CAI-01, AR-04, BI-03, CH-03, ED-EDS-05, ED-EST-05 (TE 10), ED-EST-06 (TE 9), EL-07, EN-ENG-03, EN-SUR-02, FR-5, GT-07, HR-04, IT-03, MT-05, ND-HME-3, NU-CHN-5, NU-HOS-5, OP-2, PC-03, PE-05, PG-05, PH-01, PS-3, PR(S)-05, SG-PAT-04, SO-FLP-06, SO-MAO-08, SR-CPS1, SW-SCW-04, TI-08, TI-06 Marine, TI-07 Railway safety, TR-04, VM-2</v>
      </c>
      <c r="C187" s="128" t="str" cm="1">
        <f t="array" ref="C187">_xlfn.TEXTJOIN(", ",TRUE,_xlfn._xlws.FILTER('5. Raw salary data'!$A$2:$A$1297,('5. Raw salary data'!$C$2:$C$1297 &gt;'5. Raw salary data'!E187)*('5. Raw salary data'!$C$2:$C$1297 &lt;'5. Raw salary data'!C187),"No matches"))</f>
        <v>AI-03, AS-06, CT-EAV-03 , CT-IAU-03, EC-05, ED-EDS-04, ED-EST-04 (TE 10), ED-EST-05 (TE 8), ED-EST-05 (TE 9), ED-EST-06 (TE 7), EG-07, FB-5, FO-02, FR-4, HP-08, IS-05 , LS-04, MA-04, MT-03, MT-04, ND-ADV-2, ND-DIT-3, NU-CHN-4, NU-HOS-4, OM-05, PR(S)-04, RO-06, SG-SRE-04, SO-FLP-05, SO-MAO-07, TI-06 Aviation, TI-06 Railway safety, TR-03, UT-2, WP-05</v>
      </c>
    </row>
    <row r="188" spans="1:3" s="33" customFormat="1" ht="60" x14ac:dyDescent="0.25">
      <c r="A188" s="60" t="str">
        <f>'5. Raw salary data'!A188</f>
        <v>ED-EST-06 (TE 9)</v>
      </c>
      <c r="B188" s="129" t="str" cm="1">
        <f t="array" ref="B188">_xlfn.TEXTJOIN(", ", TRUE, _xlfn._xlws.FILTER('5. Raw salary data'!$A$2:$A$1297, ('5. Raw salary data'!$C$2:$C$1297 &lt; '5. Raw salary data'!D188) * ('5. Raw salary data'!$C$2:$C$1297 &gt;= '5. Raw salary data'!C188) * ('5. Raw salary data'!$A$2:$A$1297 &lt;&gt; '5. Raw salary data'!A188), "No matches"))</f>
        <v>AI-04, AO-CAI-01, AR-04, AS-07, CO-02, EC-06, ED-EDS-05, ED-EST-06 (TE 10), EL-08, FB-6, FO-03, FS-02, HP-09, IS-06 , IT-03, LP-01, MT-05, NU-CHN-6, NU-HOS-6, OP-3, PE-05, PM-06 , PM-MCO-02, PR(S)-05, SE-RES-2, SG-SRE-05, SO-FLP-07, TI-07 Marine, TI-07 Railway safety, TR-04</v>
      </c>
      <c r="C188" s="128" t="str" cm="1">
        <f t="array" ref="C188">_xlfn.TEXTJOIN(", ",TRUE,_xlfn._xlws.FILTER('5. Raw salary data'!$A$2:$A$1297,('5. Raw salary data'!$C$2:$C$1297 &gt;'5. Raw salary data'!E188)*('5. Raw salary data'!$C$2:$C$1297 &lt;'5. Raw salary data'!C188),"No matches"))</f>
        <v>AG-03, BI-03, CH-03, CT-EAV-03 , CT-IAU-03, ED-EST-05 (TE 9), ED-EST-05 (TE 10), ED-EST-06 (TE 8), EG-07, EL-07, EN-ENG-03, EN-SUR-02, FB-5, FR-5, GT-07, HP-08, HR-04, MT-04, ND-ADV-2, ND-DIT-3, ND-HME-3, NU-CHN-5, NU-HOS-5, OP-2, PC-03, PG-05, PH-01, PS-3, SG-PAT-04, SO-FLP-06, SO-MAO-08, SR-CPS1, SW-SCW-04, TI-08, TI-06 Aviation, TI-06 Marine, VM-2, WP-05</v>
      </c>
    </row>
    <row r="189" spans="1:3" s="33" customFormat="1" ht="60" x14ac:dyDescent="0.25">
      <c r="A189" s="60" t="str">
        <f>'5. Raw salary data'!A189</f>
        <v>ED-EST-06 (TE 10)</v>
      </c>
      <c r="B189" s="129" t="str" cm="1">
        <f t="array" ref="B189">_xlfn.TEXTJOIN(", ", TRUE, _xlfn._xlws.FILTER('5. Raw salary data'!$A$2:$A$1297, ('5. Raw salary data'!$C$2:$C$1297 &lt; '5. Raw salary data'!D189) * ('5. Raw salary data'!$C$2:$C$1297 &gt;= '5. Raw salary data'!C189) * ('5. Raw salary data'!$A$2:$A$1297 &lt;&gt; '5. Raw salary data'!A189), "No matches"))</f>
        <v>AI-05, AS-07, CT-FIN-03 , CT-EAV-04 , CT-IAU-04, EC-06, EG-08, EL-08, EN-SUR-03, FB-6, FO-03, FR-6, FS-02, HR-05, IS-06 , MA-05, ND-ADV-3, ND-DIT-4, ND-HME-4, NU-CHN-6, NU-HOS-6, PG-06, PH-02, PM-06 , PM-MCO-02, SE-RES-2, SG-SRE-06, SO-FLP-07, SO-MAO-09, SW-SCW-05, TI-07 Aviation, TI-07 Marine, VM-3, WP-06</v>
      </c>
      <c r="C189" s="128" t="str" cm="1">
        <f t="array" ref="C189">_xlfn.TEXTJOIN(", ",TRUE,_xlfn._xlws.FILTER('5. Raw salary data'!$A$2:$A$1297,('5. Raw salary data'!$C$2:$C$1297 &gt;'5. Raw salary data'!E189)*('5. Raw salary data'!$C$2:$C$1297 &lt;'5. Raw salary data'!C189),"No matches"))</f>
        <v>AI-04, AO-CAI-01, AR-04, CO-02, ED-EDS-05, ED-EST-05 (TE 10), ED-EST-06 (TE 9), EN-ENG-03, EN-SUR-02, FR-5, GT-07, HP-09, HR-04, IT-03, LP-01, MT-05, ND-HME-3, NU-CHN-5, NU-HOS-5, OP-3, PE-05, PG-05, PH-01, PS-3, PR(S)-05, SG-PAT-04, SG-SRE-05, SO-FLP-06, SO-MAO-08, SR-CPS1, SW-SCW-04, TI-08, TI-07 Railway safety, TR-04, VM-2</v>
      </c>
    </row>
    <row r="190" spans="1:3" s="33" customFormat="1" ht="45" x14ac:dyDescent="0.25">
      <c r="A190" s="60" t="str">
        <f>'5. Raw salary data'!A190</f>
        <v>ED-EST-01 Maritimes (TE 1)</v>
      </c>
      <c r="B190" s="129" t="str" cm="1">
        <f t="array" ref="B190">_xlfn.TEXTJOIN(", ", TRUE, _xlfn._xlws.FILTER('5. Raw salary data'!$A$2:$A$1297, ('5. Raw salary data'!$C$2:$C$1297 &lt; '5. Raw salary data'!D190) * ('5. Raw salary data'!$C$2:$C$1297 &gt;= '5. Raw salary data'!C190) * ('5. Raw salary data'!$A$2:$A$1297 &lt;&gt; '5. Raw salary data'!A190), "No matches"))</f>
        <v>ED-EST-01 Maritimes (TE 2), ED-EST-02 Maritimes (TE 1), ED-EST-01 Saskatchewan (TE 1), ED-EST-01 Alberta (TE 1), GS-01, OE-BEO-2, OE-CEO-2, OE-DEO-2, OE-MSE-2, OE-MEO-2, SR-W (pay group 9) APC-1, SR-W (pay group 9) APD-1, ST-COR special level B</v>
      </c>
      <c r="C190" s="128" t="str" cm="1">
        <f t="array" ref="C190">_xlfn.TEXTJOIN(", ",TRUE,_xlfn._xlws.FILTER('5. Raw salary data'!$A$2:$A$1297,('5. Raw salary data'!$C$2:$C$1297 &gt;'5. Raw salary data'!E190)*('5. Raw salary data'!$C$2:$C$1297 &lt;'5. Raw salary data'!C190),"No matches"))</f>
        <v>CM-01, RO-00, ST-COR special level A</v>
      </c>
    </row>
    <row r="191" spans="1:3" s="33" customFormat="1" ht="45" x14ac:dyDescent="0.25">
      <c r="A191" s="60" t="str">
        <f>'5. Raw salary data'!A191</f>
        <v>ED-EST-01 Maritimes (TE 2)</v>
      </c>
      <c r="B191" s="129" t="str" cm="1">
        <f t="array" ref="B191">_xlfn.TEXTJOIN(", ", TRUE, _xlfn._xlws.FILTER('5. Raw salary data'!$A$2:$A$1297, ('5. Raw salary data'!$C$2:$C$1297 &lt; '5. Raw salary data'!D191) * ('5. Raw salary data'!$C$2:$C$1297 &gt;= '5. Raw salary data'!C191) * ('5. Raw salary data'!$A$2:$A$1297 &lt;&gt; '5. Raw salary data'!A191), "No matches"))</f>
        <v>CM-02, CR-01, DA-PRO-1, DD-01, ED-EST-01 Maritimes (TE 3), ED-EST-02 Maritimes (TE 1), ED-EST-02 Maritimes (TE 2), ED-EST-01 Quebec (TE 1), ED-EST-01 Saskatchewan (TE 2), ED-EST-01 Alberta (TE 2), PY-01, SR-W (pay group 9) APD-2, ST-COR special level C</v>
      </c>
      <c r="C191" s="128" t="str" cm="1">
        <f t="array" ref="C191">_xlfn.TEXTJOIN(", ",TRUE,_xlfn._xlws.FILTER('5. Raw salary data'!$A$2:$A$1297,('5. Raw salary data'!$C$2:$C$1297 &gt;'5. Raw salary data'!E191)*('5. Raw salary data'!$C$2:$C$1297 &lt;'5. Raw salary data'!C191),"No matches"))</f>
        <v>ED-EST-01 Maritimes (TE 1), ED-EST-01 Saskatchewan (TE 1), ED-EST-01 Alberta (TE 1), GS-01, OE-BEO-2, OE-CEO-2, OE-DEO-2, OE-MSE-2, OE-MEO-2, SR-W (pay group 9) APC-1, SR-W (pay group 9) APD-1, ST-COR special level B</v>
      </c>
    </row>
    <row r="192" spans="1:3" s="33" customFormat="1" ht="75" x14ac:dyDescent="0.25">
      <c r="A192" s="60" t="str">
        <f>'5. Raw salary data'!A192</f>
        <v>ED-EST-01 Maritimes (TE 3)</v>
      </c>
      <c r="B192" s="129" t="str" cm="1">
        <f t="array" ref="B192">_xlfn.TEXTJOIN(", ", TRUE, _xlfn._xlws.FILTER('5. Raw salary data'!$A$2:$A$1297, ('5. Raw salary data'!$C$2:$C$1297 &lt; '5. Raw salary data'!D192) * ('5. Raw salary data'!$C$2:$C$1297 &gt;= '5. Raw salary data'!C192) * ('5. Raw salary data'!$A$2:$A$1297 &lt;&gt; '5. Raw salary data'!A192), "No matches"))</f>
        <v>CR-02, DA-CON-1, DA-CON-2, DA-CON Special level C, DD-01, ED-EST-01 Maritimes (TE 4), ED-EST-02 Maritimes (TE 2), ED-EST-02 Maritimes (TE 3), ED-EST-01 Quebec (TE 2), ED-EST-02 Quebec (TE 1), ED-EST-01 Ontario (TE 1), ED-EST-01 Manitoba (TE 1), ED-EST-01 Manitoba (TE 2), ED-EST-01 Saskatchewan (TE 3), ED-EST-02 Saskatchewan (TE 1), ED-EST-01 Alberta (TE 3), ED-EST-02 Alberta (TE 1), OE-CEO-3, OE-DEO-3, OE-MEO-3, SR-W (pay group 9) APC-2, ST-TYP-1</v>
      </c>
      <c r="C192" s="128" t="str" cm="1">
        <f t="array" ref="C192">_xlfn.TEXTJOIN(", ",TRUE,_xlfn._xlws.FILTER('5. Raw salary data'!$A$2:$A$1297,('5. Raw salary data'!$C$2:$C$1297 &gt;'5. Raw salary data'!E192)*('5. Raw salary data'!$C$2:$C$1297 &lt;'5. Raw salary data'!C192),"No matches"))</f>
        <v>CM-02, CR-01, DA-PRO-1, ED-EST-01 Maritimes (TE 2), ED-EST-02 Maritimes (TE 1), ED-EST-01 Quebec (TE 1), ED-EST-01 Saskatchewan (TE 2), ED-EST-01 Alberta (TE 2), PY-01, SR-W (pay group 9) APD-2, ST-COR special level C</v>
      </c>
    </row>
    <row r="193" spans="1:3" s="33" customFormat="1" ht="90" x14ac:dyDescent="0.25">
      <c r="A193" s="60" t="str">
        <f>'5. Raw salary data'!A193</f>
        <v>ED-EST-01 Maritimes (TE 4)</v>
      </c>
      <c r="B193" s="129" t="str" cm="1">
        <f t="array" ref="B193">_xlfn.TEXTJOIN(", ", TRUE, _xlfn._xlws.FILTER('5. Raw salary data'!$A$2:$A$1297, ('5. Raw salary data'!$C$2:$C$1297 &lt; '5. Raw salary data'!D193) * ('5. Raw salary data'!$C$2:$C$1297 &gt;= '5. Raw salary data'!C193) * ('5. Raw salary data'!$A$2:$A$1297 &lt;&gt; '5. Raw salary data'!A193), "No matches"))</f>
        <v>CM-03, DA-CON-2, DA-CON Special level C, DA-PRO-2, ED-EST-01 Maritimes (TE 5), ED-EST-02 Maritimes (TE 3), ED-EST-02 Maritimes (TE 4), ED-EST-03 Maritimes (TE 1), ED-EST-01 Quebec (TE 3), ED-EST-02 Quebec (TE 2), ED-EST-01 Ontario (TE 2), ED-EST-01 Manitoba (TE 3), ED-EST-02 Manitoba (TE 1), ED-EST-01 Saskatchewan (TE 4), ED-EST-01 Saskatchewan (TE 5), ED-EST-02 Saskatchewan (TE 2), ED-EST-01 Alberta (TE 4), ED-EST-02 Alberta (TE 2), ED-EST-01 BC (TE 1), EG-02 salary protected employees, GL-ELE -1, GS-02, LI-1, OE-MEO-4, SR-W (pay group 9) APD-3, ST-OCE-1, ST-STN-1, ST-TYP-1, ST-TYP-2</v>
      </c>
      <c r="C193" s="128" t="str" cm="1">
        <f t="array" ref="C193">_xlfn.TEXTJOIN(", ",TRUE,_xlfn._xlws.FILTER('5. Raw salary data'!$A$2:$A$1297,('5. Raw salary data'!$C$2:$C$1297 &gt;'5. Raw salary data'!E193)*('5. Raw salary data'!$C$2:$C$1297 &lt;'5. Raw salary data'!C193),"No matches"))</f>
        <v>CR-01, CR-02, DA-CON-1, DD-01, ED-EST-01 Maritimes (TE 3), ED-EST-02 Maritimes (TE 2), ED-EST-01 Quebec (TE 2), ED-EST-02 Quebec (TE 1), ED-EST-01 Ontario (TE 1), ED-EST-01 Manitoba (TE 1), ED-EST-01 Manitoba (TE 2), ED-EST-01 Saskatchewan (TE 3), ED-EST-02 Saskatchewan (TE 1), ED-EST-01 Alberta (TE 3), ED-EST-02 Alberta (TE 1), OE-CEO-3, OE-DEO-3, OE-MEO-3, SR-W (pay group 9) APC-2, SR-W (pay group 9) APD-2</v>
      </c>
    </row>
    <row r="194" spans="1:3" s="33" customFormat="1" ht="105" x14ac:dyDescent="0.25">
      <c r="A194" s="60" t="str">
        <f>'5. Raw salary data'!A194</f>
        <v>ED-EST-01 Maritimes (TE 5)</v>
      </c>
      <c r="B194" s="129" t="str" cm="1">
        <f t="array" ref="B194">_xlfn.TEXTJOIN(", ", TRUE, _xlfn._xlws.FILTER('5. Raw salary data'!$A$2:$A$1297, ('5. Raw salary data'!$C$2:$C$1297 &lt; '5. Raw salary data'!D194) * ('5. Raw salary data'!$C$2:$C$1297 &gt;= '5. Raw salary data'!C194) * ('5. Raw salary data'!$A$2:$A$1297 &lt;&gt; '5. Raw salary data'!A194), "No matches"))</f>
        <v>ED-EST-01 Maritimes (TE 6), ED-EST-02 Maritimes (TE 4), ED-EST-02 Maritimes (TE 5), ED-EST-03 Maritimes (TE 2), ED-EST-01 Quebec (TE 4), ED-EST-02 Quebec (TE 3), ED-EST-03 Quebec (TE 1), ED-EST-01 Ontario (TE 3), ED-EST-01 Ontario (TE 4), ED-EST-02 Ontario (TE 1), ED-EST-01 Manitoba (TE 4), ED-EST-01 Manitoba (TE 5), ED-EST-02 Manitoba (TE 2), ED-EST-01 Saskatchewan (TE 5), ED-EST-01 Saskatchewan (TE 6), ED-EST-02 Saskatchewan (TE 3), ED-EST-03 Saskatchewan (TE 1), ED-EST-01 Alberta (TE 5), ED-EST-02 Alberta (TE 2), ED-EST-01 BC (TE 2), ED-EST-02 BC (TE 1), ED-LAT-01 (TE 1), EG-02 salary protected employees, GL-ELE -1, GL-ELE -2, GL-MDO-1, HS-PHS-01, LI-2, OE-MEO-4, PY-02, SR-W (pay group 9) APC-3, ST-OCE-2, ST-STN-1, ST-STN-2</v>
      </c>
      <c r="C194" s="128" t="str" cm="1">
        <f t="array" ref="C194">_xlfn.TEXTJOIN(", ",TRUE,_xlfn._xlws.FILTER('5. Raw salary data'!$A$2:$A$1297,('5. Raw salary data'!$C$2:$C$1297 &gt;'5. Raw salary data'!E194)*('5. Raw salary data'!$C$2:$C$1297 &lt;'5. Raw salary data'!C194),"No matches"))</f>
        <v>CM-03, CR-02, DA-CON-1, DA-CON-2, DA-CON Special level C, DA-PRO-2, ED-EST-01 Maritimes (TE 4), ED-EST-02 Maritimes (TE 3), ED-EST-03 Maritimes (TE 1), ED-EST-01 Quebec (TE 3), ED-EST-02 Quebec (TE 2), ED-EST-01 Ontario (TE 2), ED-EST-01 Manitoba (TE 2), ED-EST-01 Manitoba (TE 3), ED-EST-02 Manitoba (TE 1), ED-EST-01 Saskatchewan (TE 4), ED-EST-02 Saskatchewan (TE 1), ED-EST-02 Saskatchewan (TE 2), ED-EST-01 Alberta (TE 4), ED-EST-02 Alberta (TE 1), ED-EST-01 BC (TE 1), GS-02, LI-1, SR-W (pay group 9) APD-3, ST-OCE-1, ST-TYP-1, ST-TYP-2</v>
      </c>
    </row>
    <row r="195" spans="1:3" s="33" customFormat="1" ht="165" x14ac:dyDescent="0.25">
      <c r="A195" s="60" t="str">
        <f>'5. Raw salary data'!A195</f>
        <v>ED-EST-01 Maritimes (TE 6)</v>
      </c>
      <c r="B195" s="129" t="str" cm="1">
        <f t="array" ref="B195">_xlfn.TEXTJOIN(", ", TRUE, _xlfn._xlws.FILTER('5. Raw salary data'!$A$2:$A$1297, ('5. Raw salary data'!$C$2:$C$1297 &lt; '5. Raw salary data'!D195) * ('5. Raw salary data'!$C$2:$C$1297 &gt;= '5. Raw salary data'!C195) * ('5. Raw salary data'!$A$2:$A$1297 &lt;&gt; '5. Raw salary data'!A195), "No matches"))</f>
        <v>CM-04, CR-03, DA-CON-3, DA-PRO-3, ED-EST-01 Maritimes (TE 7), ED-EST-02 Maritimes (TE 5), ED-EST-02 Maritimes (TE 6), ED-EST-03 Maritimes (TE 3), ED-EST-01 Quebec (TE 4), ED-EST-02 Quebec (TE 3), ED-EST-02 Quebec (TE 4), ED-EST-03 Quebec (TE 2), ED-EST-04 Quebec (TE 1), ED-EST-01 Ontario (TE 4), ED-EST-01 Ontario (TE 5), ED-EST-02 Ontario (TE 1), ED-EST-03 Ontario (TE 1), ED-EST-01 Manitoba (TE 5), ED-EST-01 Manitoba (TE 6), ED-EST-02 Manitoba (TE 3), ED-EST-02 Manitoba (TE 4), ED-EST-03 Manitoba (TE 1), ED-EST-01 Saskatchewan (TE 6), ED-EST-01 Saskatchewan (TE 7), ED-EST-02 Saskatchewan (TE 3), ED-EST-02 Saskatchewan (TE 4), ED-EST-03 Saskatchewan (TE 1), ED-EST-03 Saskatchewan (TE 2), ED-EST-01 Alberta (TE 6), ED-EST-02 Alberta (TE 3), ED-EST-03 Alberta (TE 1), ED-EST-01 BC (TE 3), ED-EST-02 BC (TE 1), ED-EST-02 BC (TE 2), ED-LAT-01 (TE 2), EU-TEA (Maritimes), EU-TEA (Quebec), EU-TEA (Ontario), EU-TEA (Manitoba), EU-TEA (Saskatchewan), EU-TEA (Alberta), EU-TEA (British Columbia), GL-AMW-1, GL-AMW-2, GL-ELE -3, GL-ELE -4, GL-MDO-1, GL-MDO-2, GL-MOC-1, HS-HDO-01, LI-3, SR-W (pay group 9) APD-4, ST-SCY-1</v>
      </c>
      <c r="C195" s="128" t="str" cm="1">
        <f t="array" ref="C195">_xlfn.TEXTJOIN(", ",TRUE,_xlfn._xlws.FILTER('5. Raw salary data'!$A$2:$A$1297,('5. Raw salary data'!$C$2:$C$1297 &gt;'5. Raw salary data'!E195)*('5. Raw salary data'!$C$2:$C$1297 &lt;'5. Raw salary data'!C195),"No matches"))</f>
        <v>DA-PRO-2, ED-EST-01 Maritimes (TE 5), ED-EST-02 Maritimes (TE 4), ED-EST-03 Maritimes (TE 1), ED-EST-03 Maritimes (TE 2), ED-EST-01 Quebec (TE 3), ED-EST-02 Quebec (TE 2), ED-EST-03 Quebec (TE 1), ED-EST-01 Ontario (TE 3), ED-EST-01 Manitoba (TE 4), ED-EST-02 Manitoba (TE 1), ED-EST-02 Manitoba (TE 2), ED-EST-01 Saskatchewan (TE 5), ED-EST-02 Saskatchewan (TE 2), ED-EST-01 Alberta (TE 4), ED-EST-01 Alberta (TE 5), ED-EST-02 Alberta (TE 2), ED-EST-01 BC (TE 2), ED-LAT-01 (TE 1), EG-02 salary protected employees, GL-ELE -1, GL-ELE -2, HS-PHS-01, LI-1, LI-2, OE-MEO-4, PY-02, SR-W (pay group 9) APC-3, ST-OCE-2, ST-STN-1, ST-STN-2</v>
      </c>
    </row>
    <row r="196" spans="1:3" s="33" customFormat="1" ht="180" x14ac:dyDescent="0.25">
      <c r="A196" s="60" t="str">
        <f>'5. Raw salary data'!A196</f>
        <v>ED-EST-01 Maritimes (TE 7)</v>
      </c>
      <c r="B196" s="129" t="str" cm="1">
        <f t="array" ref="B196">_xlfn.TEXTJOIN(", ", TRUE, _xlfn._xlws.FILTER('5. Raw salary data'!$A$2:$A$1297, ('5. Raw salary data'!$C$2:$C$1297 &lt; '5. Raw salary data'!D196) * ('5. Raw salary data'!$C$2:$C$1297 &gt;= '5. Raw salary data'!C196) * ('5. Raw salary data'!$A$2:$A$1297 &lt;&gt; '5. Raw salary data'!A196), "No matches"))</f>
        <v>DA-PRO-3, DD-02, ED-EST-01 (TE 1), ED-EST-01 Maritimes (TE 8), ED-EST-02 Maritimes (TE 6), ED-EST-02 Maritimes (TE 7), ED-EST-03 Maritimes (TE 4), ED-EST-04 Maritimes (TE 1), ED-EST-01 Quebec (TE 5), ED-EST-02 Quebec (TE 4), ED-EST-03 Quebec (TE 3), ED-EST-04 Quebec (TE 1), ED-EST-04 Quebec (TE 2), ED-EST-01 Ontario (TE 6), ED-EST-02 Ontario (TE 2), ED-EST-03 Ontario (TE 1), ED-EST-01 Manitoba (TE 7), ED-EST-02 Manitoba (TE 4), ED-EST-02 Manitoba (TE 5), ED-EST-03 Manitoba (TE 1), ED-EST-03 Manitoba (TE 2), ED-EST-01 Saskatchewan (TE 8), ED-EST-02 Saskatchewan (TE 4), ED-EST-02 Saskatchewan (TE 5), ED-EST-03 Saskatchewan (TE 2), ED-EST-01 Alberta (TE 7), ED-EST-02 Alberta (TE 4), ED-EST-03 Alberta (TE 1), ED-EST-01 BC (TE 4), ED-EST-02 BC (TE 2), ED-EST-02 BC (TE 3), ED-LAT-01 (TE 3), EU-TEA (Maritimes), EU-TEA (Quebec), EU-TEA (Ontario), EU-TEA (Manitoba), EU-TEA (Saskatchewan), EU-TEA (Alberta), EU-TEA (British Columbia), GL-AMW-2, GL-AMW-3, GL-ELE -4, GL-ELE -5, GL-MAN-1, GL-MAN-2, GL-MDO-3, GL-MDO-4, GL-MOC-1, GL-MOC-2, GS-03, GT-01, HS-PHS-02, LI-4, PY-03, SR-W (pay group 9) APC-4, SR-W (pay group 9) APD-5, ST-OCE-3, ST-SCY-2</v>
      </c>
      <c r="C196" s="128" t="str" cm="1">
        <f t="array" ref="C196">_xlfn.TEXTJOIN(", ",TRUE,_xlfn._xlws.FILTER('5. Raw salary data'!$A$2:$A$1297,('5. Raw salary data'!$C$2:$C$1297 &gt;'5. Raw salary data'!E196)*('5. Raw salary data'!$C$2:$C$1297 &lt;'5. Raw salary data'!C196),"No matches"))</f>
        <v>CM-04, CR-03, DA-CON-3, ED-EST-01 Maritimes (TE 6), ED-EST-02 Maritimes (TE 5), ED-EST-03 Maritimes (TE 2), ED-EST-03 Maritimes (TE 3), ED-EST-01 Quebec (TE 4), ED-EST-02 Quebec (TE 3), ED-EST-03 Quebec (TE 2), ED-EST-01 Ontario (TE 4), ED-EST-01 Ontario (TE 5), ED-EST-02 Ontario (TE 1), ED-EST-01 Manitoba (TE 5), ED-EST-01 Manitoba (TE 6), ED-EST-02 Manitoba (TE 2), ED-EST-02 Manitoba (TE 3), ED-EST-01 Saskatchewan (TE 6), ED-EST-01 Saskatchewan (TE 7), ED-EST-02 Saskatchewan (TE 3), ED-EST-03 Saskatchewan (TE 1), ED-EST-01 Alberta (TE 5), ED-EST-01 Alberta (TE 6), ED-EST-02 Alberta (TE 3), ED-EST-01 BC (TE 3), ED-EST-02 BC (TE 1), ED-LAT-01 (TE 1), ED-LAT-01 (TE 2), GL-AMW-1, GL-ELE -2, GL-ELE -3, GL-MDO-1, GL-MDO-2, HS-HDO-01, LI-2, LI-3, SR-W (pay group 9) APD-4, ST-SCY-1, ST-STN-2</v>
      </c>
    </row>
    <row r="197" spans="1:3" s="33" customFormat="1" ht="165" x14ac:dyDescent="0.25">
      <c r="A197" s="60" t="str">
        <f>'5. Raw salary data'!A197</f>
        <v>ED-EST-01 Maritimes (TE 8)</v>
      </c>
      <c r="B197" s="129" t="str" cm="1">
        <f t="array" ref="B197">_xlfn.TEXTJOIN(", ", TRUE, _xlfn._xlws.FILTER('5. Raw salary data'!$A$2:$A$1297, ('5. Raw salary data'!$C$2:$C$1297 &lt; '5. Raw salary data'!D197) * ('5. Raw salary data'!$C$2:$C$1297 &gt;= '5. Raw salary data'!C197) * ('5. Raw salary data'!$A$2:$A$1297 &lt;&gt; '5. Raw salary data'!A197), "No matches"))</f>
        <v>CM-05, CR-04, ED-EST-01 (TE 1), ED-EST-02 Maritimes (TE 7), ED-EST-02 Maritimes (TE 8), ED-EST-03 Maritimes (TE 5), ED-EST-04 Maritimes (TE 1), ED-EST-01 Quebec (TE 6), ED-EST-02 Quebec (TE 5), ED-EST-03 Quebec (TE 4), ED-EST-04 Quebec (TE 2), ED-EST-04 Quebec (TE 3), ED-EST-05 Quebec (TE 1), ED-EST-01 Ontario (TE 7), ED-EST-01 Ontario (TE 8), ED-EST-02 Ontario (TE 3), ED-EST-03 Ontario (TE 2), ED-EST-01 Manitoba (TE 8), ED-EST-02 Manitoba (TE 5), ED-EST-02 Manitoba (TE 6), ED-EST-03 Manitoba (TE 2), ED-EST-03 Manitoba (TE 3), ED-EST-02 Saskatchewan (TE 5), ED-EST-02 Saskatchewan (TE 6), ED-EST-03 Saskatchewan (TE 3), ED-EST-01 Alberta (TE 8), ED-EST-02 Alberta (TE 5), ED-EST-03 Alberta (TE 2), ED-EST-01 BC (TE 5), ED-EST-02 BC (TE 3), ED-EST-02 BC (TE 4), ED-EST-03 BC (TE 1), ED-LAT-01 (TE 4), ED-LAT-02 (TE 1), GL-AMW-00, GL-AMW-3, GL-AMW-4, GL-ELE -5, GL-ELE -6, GL-MAN-2, GL-MAN-3, GL-MDO-4, GL-MOC-3, GS-03, GS-04, HS-HDO-02, LI-4, OE-MEO-5, SR-W (pay group 1), SR-W (pay group 9) APD-5, ST-COR-1, ST-SCY-3, TI-01</v>
      </c>
      <c r="C197" s="128" t="str" cm="1">
        <f t="array" ref="C197">_xlfn.TEXTJOIN(", ",TRUE,_xlfn._xlws.FILTER('5. Raw salary data'!$A$2:$A$1297,('5. Raw salary data'!$C$2:$C$1297 &gt;'5. Raw salary data'!E197)*('5. Raw salary data'!$C$2:$C$1297 &lt;'5. Raw salary data'!C197),"No matches"))</f>
        <v>CM-04, CR-03, DA-PRO-3, DD-02, ED-EST-01 Maritimes (TE 7), ED-EST-02 Maritimes (TE 6),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ED-EST-03 Manitoba (TE 1), ED-EST-01 Saskatchewan (TE 7), ED-EST-01 Saskatchewan (TE 8), ED-EST-02 Saskatchewan (TE 4), ED-EST-03 Saskatchewan (TE 2), ED-EST-01 Alberta (TE 6), ED-EST-01 Alberta (TE 7), ED-EST-02 Alberta (TE 4), ED-EST-03 Alberta (TE 1), ED-EST-01 BC (TE 4), ED-EST-02 BC (TE 2), ED-LAT-01 (TE 2), ED-LAT-01 (TE 3), EU-TEA (Maritimes), EU-TEA (Quebec), EU-TEA (Ontario), EU-TEA (Manitoba), EU-TEA (Saskatchewan), EU-TEA (Alberta), EU-TEA (British Columbia), GL-AMW-1, GL-AMW-2, GL-ELE -3, GL-ELE -4, GL-MAN-1, GL-MDO-2, GL-MDO-3, GL-MOC-1, GL-MOC-2, GT-01, HS-PHS-02, LI-3, PY-03, SR-W (pay group 9) APC-4, ST-OCE-3, ST-SCY-2</v>
      </c>
    </row>
    <row r="198" spans="1:3" s="33" customFormat="1" ht="45" x14ac:dyDescent="0.25">
      <c r="A198" s="60" t="str">
        <f>'5. Raw salary data'!A198</f>
        <v>ED-EST-02 Maritimes (TE 1)</v>
      </c>
      <c r="B198" s="129" t="str" cm="1">
        <f t="array" ref="B198">_xlfn.TEXTJOIN(", ", TRUE, _xlfn._xlws.FILTER('5. Raw salary data'!$A$2:$A$1297, ('5. Raw salary data'!$C$2:$C$1297 &lt; '5. Raw salary data'!D198) * ('5. Raw salary data'!$C$2:$C$1297 &gt;= '5. Raw salary data'!C198) * ('5. Raw salary data'!$A$2:$A$1297 &lt;&gt; '5. Raw salary data'!A198), "No matches"))</f>
        <v>CM-02, CR-01, DA-PRO-1, DD-01, ED-EST-01 Maritimes (TE 3), ED-EST-02 Maritimes (TE 2), ED-EST-01 Quebec (TE 1), ED-EST-01 Saskatchewan (TE 2), ED-EST-01 Alberta (TE 2), PY-01, SR-W (pay group 9) APD-2, ST-COR special level C</v>
      </c>
      <c r="C198" s="128" t="str" cm="1">
        <f t="array" ref="C198">_xlfn.TEXTJOIN(", ",TRUE,_xlfn._xlws.FILTER('5. Raw salary data'!$A$2:$A$1297,('5. Raw salary data'!$C$2:$C$1297 &gt;'5. Raw salary data'!E198)*('5. Raw salary data'!$C$2:$C$1297 &lt;'5. Raw salary data'!C198),"No matches"))</f>
        <v>ED-EST-01 Maritimes (TE 1), ED-EST-01 Maritimes (TE 2), ED-EST-01 Saskatchewan (TE 1), ED-EST-01 Alberta (TE 1), GS-01, OE-BEO-2, OE-CEO-2, OE-DEO-2, OE-MSE-2, OE-MEO-2, SR-W (pay group 9) APC-1, SR-W (pay group 9) APD-1, ST-COR special level B</v>
      </c>
    </row>
    <row r="199" spans="1:3" s="33" customFormat="1" ht="75" x14ac:dyDescent="0.25">
      <c r="A199" s="60" t="str">
        <f>'5. Raw salary data'!A199</f>
        <v>ED-EST-02 Maritimes (TE 2)</v>
      </c>
      <c r="B199" s="129" t="str" cm="1">
        <f t="array" ref="B199">_xlfn.TEXTJOIN(", ", TRUE, _xlfn._xlws.FILTER('5. Raw salary data'!$A$2:$A$1297, ('5. Raw salary data'!$C$2:$C$1297 &lt; '5. Raw salary data'!D199) * ('5. Raw salary data'!$C$2:$C$1297 &gt;= '5. Raw salary data'!C199) * ('5. Raw salary data'!$A$2:$A$1297 &lt;&gt; '5. Raw salary data'!A199), "No matches"))</f>
        <v>CR-02, DA-CON-1, DA-CON-2, DA-CON Special level C, ED-EST-01 Maritimes (TE 4), ED-EST-02 Maritimes (TE 3), ED-EST-01 Quebec (TE 2), ED-EST-02 Quebec (TE 1), ED-EST-01 Ontario (TE 1), ED-EST-01 Manitoba (TE 1), ED-EST-01 Manitoba (TE 2), ED-EST-01 Saskatchewan (TE 3), ED-EST-02 Saskatchewan (TE 1), ED-EST-01 Alberta (TE 3), ED-EST-02 Alberta (TE 1), OE-CEO-3, OE-DEO-3, OE-MEO-3, SR-W (pay group 9) APC-2, ST-TYP-1, ST-TYP-2</v>
      </c>
      <c r="C199" s="128" t="str" cm="1">
        <f t="array" ref="C199">_xlfn.TEXTJOIN(", ",TRUE,_xlfn._xlws.FILTER('5. Raw salary data'!$A$2:$A$1297,('5. Raw salary data'!$C$2:$C$1297 &gt;'5. Raw salary data'!E199)*('5. Raw salary data'!$C$2:$C$1297 &lt;'5. Raw salary data'!C199),"No matches"))</f>
        <v>CM-02, CR-01, DA-PRO-1, DD-01, ED-EST-01 Maritimes (TE 2), ED-EST-01 Maritimes (TE 3), ED-EST-02 Maritimes (TE 1), ED-EST-01 Quebec (TE 1), ED-EST-01 Saskatchewan (TE 2), ED-EST-01 Alberta (TE 2), PY-01, SR-W (pay group 9) APD-2, ST-COR special level C</v>
      </c>
    </row>
    <row r="200" spans="1:3" s="33" customFormat="1" ht="90" x14ac:dyDescent="0.25">
      <c r="A200" s="60" t="str">
        <f>'5. Raw salary data'!A200</f>
        <v>ED-EST-02 Maritimes (TE 3)</v>
      </c>
      <c r="B200" s="129" t="str" cm="1">
        <f t="array" ref="B200">_xlfn.TEXTJOIN(", ", TRUE, _xlfn._xlws.FILTER('5. Raw salary data'!$A$2:$A$1297, ('5. Raw salary data'!$C$2:$C$1297 &lt; '5. Raw salary data'!D200) * ('5. Raw salary data'!$C$2:$C$1297 &gt;= '5. Raw salary data'!C200) * ('5. Raw salary data'!$A$2:$A$1297 &lt;&gt; '5. Raw salary data'!A200), "No matches"))</f>
        <v>CM-03, DA-PRO-2, ED-EST-01 Maritimes (TE 5), ED-EST-02 Maritimes (TE 4), ED-EST-03 Maritimes (TE 1), ED-EST-01 Quebec (TE 3), ED-EST-02 Quebec (TE 2), ED-EST-03 Quebec (TE 1), ED-EST-01 Ontario (TE 2), ED-EST-01 Manitoba (TE 3), ED-EST-02 Manitoba (TE 1), ED-EST-01 Saskatchewan (TE 4), ED-EST-01 Saskatchewan (TE 5), ED-EST-02 Saskatchewan (TE 2), ED-EST-01 Alberta (TE 4), ED-EST-02 Alberta (TE 2), ED-EST-01 BC (TE 1), EG-02 salary protected employees, GL-ELE -1, GS-02, HS-PHS-01, LI-1, OE-MEO-4, SR-W (pay group 9) APD-3, ST-OCE-1, ST-STN-1, ST-TYP-1, ST-TYP-2</v>
      </c>
      <c r="C200" s="128" t="str" cm="1">
        <f t="array" ref="C200">_xlfn.TEXTJOIN(", ",TRUE,_xlfn._xlws.FILTER('5. Raw salary data'!$A$2:$A$1297,('5. Raw salary data'!$C$2:$C$1297 &gt;'5. Raw salary data'!E200)*('5. Raw salary data'!$C$2:$C$1297 &lt;'5. Raw salary data'!C200),"No matches"))</f>
        <v>CR-02, DA-CON-1, DA-CON-2, DA-CON Special level C, DD-01, ED-EST-01 Maritimes (TE 3), ED-EST-01 Maritimes (TE 4), ED-EST-02 Maritimes (TE 2), ED-EST-01 Quebec (TE 2), ED-EST-02 Quebec (TE 1), ED-EST-01 Ontario (TE 1), ED-EST-01 Manitoba (TE 1), ED-EST-01 Manitoba (TE 2), ED-EST-01 Saskatchewan (TE 3), ED-EST-02 Saskatchewan (TE 1), ED-EST-01 Alberta (TE 3), ED-EST-02 Alberta (TE 1), OE-CEO-3, OE-DEO-3, OE-MEO-3, SR-W (pay group 9) APC-2, SR-W (pay group 9) APD-2</v>
      </c>
    </row>
    <row r="201" spans="1:3" s="33" customFormat="1" ht="105" x14ac:dyDescent="0.25">
      <c r="A201" s="60" t="str">
        <f>'5. Raw salary data'!A201</f>
        <v>ED-EST-02 Maritimes (TE 4)</v>
      </c>
      <c r="B201" s="129" t="str" cm="1">
        <f t="array" ref="B201">_xlfn.TEXTJOIN(", ", TRUE, _xlfn._xlws.FILTER('5. Raw salary data'!$A$2:$A$1297, ('5. Raw salary data'!$C$2:$C$1297 &lt; '5. Raw salary data'!D201) * ('5. Raw salary data'!$C$2:$C$1297 &gt;= '5. Raw salary data'!C201) * ('5. Raw salary data'!$A$2:$A$1297 &lt;&gt; '5. Raw salary data'!A201), "No matches"))</f>
        <v>DA-CON-3, ED-EST-01 Maritimes (TE 6), ED-EST-02 Maritimes (TE 5), ED-EST-03 Maritimes (TE 2), ED-EST-01 Quebec (TE 4), ED-EST-02 Quebec (TE 3), ED-EST-03 Quebec (TE 1), ED-EST-01 Ontario (TE 3), ED-EST-01 Ontario (TE 4), ED-EST-02 Ontario (TE 1), ED-EST-01 Manitoba (TE 4), ED-EST-01 Manitoba (TE 5), ED-EST-02 Manitoba (TE 2), ED-EST-01 Saskatchewan (TE 5), ED-EST-01 Saskatchewan (TE 6), ED-EST-02 Saskatchewan (TE 3), ED-EST-03 Saskatchewan (TE 1), ED-EST-01 Alberta (TE 5), ED-EST-02 Alberta (TE 2), ED-EST-01 BC (TE 2), ED-EST-01 BC (TE 3), ED-EST-02 BC (TE 1), ED-LAT-01 (TE 1), GL-ELE -1, GL-ELE -2, GL-MDO-1, HS-PHS-01, LI-2, PY-02, SR-W (pay group 9) APC-3, SR-W (pay group 9) APD-4, ST-OCE-2, ST-STN-1, ST-STN-2</v>
      </c>
      <c r="C201" s="128" t="str" cm="1">
        <f t="array" ref="C201">_xlfn.TEXTJOIN(", ",TRUE,_xlfn._xlws.FILTER('5. Raw salary data'!$A$2:$A$1297,('5. Raw salary data'!$C$2:$C$1297 &gt;'5. Raw salary data'!E201)*('5. Raw salary data'!$C$2:$C$1297 &lt;'5. Raw salary data'!C201),"No matches"))</f>
        <v>CM-03, DA-CON-1, DA-CON-2, DA-CON Special level C, DA-PRO-2, ED-EST-01 Maritimes (TE 4), ED-EST-01 Maritimes (TE 5), ED-EST-02 Maritimes (TE 3), ED-EST-03 Maritimes (TE 1), ED-EST-01 Quebec (TE 3), ED-EST-02 Quebec (TE 2), ED-EST-01 Ontario (TE 2), ED-EST-01 Manitoba (TE 2), ED-EST-01 Manitoba (TE 3), ED-EST-02 Manitoba (TE 1), ED-EST-01 Saskatchewan (TE 4), ED-EST-02 Saskatchewan (TE 2), ED-EST-01 Alberta (TE 4), ED-EST-02 Alberta (TE 1), ED-EST-01 BC (TE 1), EG-02 salary protected employees, GS-02, LI-1, OE-MEO-4, SR-W (pay group 9) APD-3, ST-OCE-1, ST-TYP-1, ST-TYP-2</v>
      </c>
    </row>
    <row r="202" spans="1:3" s="33" customFormat="1" ht="165" x14ac:dyDescent="0.25">
      <c r="A202" s="60" t="str">
        <f>'5. Raw salary data'!A202</f>
        <v>ED-EST-02 Maritimes (TE 5)</v>
      </c>
      <c r="B202" s="129" t="str" cm="1">
        <f t="array" ref="B202">_xlfn.TEXTJOIN(", ", TRUE, _xlfn._xlws.FILTER('5. Raw salary data'!$A$2:$A$1297, ('5. Raw salary data'!$C$2:$C$1297 &lt; '5. Raw salary data'!D202) * ('5. Raw salary data'!$C$2:$C$1297 &gt;= '5. Raw salary data'!C202) * ('5. Raw salary data'!$A$2:$A$1297 &lt;&gt; '5. Raw salary data'!A202), "No matches"))</f>
        <v>CM-04, CR-03, DA-CON-3, DA-PRO-3, ED-EST-01 Maritimes (TE 7), ED-EST-02 Maritimes (TE 6), ED-EST-03 Maritimes (TE 3), ED-EST-01 Quebec (TE 4), ED-EST-01 Quebec (TE 5), ED-EST-02 Quebec (TE 4), ED-EST-03 Quebec (TE 2), ED-EST-04 Quebec (TE 1), ED-EST-01 Ontario (TE 4), ED-EST-01 Ontario (TE 5), ED-EST-02 Ontario (TE 1), ED-EST-02 Ontario (TE 2), ED-EST-03 Ontario (TE 1), ED-EST-01 Manitoba (TE 5), ED-EST-01 Manitoba (TE 6), ED-EST-02 Manitoba (TE 3), ED-EST-02 Manitoba (TE 4), ED-EST-03 Manitoba (TE 1), ED-EST-01 Saskatchewan (TE 7), ED-EST-02 Saskatchewan (TE 4), ED-EST-03 Saskatchewan (TE 1), ED-EST-03 Saskatchewan (TE 2), ED-EST-01 Alberta (TE 6), ED-EST-02 Alberta (TE 3), ED-EST-03 Alberta (TE 1), ED-EST-01 BC (TE 3), ED-EST-01 BC (TE 4), ED-EST-02 BC (TE 2), ED-LAT-01 (TE 2), EU-TEA (Maritimes), EU-TEA (Quebec), EU-TEA (Ontario), EU-TEA (Manitoba), EU-TEA (Saskatchewan), EU-TEA (Alberta), EU-TEA (British Columbia), GL-AMW-1, GL-AMW-2, GL-ELE -3, GL-ELE -4, GL-MDO-2, GL-MOC-1, HS-HDO-01, HS-PHS-02, LI-3, SR-W (pay group 9) APD-4, ST-OCE-3, ST-SCY-1</v>
      </c>
      <c r="C202" s="128" t="str" cm="1">
        <f t="array" ref="C202">_xlfn.TEXTJOIN(", ",TRUE,_xlfn._xlws.FILTER('5. Raw salary data'!$A$2:$A$1297,('5. Raw salary data'!$C$2:$C$1297 &gt;'5. Raw salary data'!E202)*('5. Raw salary data'!$C$2:$C$1297 &lt;'5. Raw salary data'!C202),"No matches"))</f>
        <v>DA-PRO-2, ED-EST-01 Maritimes (TE 5), ED-EST-01 Maritimes (TE 6), ED-EST-02 Maritimes (TE 4), ED-EST-03 Maritimes (TE 1), ED-EST-03 Maritimes (TE 2), ED-EST-01 Quebec (TE 3), ED-EST-02 Quebec (TE 2), ED-EST-02 Quebec (TE 3), ED-EST-03 Quebec (TE 1), ED-EST-01 Ontario (TE 3), ED-EST-01 Manitoba (TE 4), ED-EST-02 Manitoba (TE 1), ED-EST-02 Manitoba (TE 2), ED-EST-01 Saskatchewan (TE 5), ED-EST-01 Saskatchewan (TE 6), ED-EST-02 Saskatchewan (TE 2), ED-EST-02 Saskatchewan (TE 3), ED-EST-01 Alberta (TE 5), ED-EST-02 Alberta (TE 2), ED-EST-01 BC (TE 2), ED-EST-02 BC (TE 1), ED-LAT-01 (TE 1), EG-02 salary protected employees, GL-ELE -1, GL-ELE -2, GL-MDO-1, HS-PHS-01, LI-2, OE-MEO-4, PY-02, SR-W (pay group 9) APC-3, ST-OCE-2, ST-STN-1, ST-STN-2</v>
      </c>
    </row>
    <row r="203" spans="1:3" s="33" customFormat="1" ht="165" x14ac:dyDescent="0.25">
      <c r="A203" s="60" t="str">
        <f>'5. Raw salary data'!A203</f>
        <v>ED-EST-02 Maritimes (TE 6)</v>
      </c>
      <c r="B203" s="129" t="str" cm="1">
        <f t="array" ref="B203">_xlfn.TEXTJOIN(", ", TRUE, _xlfn._xlws.FILTER('5. Raw salary data'!$A$2:$A$1297, ('5. Raw salary data'!$C$2:$C$1297 &lt; '5. Raw salary data'!D203) * ('5. Raw salary data'!$C$2:$C$1297 &gt;= '5. Raw salary data'!C203) * ('5. Raw salary data'!$A$2:$A$1297 &lt;&gt; '5. Raw salary data'!A203), "No matches"))</f>
        <v>DA-PRO-3, DD-02, ED-EST-01 (TE 1), ED-EST-01 Maritimes (TE 8), ED-EST-02 Maritimes (TE 7), ED-EST-03 Maritimes (TE 4), ED-EST-04 Maritimes (TE 1), ED-EST-01 Quebec (TE 5), ED-EST-02 Quebec (TE 4), ED-EST-02 Quebec (TE 5), ED-EST-03 Quebec (TE 3), ED-EST-04 Quebec (TE 2), ED-EST-01 Ontario (TE 6), ED-EST-02 Ontario (TE 2), ED-EST-02 Ontario (TE 3), ED-EST-03 Ontario (TE 1), ED-EST-03 Ontario (TE 2), ED-EST-01 Manitoba (TE 7), ED-EST-01 Manitoba (TE 8), ED-EST-02 Manitoba (TE 4), ED-EST-02 Manitoba (TE 5), ED-EST-03 Manitoba (TE 1), ED-EST-03 Manitoba (TE 2), ED-EST-01 Saskatchewan (TE 8), ED-EST-02 Saskatchewan (TE 4), ED-EST-02 Saskatchewan (TE 5), ED-EST-03 Saskatchewan (TE 2), ED-EST-03 Saskatchewan (TE 3), ED-EST-01 Alberta (TE 7), ED-EST-02 Alberta (TE 4), ED-EST-03 Alberta (TE 1), ED-EST-01 BC (TE 4), ED-EST-01 BC (TE 5), ED-EST-02 BC (TE 3), ED-EST-03 BC (TE 1), ED-LAT-01 (TE 3), GL-AMW-2, GL-AMW-3, GL-ELE -4, GL-ELE -5, GL-MAN-1, GL-MAN-2, GL-MDO-3, GL-MDO-4, GL-MOC-2, GS-03, GT-01, HS-HDO-02, HS-PHS-02, LI-4, PY-03, SR-W (pay group 9) APC-4, SR-W (pay group 9) APD-5, ST-OCE-3, ST-SCY-2</v>
      </c>
      <c r="C203" s="128" t="str" cm="1">
        <f t="array" ref="C203">_xlfn.TEXTJOIN(", ",TRUE,_xlfn._xlws.FILTER('5. Raw salary data'!$A$2:$A$1297,('5. Raw salary data'!$C$2:$C$1297 &gt;'5. Raw salary data'!E203)*('5. Raw salary data'!$C$2:$C$1297 &lt;'5. Raw salary data'!C203),"No matches"))</f>
        <v>CM-04, CR-03, DA-CON-3, ED-EST-01 Maritimes (TE 6), ED-EST-01 Maritimes (TE 7), ED-EST-02 Maritimes (TE 5), ED-EST-03 Maritimes (TE 2), ED-EST-03 Maritimes (TE 3), ED-EST-01 Quebec (TE 4), ED-EST-02 Quebec (TE 3), ED-EST-03 Quebec (TE 2), ED-EST-04 Quebec (TE 1), ED-EST-01 Ontario (TE 4), ED-EST-01 Ontario (TE 5), ED-EST-02 Ontario (TE 1), ED-EST-01 Manitoba (TE 5), ED-EST-01 Manitoba (TE 6), ED-EST-02 Manitoba (TE 3), ED-EST-01 Saskatchewan (TE 6), ED-EST-01 Saskatchewan (TE 7), ED-EST-02 Saskatchewan (TE 3), ED-EST-03 Saskatchewan (TE 1), ED-EST-01 Alberta (TE 6), ED-EST-02 Alberta (TE 3), ED-EST-01 BC (TE 3), ED-EST-02 BC (TE 1), ED-EST-02 BC (TE 2), ED-LAT-01 (TE 2), EU-TEA (Maritimes), EU-TEA (Quebec), EU-TEA (Ontario), EU-TEA (Manitoba), EU-TEA (Saskatchewan), EU-TEA (Alberta), EU-TEA (British Columbia), GL-AMW-1, GL-ELE -2, GL-ELE -3, GL-MDO-1, GL-MDO-2, GL-MOC-1, HS-HDO-01, LI-3, SR-W (pay group 9) APD-4, ST-SCY-1</v>
      </c>
    </row>
    <row r="204" spans="1:3" s="33" customFormat="1" ht="180" x14ac:dyDescent="0.25">
      <c r="A204" s="60" t="str">
        <f>'5. Raw salary data'!A204</f>
        <v>ED-EST-02 Maritimes (TE 7)</v>
      </c>
      <c r="B204" s="129" t="str" cm="1">
        <f t="array" ref="B204">_xlfn.TEXTJOIN(", ", TRUE, _xlfn._xlws.FILTER('5. Raw salary data'!$A$2:$A$1297, ('5. Raw salary data'!$C$2:$C$1297 &lt; '5. Raw salary data'!D204) * ('5. Raw salary data'!$C$2:$C$1297 &gt;= '5. Raw salary data'!C204) * ('5. Raw salary data'!$A$2:$A$1297 &lt;&gt; '5. Raw salary data'!A204), "No matches"))</f>
        <v>CM-05, CR-04, ED-EST-01 (TE 2), ED-EST-02 Maritimes (TE 8), ED-EST-03 Maritimes (TE 5), ED-EST-04 Maritimes (TE 1), ED-EST-04 Maritimes (TE 2), ED-EST-01 Quebec (TE 6), ED-EST-02 Quebec (TE 5), ED-EST-02 Quebec (TE 6), ED-EST-03 Quebec (TE 4), ED-EST-04 Quebec (TE 2), ED-EST-04 Quebec (TE 3), ED-EST-05 Quebec (TE 1), ED-EST-01 Ontario (TE 7), ED-EST-01 Ontario (TE 8), ED-EST-02 Ontario (TE 3), ED-EST-03 Ontario (TE 2), ED-EST-01 Manitoba (TE 8), ED-EST-02 Manitoba (TE 6), ED-EST-03 Manitoba (TE 3), ED-EST-02 Saskatchewan (TE 5), ED-EST-02 Saskatchewan (TE 6), ED-EST-03 Saskatchewan (TE 3), ED-EST-03 Saskatchewan (TE 4), ED-EST-01 Alberta (TE 8), ED-EST-02 Alberta (TE 5), ED-EST-03 Alberta (TE 2), ED-EST-01 BC (TE 5), ED-EST-01 BC (TE 6), ED-EST-02 BC (TE 4), ED-EST-03 BC (TE 1), ED-LAT-01 (TE 4), ED-LAT-02 (TE 1), EL-01, GL-AMW-00, GL-AMW-4, GL-ELE -5, GL-ELE -6, GL-MAN-2, GL-MAN-3, GL-MDO-4, GL-MOC-3, GL-MOC-4, GS-04, HS-HDO-02, HS-PHS-03, LI-4, OE-MEO-5, PY-04, SR-W (pay group 1), ST-COR-1, ST-SCY-3, TI-01</v>
      </c>
      <c r="C204" s="128" t="str" cm="1">
        <f t="array" ref="C204">_xlfn.TEXTJOIN(", ",TRUE,_xlfn._xlws.FILTER('5. Raw salary data'!$A$2:$A$1297,('5. Raw salary data'!$C$2:$C$1297 &gt;'5. Raw salary data'!E204)*('5. Raw salary data'!$C$2:$C$1297 &lt;'5. Raw salary data'!C204),"No matches"))</f>
        <v>CM-04, DA-PRO-3, DD-02, ED-EST-01 (TE 1), ED-EST-01 Maritimes (TE 7), ED-EST-01 Maritimes (TE 8), ED-EST-02 Maritimes (TE 6),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ED-EST-02 Manitoba (TE 5), ED-EST-03 Manitoba (TE 1), ED-EST-03 Manitoba (TE 2), ED-EST-01 Saskatchewan (TE 7), ED-EST-01 Saskatchewan (TE 8), ED-EST-02 Saskatchewan (TE 4), ED-EST-03 Saskatchewan (TE 2), ED-EST-01 Alberta (TE 7), ED-EST-02 Alberta (TE 4), ED-EST-03 Alberta (TE 1), ED-EST-01 BC (TE 4), ED-EST-02 BC (TE 2), ED-EST-02 BC (TE 3), ED-LAT-01 (TE 2), ED-LAT-01 (TE 3), EU-TEA (Maritimes), EU-TEA (Quebec), EU-TEA (Ontario), EU-TEA (Manitoba), EU-TEA (Saskatchewan), EU-TEA (Alberta), EU-TEA (British Columbia), GL-AMW-2, GL-AMW-3, GL-ELE -4, GL-MAN-1, GL-MDO-2, GL-MDO-3, GL-MOC-1, GL-MOC-2, GS-03, GT-01, HS-PHS-02, LI-3, PY-03, SR-W (pay group 9) APC-4, SR-W (pay group 9) APD-5, ST-OCE-3, ST-SCY-2</v>
      </c>
    </row>
    <row r="205" spans="1:3" s="33" customFormat="1" ht="180" x14ac:dyDescent="0.25">
      <c r="A205" s="60" t="str">
        <f>'5. Raw salary data'!A205</f>
        <v>ED-EST-02 Maritimes (TE 8)</v>
      </c>
      <c r="B205" s="129" t="str" cm="1">
        <f t="array" ref="B205">_xlfn.TEXTJOIN(", ", TRUE, _xlfn._xlws.FILTER('5. Raw salary data'!$A$2:$A$1297, ('5. Raw salary data'!$C$2:$C$1297 &lt; '5. Raw salary data'!D205) * ('5. Raw salary data'!$C$2:$C$1297 &gt;= '5. Raw salary data'!C205) * ('5. Raw salary data'!$A$2:$A$1297 &lt;&gt; '5. Raw salary data'!A205), "No matches"))</f>
        <v>DA-PRO-4, DD-03, ED-EST-01 (TE 2), ED-EST-02 (TE 1) , ED-EST-02 Maritimes (TE 9), ED-EST-03 Maritimes (TE 6), ED-EST-04 Maritimes (TE 2), ED-EST-01 Quebec (TE 7), ED-EST-02 Quebec (TE 6), ED-EST-03 Quebec (TE 5), ED-EST-04 Quebec (TE 3), ED-EST-04 Quebec (TE 4), ED-EST-05 Quebec (TE 1), ED-EST-05 Quebec (TE 2), ED-EST-01 Ontario (TE 8), ED-EST-02 Ontario (TE 4),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5), ED-EST-03 BC (TE 2), ED-EST-04 BC (TE 1), ED-LAT-01 (TE 5), ED-LAT-01 (TE 6), ED-LAT-02 (TE 2), ED-LAT-02 (TE 3), ED-LAT-03 (TE 1), EL-01, EU-PEI-1, GL-AMW-5, GL-AMW-6, GL-ELE -7, GL-GHW-3, GL-MAN-3, GL-MAN-4, GL-MDO-5, GL-MDO-6, GL-MOC-4, GL-MOC-5, GL-PRW-00, GS-04, HS-HDO-03, HS-PHS-03, LI-5, PY-04, SC-1 (deck and engine room), SC-STD-1, SC-1 (equip. op. and spec. trade), SR-W (pay group 9) APC-5, SR-W (pay group 9) APD-6, ST-COR-1, TI-02</v>
      </c>
      <c r="C205" s="128" t="str" cm="1">
        <f t="array" ref="C205">_xlfn.TEXTJOIN(", ",TRUE,_xlfn._xlws.FILTER('5. Raw salary data'!$A$2:$A$1297,('5. Raw salary data'!$C$2:$C$1297 &gt;'5. Raw salary data'!E205)*('5. Raw salary data'!$C$2:$C$1297 &lt;'5. Raw salary data'!C205),"No matches"))</f>
        <v>CM-05, CR-04, DD-02, ED-EST-01 (TE 1), ED-EST-01 Maritimes (TE 8), ED-EST-02 Maritimes (TE 7), ED-EST-03 Maritimes (TE 4), ED-EST-03 Maritimes (TE 5), ED-EST-04 Maritimes (TE 1), ED-EST-01 Quebec (TE 6), ED-EST-02 Quebec (TE 5), ED-EST-03 Quebec (TE 3), ED-EST-03 Quebec (TE 4), ED-EST-04 Quebec (TE 2), ED-EST-01 Ontario (TE 6), ED-EST-01 Ontario (TE 7), ED-EST-02 Ontario (TE 3), ED-EST-03 Ontario (TE 2), ED-EST-01 Manitoba (TE 7), ED-EST-01 Manitoba (TE 8), ED-EST-02 Manitoba (TE 5), ED-EST-02 Manitoba (TE 6), ED-EST-03 Manitoba (TE 2), ED-EST-03 Manitoba (TE 3), ED-EST-01 Saskatchewan (TE 8), ED-EST-02 Saskatchewan (TE 5), ED-EST-03 Saskatchewan (TE 3), ED-EST-01 Alberta (TE 8), ED-EST-02 Alberta (TE 5), ED-EST-03 Alberta (TE 2), ED-EST-01 BC (TE 5), ED-EST-02 BC (TE 3), ED-EST-02 BC (TE 4), ED-EST-03 BC (TE 1), ED-LAT-01 (TE 3), ED-LAT-01 (TE 4), ED-LAT-02 (TE 1), GL-AMW-00, GL-AMW-3, GL-AMW-4, GL-ELE -5, GL-ELE -6, GL-MAN-2, GL-MDO-4, GL-MOC-2, GL-MOC-3, GS-03, GT-01, HS-HDO-02, LI-4, OE-MEO-5, SR-W (pay group 1), SR-W (pay group 9) APC-4, SR-W (pay group 9) APD-5, ST-SCY-2, ST-SCY-3, TI-01</v>
      </c>
    </row>
    <row r="206" spans="1:3" s="33" customFormat="1" ht="210" x14ac:dyDescent="0.25">
      <c r="A206" s="60" t="str">
        <f>'5. Raw salary data'!A206</f>
        <v>ED-EST-02 Maritimes (TE 9)</v>
      </c>
      <c r="B206" s="129" t="str" cm="1">
        <f t="array" ref="B206">_xlfn.TEXTJOIN(", ", TRUE, _xlfn._xlws.FILTER('5. Raw salary data'!$A$2:$A$1297, ('5. Raw salary data'!$C$2:$C$1297 &lt; '5. Raw salary data'!D206) * ('5. Raw salary data'!$C$2:$C$1297 &gt;= '5. Raw salary data'!C206) * ('5. Raw salary data'!$A$2:$A$1297 &lt;&gt; '5. Raw salary data'!A206), "No matches"))</f>
        <v>CR-05, DD-03, ED-EST-01 (TE 3), ED-EST-02 (TE 2) , ED-EST-03 Maritimes (TE 7), ED-EST-04 Maritimes (TE 3), ED-EST-05 Maritimes (TE 1), ED-EST-01 Quebec (TE 8), ED-EST-02 Quebec (TE 7), ED-EST-03 Quebec (TE 6), ED-EST-04 Quebec (TE 4), ED-EST-04 Quebec (TE 5), ED-EST-05 Quebec (TE 2), ED-EST-05 Quebec (TE 3), ED-EST-06 Quebec (TE 1), ED-EST-02 Ontario (TE 5), ED-EST-03 Ontario (TE 4), ED-EST-04 Ontario (TE 1), ED-EST-04 Ontario (TE 2), ED-EST-05 Ontario (TE 1), ED-EST-02 Manitoba (TE 8), ED-EST-02 Manitoba (TE 9), ED-EST-03 Manitoba (TE 5), ED-EST-02 Saskatchewan (TE 7), ED-EST-02 Saskatchewan (TE 8), ED-EST-03 Saskatchewan (TE 5), ED-EST-03 Saskatchewan (TE 6), ED-EST-04 Saskatchewan (TE 1), ED-EST-02 Alberta (TE 7), ED-EST-03 Alberta (TE 4), ED-EST-04 Alberta (TE 1), ED-EST-01 BC (TE 7), ED-EST-01 BC (TE 8), ED-EST-02 BC (TE 6), ED-EST-03 BC (TE 3), ED-EST-04 BC (TE 1), ED-LAT-01 (TE 6), ED-LAT-01 (TE 7), ED-LAT-02 (TE 3), ED-LAT-02 (TE 4), ED-LAT-03 (TE 2), ED-LAT-04 (TE 1), EG-01, GL-AMW-6, GL-AMW-7, GL-ELE -8, GL-GHW-3, GL-GHW-4, GL-INM-00, GL-MAM-5, GL-MAN-5, GL-MDO-6, GL-MDO-7, GL-MOC-5, GL-MOC-6, GL-MST-00, GL-PRW-00, GL-PRW-5, GT-02, HP-01, HS-HDO-04, HS-PHS-04, OM-01, PI-01-CGC, PY-05, SC-1 (deck and engine room), SC-2 (deck and engine room), SC-STD-1, SC-STD-2, SC-2 (equip. op. and spec. trade), SR-W (pay group 9) APD-7, ST-SCY-4, TI-02, WP-01</v>
      </c>
      <c r="C206" s="128" t="str" cm="1">
        <f t="array" ref="C206">_xlfn.TEXTJOIN(", ",TRUE,_xlfn._xlws.FILTER('5. Raw salary data'!$A$2:$A$1297,('5. Raw salary data'!$C$2:$C$1297 &gt;'5. Raw salary data'!E206)*('5. Raw salary data'!$C$2:$C$1297 &lt;'5. Raw salary data'!C206),"No matches"))</f>
        <v>CR-04, DA-PRO-4, ED-EST-01 (TE 2), ED-EST-02 (TE 1) , ED-EST-02 Maritimes (TE 8), ED-EST-03 Maritimes (TE 5), ED-EST-03 Maritimes (TE 6), ED-EST-04 Maritimes (TE 2), ED-EST-01 Quebec (TE 6), ED-EST-01 Quebec (TE 7), ED-EST-02 Quebec (TE 6), ED-EST-03 Quebec (TE 4), ED-EST-03 Quebec (TE 5), ED-EST-04 Quebec (TE 3), ED-EST-05 Quebec (TE 1), ED-EST-01 Ontario (TE 8), ED-EST-02 Ontario (TE 4), ED-EST-03 Ontario (TE 3), ED-EST-02 Manitoba (TE 6), ED-EST-02 Manitoba (TE 7), ED-EST-03 Manitoba (TE 3), ED-EST-03 Manitoba (TE 4), ED-EST-02 Saskatchewan (TE 6), ED-EST-03 Saskatchewan (TE 4), ED-EST-02 Alberta (TE 5), ED-EST-02 Alberta (TE 6), ED-EST-03 Alberta (TE 3), ED-EST-01 BC (TE 6), ED-EST-02 BC (TE 4), ED-EST-02 BC (TE 5), ED-EST-03 BC (TE 2), ED-LAT-01 (TE 4), ED-LAT-01 (TE 5), ED-LAT-02 (TE 2), ED-LAT-03 (TE 1), EL-01, EU-PEI-1, GL-AMW-4, GL-AMW-5, GL-ELE -6, GL-ELE -7, GL-MAN-3, GL-MAN-4, GL-MDO-5, GL-MOC-3, GL-MOC-4, GS-04, HS-HDO-03, HS-PHS-03, LI-5, OE-MEO-5, PY-04, SC-1 (equip. op. and spec. trade), SR-W (pay group 9) APC-5, SR-W (pay group 9) APD-6, ST-COR-1, ST-SCY-3, TI-01</v>
      </c>
    </row>
    <row r="207" spans="1:3" s="33" customFormat="1" ht="105" x14ac:dyDescent="0.25">
      <c r="A207" s="60" t="str">
        <f>'5. Raw salary data'!A207</f>
        <v>ED-EST-03 Maritimes (TE 1)</v>
      </c>
      <c r="B207" s="129" t="str" cm="1">
        <f t="array" ref="B207">_xlfn.TEXTJOIN(", ", TRUE, _xlfn._xlws.FILTER('5. Raw salary data'!$A$2:$A$1297, ('5. Raw salary data'!$C$2:$C$1297 &lt; '5. Raw salary data'!D207) * ('5. Raw salary data'!$C$2:$C$1297 &gt;= '5. Raw salary data'!C207) * ('5. Raw salary data'!$A$2:$A$1297 &lt;&gt; '5. Raw salary data'!A207), "No matches"))</f>
        <v>ED-EST-01 Maritimes (TE 5), ED-EST-01 Maritimes (TE 6), ED-EST-02 Maritimes (TE 4), ED-EST-03 Maritimes (TE 2), ED-EST-01 Quebec (TE 3), ED-EST-02 Quebec (TE 2), ED-EST-02 Quebec (TE 3), ED-EST-03 Quebec (TE 1), ED-EST-01 Ontario (TE 3), ED-EST-01 Manitoba (TE 4), ED-EST-02 Manitoba (TE 1), ED-EST-02 Manitoba (TE 2), ED-EST-01 Saskatchewan (TE 5), ED-EST-01 Saskatchewan (TE 6), ED-EST-02 Saskatchewan (TE 2), ED-EST-02 Saskatchewan (TE 3), ED-EST-01 Alberta (TE 5), ED-EST-02 Alberta (TE 2), ED-EST-01 BC (TE 2), ED-EST-02 BC (TE 1), ED-LAT-01 (TE 1), EG-02 salary protected employees, GL-ELE -1, GL-ELE -2, GL-MDO-1, HS-PHS-01, LI-2, OE-MEO-4, PY-02, SR-W (pay group 9) APC-3, ST-OCE-2, ST-STN-1, ST-STN-2</v>
      </c>
      <c r="C207" s="128" t="str" cm="1">
        <f t="array" ref="C207">_xlfn.TEXTJOIN(", ",TRUE,_xlfn._xlws.FILTER('5. Raw salary data'!$A$2:$A$1297,('5. Raw salary data'!$C$2:$C$1297 &gt;'5. Raw salary data'!E207)*('5. Raw salary data'!$C$2:$C$1297 &lt;'5. Raw salary data'!C207),"No matches"))</f>
        <v>CM-03, CR-02, DA-CON-1, DA-CON-2, DA-CON Special level C, DA-PRO-2, ED-EST-01 Maritimes (TE 4), ED-EST-02 Maritimes (TE 3), ED-EST-02 Quebec (TE 1), ED-EST-01 Ontario (TE 1), ED-EST-01 Ontario (TE 2), ED-EST-01 Manitoba (TE 2), ED-EST-01 Manitoba (TE 3), ED-EST-01 Saskatchewan (TE 4), ED-EST-02 Saskatchewan (TE 1), ED-EST-01 Alberta (TE 3), ED-EST-01 Alberta (TE 4), ED-EST-02 Alberta (TE 1), ED-EST-01 BC (TE 1), GS-02, LI-1, SR-W (pay group 9) APD-3, ST-OCE-1, ST-TYP-1, ST-TYP-2</v>
      </c>
    </row>
    <row r="208" spans="1:3" s="33" customFormat="1" ht="135" x14ac:dyDescent="0.25">
      <c r="A208" s="60" t="str">
        <f>'5. Raw salary data'!A208</f>
        <v>ED-EST-03 Maritimes (TE 2)</v>
      </c>
      <c r="B208" s="129" t="str" cm="1">
        <f t="array" ref="B208">_xlfn.TEXTJOIN(", ", TRUE, _xlfn._xlws.FILTER('5. Raw salary data'!$A$2:$A$1297, ('5. Raw salary data'!$C$2:$C$1297 &lt; '5. Raw salary data'!D208) * ('5. Raw salary data'!$C$2:$C$1297 &gt;= '5. Raw salary data'!C208) * ('5. Raw salary data'!$A$2:$A$1297 &lt;&gt; '5. Raw salary data'!A208), "No matches"))</f>
        <v>CM-04, CR-03, DA-CON-3, ED-EST-01 Maritimes (TE 6), ED-EST-01 Maritimes (TE 7), ED-EST-02 Maritimes (TE 5), ED-EST-02 Maritimes (TE 6), ED-EST-03 Maritimes (TE 3), ED-EST-01 Quebec (TE 4), ED-EST-02 Quebec (TE 3), ED-EST-03 Quebec (TE 2), ED-EST-04 Quebec (TE 1), ED-EST-01 Ontario (TE 4), ED-EST-01 Ontario (TE 5), ED-EST-02 Ontario (TE 1), ED-EST-01 Manitoba (TE 5), ED-EST-01 Manitoba (TE 6), ED-EST-02 Manitoba (TE 3), ED-EST-01 Saskatchewan (TE 6), ED-EST-01 Saskatchewan (TE 7), ED-EST-02 Saskatchewan (TE 3), ED-EST-03 Saskatchewan (TE 1), ED-EST-01 Alberta (TE 6), ED-EST-02 Alberta (TE 3), ED-EST-01 BC (TE 3), ED-EST-02 BC (TE 1), ED-EST-02 BC (TE 2), ED-LAT-01 (TE 2), EU-TEA (Maritimes), EU-TEA (Quebec), EU-TEA (Ontario), EU-TEA (Manitoba), EU-TEA (Saskatchewan), EU-TEA (Alberta), EU-TEA (British Columbia), GL-AMW-1, GL-ELE -2, GL-ELE -3, GL-MDO-1, GL-MDO-2, GL-MOC-1, HS-HDO-01, LI-3, SR-W (pay group 9) APD-4, ST-SCY-1</v>
      </c>
      <c r="C208" s="128" t="str" cm="1">
        <f t="array" ref="C208">_xlfn.TEXTJOIN(", ",TRUE,_xlfn._xlws.FILTER('5. Raw salary data'!$A$2:$A$1297,('5. Raw salary data'!$C$2:$C$1297 &gt;'5. Raw salary data'!E208)*('5. Raw salary data'!$C$2:$C$1297 &lt;'5. Raw salary data'!C208),"No matches"))</f>
        <v>DA-PRO-2, ED-EST-01 Maritimes (TE 5), ED-EST-02 Maritimes (TE 4), ED-EST-03 Maritimes (TE 1), ED-EST-01 Quebec (TE 3), ED-EST-02 Quebec (TE 2), ED-EST-03 Quebec (TE 1), ED-EST-01 Ontario (TE 3), ED-EST-01 Manitoba (TE 3), ED-EST-01 Manitoba (TE 4), ED-EST-02 Manitoba (TE 1), ED-EST-02 Manitoba (TE 2), ED-EST-01 Saskatchewan (TE 5), ED-EST-02 Saskatchewan (TE 2), ED-EST-01 Alberta (TE 4), ED-EST-01 Alberta (TE 5), ED-EST-02 Alberta (TE 2), ED-EST-01 BC (TE 2), ED-LAT-01 (TE 1), EG-02 salary protected employees, GL-ELE -1, GS-02, HS-PHS-01, LI-1, LI-2, OE-MEO-4, PY-02, SR-W (pay group 9) APC-3, SR-W (pay group 9) APD-3, ST-OCE-2, ST-STN-1, ST-STN-2</v>
      </c>
    </row>
    <row r="209" spans="1:3" s="33" customFormat="1" ht="165" x14ac:dyDescent="0.25">
      <c r="A209" s="60" t="str">
        <f>'5. Raw salary data'!A209</f>
        <v>ED-EST-03 Maritimes (TE 3)</v>
      </c>
      <c r="B209" s="129" t="str" cm="1">
        <f t="array" ref="B209">_xlfn.TEXTJOIN(", ", TRUE, _xlfn._xlws.FILTER('5. Raw salary data'!$A$2:$A$1297, ('5. Raw salary data'!$C$2:$C$1297 &lt; '5. Raw salary data'!D209) * ('5. Raw salary data'!$C$2:$C$1297 &gt;= '5. Raw salary data'!C209) * ('5. Raw salary data'!$A$2:$A$1297 &lt;&gt; '5. Raw salary data'!A209), "No matches"))</f>
        <v>DA-PRO-3, DD-02, ED-EST-01 (TE 1), ED-EST-01 Maritimes (TE 7), ED-EST-01 Maritimes (TE 8), ED-EST-02 Maritimes (TE 6), ED-EST-02 Maritimes (TE 7), ED-EST-03 Maritimes (TE 4), ED-EST-01 Quebec (TE 5), ED-EST-02 Quebec (TE 4), ED-EST-03 Quebec (TE 3), ED-EST-04 Quebec (TE 1), ED-EST-01 Ontario (TE 5), ED-EST-01 Ontario (TE 6), ED-EST-02 Ontario (TE 2), ED-EST-03 Ontario (TE 1), ED-EST-01 Manitoba (TE 6), ED-EST-01 Manitoba (TE 7), ED-EST-02 Manitoba (TE 4), ED-EST-02 Manitoba (TE 5), ED-EST-03 Manitoba (TE 1), ED-EST-03 Manitoba (TE 2), ED-EST-01 Saskatchewan (TE 7), ED-EST-01 Saskatchewan (TE 8), ED-EST-02 Saskatchewan (TE 4), ED-EST-03 Saskatchewan (TE 2), ED-EST-01 Alberta (TE 7), ED-EST-02 Alberta (TE 4), ED-EST-03 Alberta (TE 1), ED-EST-01 BC (TE 4), ED-EST-02 BC (TE 2), ED-EST-02 BC (TE 3), ED-LAT-01 (TE 3), EU-TEA (Maritimes), EU-TEA (Quebec), EU-TEA (Ontario), EU-TEA (Manitoba), EU-TEA (Saskatchewan), EU-TEA (Alberta), EU-TEA (British Columbia), GL-AMW-2, GL-AMW-3, GL-ELE -4, GL-ELE -5, GL-MAN-1, GL-MDO-3, GL-MOC-1, GL-MOC-2, GS-03, GT-01, HS-PHS-02, LI-4, PY-03, SR-W (pay group 9) APC-4, SR-W (pay group 9) APD-5, ST-OCE-3, ST-SCY-2</v>
      </c>
      <c r="C209" s="128" t="str" cm="1">
        <f t="array" ref="C209">_xlfn.TEXTJOIN(", ",TRUE,_xlfn._xlws.FILTER('5. Raw salary data'!$A$2:$A$1297,('5. Raw salary data'!$C$2:$C$1297 &gt;'5. Raw salary data'!E209)*('5. Raw salary data'!$C$2:$C$1297 &lt;'5. Raw salary data'!C209),"No matches"))</f>
        <v>CM-04, CR-03, DA-CON-3, ED-EST-01 Maritimes (TE 6), ED-EST-02 Maritimes (TE 5), ED-EST-03 Maritimes (TE 2), ED-EST-01 Quebec (TE 4), ED-EST-02 Quebec (TE 3), ED-EST-03 Quebec (TE 2), ED-EST-01 Ontario (TE 4), ED-EST-02 Ontario (TE 1), ED-EST-01 Manitoba (TE 5), ED-EST-02 Manitoba (TE 2), ED-EST-02 Manitoba (TE 3), ED-EST-01 Saskatchewan (TE 6), ED-EST-02 Saskatchewan (TE 3), ED-EST-03 Saskatchewan (TE 1), ED-EST-01 Alberta (TE 5), ED-EST-01 Alberta (TE 6), ED-EST-02 Alberta (TE 3), ED-EST-01 BC (TE 3), ED-EST-02 BC (TE 1), ED-LAT-01 (TE 1), ED-LAT-01 (TE 2), GL-AMW-1, GL-ELE -2, GL-ELE -3, GL-MDO-1, GL-MDO-2, HS-HDO-01, LI-2, LI-3, PY-02, SR-W (pay group 9) APC-3, SR-W (pay group 9) APD-4, ST-SCY-1, ST-STN-2</v>
      </c>
    </row>
    <row r="210" spans="1:3" s="33" customFormat="1" ht="165" x14ac:dyDescent="0.25">
      <c r="A210" s="60" t="str">
        <f>'5. Raw salary data'!A210</f>
        <v>ED-EST-03 Maritimes (TE 4)</v>
      </c>
      <c r="B210" s="129" t="str" cm="1">
        <f t="array" ref="B210">_xlfn.TEXTJOIN(", ", TRUE, _xlfn._xlws.FILTER('5. Raw salary data'!$A$2:$A$1297, ('5. Raw salary data'!$C$2:$C$1297 &lt; '5. Raw salary data'!D210) * ('5. Raw salary data'!$C$2:$C$1297 &gt;= '5. Raw salary data'!C210) * ('5. Raw salary data'!$A$2:$A$1297 &lt;&gt; '5. Raw salary data'!A210), "No matches"))</f>
        <v>CM-05, CR-04, ED-EST-01 (TE 1), ED-EST-01 Maritimes (TE 8), ED-EST-02 Maritimes (TE 7), ED-EST-02 Maritimes (TE 8), ED-EST-03 Maritimes (TE 5), ED-EST-04 Maritimes (TE 1), ED-EST-01 Quebec (TE 6), ED-EST-02 Quebec (TE 5), ED-EST-03 Quebec (TE 4), ED-EST-04 Quebec (TE 2), ED-EST-05 Quebec (TE 1), ED-EST-01 Ontario (TE 7), ED-EST-02 Ontario (TE 3), ED-EST-03 Ontario (TE 2), ED-EST-01 Manitoba (TE 8), ED-EST-02 Manitoba (TE 5), ED-EST-02 Manitoba (TE 6), ED-EST-03 Manitoba (TE 2), ED-EST-03 Manitoba (TE 3), ED-EST-02 Saskatchewan (TE 5), ED-EST-03 Saskatchewan (TE 3), ED-EST-01 Alberta (TE 8), ED-EST-02 Alberta (TE 5), ED-EST-03 Alberta (TE 2), ED-EST-01 BC (TE 5), ED-EST-02 BC (TE 3), ED-EST-02 BC (TE 4), ED-EST-03 BC (TE 1), ED-LAT-01 (TE 4), ED-LAT-02 (TE 1), GL-AMW-00, GL-AMW-3, GL-AMW-4, GL-ELE -5, GL-ELE -6, GL-MAN-2, GL-MAN-3, GL-MDO-4, GL-MOC-3, GS-03, GS-04, HS-HDO-02, LI-4, OE-MEO-5, SR-W (pay group 1), SR-W (pay group 9) APD-5, ST-SCY-3, TI-01</v>
      </c>
      <c r="C210" s="128" t="str" cm="1">
        <f t="array" ref="C210">_xlfn.TEXTJOIN(", ",TRUE,_xlfn._xlws.FILTER('5. Raw salary data'!$A$2:$A$1297,('5. Raw salary data'!$C$2:$C$1297 &gt;'5. Raw salary data'!E210)*('5. Raw salary data'!$C$2:$C$1297 &lt;'5. Raw salary data'!C210),"No matches"))</f>
        <v>CM-04, CR-03, DA-PRO-3, DD-02, ED-EST-01 Maritimes (TE 7), ED-EST-02 Maritimes (TE 6), ED-EST-03 Maritimes (TE 3), ED-EST-01 Quebec (TE 5), ED-EST-02 Quebec (TE 4), ED-EST-03 Quebec (TE 2), ED-EST-03 Quebec (TE 3), ED-EST-04 Quebec (TE 1), ED-EST-01 Ontario (TE 5), ED-EST-01 Ontario (TE 6), ED-EST-02 Ontario (TE 2), ED-EST-03 Ontario (TE 1), ED-EST-01 Manitoba (TE 6), ED-EST-01 Manitoba (TE 7), ED-EST-02 Manitoba (TE 3), ED-EST-02 Manitoba (TE 4), ED-EST-03 Manitoba (TE 1), ED-EST-01 Saskatchewan (TE 7), ED-EST-01 Saskatchewan (TE 8), ED-EST-02 Saskatchewan (TE 4), ED-EST-03 Saskatchewan (TE 2), ED-EST-01 Alberta (TE 6), ED-EST-01 Alberta (TE 7), ED-EST-02 Alberta (TE 4), ED-EST-03 Alberta (TE 1), ED-EST-01 BC (TE 4), ED-EST-02 BC (TE 2), ED-LAT-01 (TE 2), ED-LAT-01 (TE 3), EU-TEA (Maritimes), EU-TEA (Quebec), EU-TEA (Ontario), EU-TEA (Manitoba), EU-TEA (Saskatchewan), EU-TEA (Alberta), EU-TEA (British Columbia), GL-AMW-1, GL-AMW-2, GL-ELE -3, GL-ELE -4, GL-MAN-1, GL-MDO-2, GL-MDO-3, GL-MOC-1, GL-MOC-2, GT-01, HS-PHS-02, LI-3, PY-03, SR-W (pay group 9) APC-4, ST-OCE-3, ST-SCY-2</v>
      </c>
    </row>
    <row r="211" spans="1:3" ht="165" x14ac:dyDescent="0.25">
      <c r="A211" s="60" t="str">
        <f>'5. Raw salary data'!A211</f>
        <v>ED-EST-03 Maritimes (TE 5)</v>
      </c>
      <c r="B211" s="129" t="str" cm="1">
        <f t="array" ref="B211">_xlfn.TEXTJOIN(", ", TRUE, _xlfn._xlws.FILTER('5. Raw salary data'!$A$2:$A$1297, ('5. Raw salary data'!$C$2:$C$1297 &lt; '5. Raw salary data'!D211) * ('5. Raw salary data'!$C$2:$C$1297 &gt;= '5. Raw salary data'!C211) * ('5. Raw salary data'!$A$2:$A$1297 &lt;&gt; '5. Raw salary data'!A211), "No matches"))</f>
        <v>CR-04, DA-PRO-4, DD-03, ED-EST-01 (TE 2), ED-EST-02 (TE 1) , ED-EST-02 Maritimes (TE 8), ED-EST-02 Maritimes (TE 9), ED-EST-03 Maritimes (TE 6), ED-EST-04 Maritimes (TE 2), ED-EST-01 Quebec (TE 7), ED-EST-02 Quebec (TE 6), ED-EST-03 Quebec (TE 5), ED-EST-04 Quebec (TE 3), ED-EST-05 Quebec (TE 1), ED-EST-01 Ontario (TE 8), ED-EST-02 Ontario (TE 4), ED-EST-03 Ontario (TE 3), ED-EST-04 Ontario (TE 1), ED-EST-02 Manitoba (TE 7), ED-EST-03 Manitoba (TE 3), ED-EST-03 Manitoba (TE 4), ED-EST-02 Saskatchewan (TE 6), ED-EST-03 Saskatchewan (TE 4), ED-EST-02 Alberta (TE 6), ED-EST-03 Alberta (TE 3), ED-EST-01 BC (TE 6), ED-EST-02 BC (TE 4), ED-EST-02 BC (TE 5), ED-EST-03 BC (TE 2), ED-EST-04 BC (TE 1), ED-LAT-01 (TE 5), ED-LAT-02 (TE 2), ED-LAT-03 (TE 1), EL-01, EU-PEI-1, GL-AMW-5, GL-ELE -6, GL-ELE -7, GL-MAN-3, GL-MAN-4, GL-MDO-5, GL-MOC-4, GL-MOC-5, GS-04, HS-HDO-03, HS-PHS-03, LI-5, PY-04, SC-1 (equip. op. and spec. trade), SR-W (pay group 9) APC-5, SR-W (pay group 9) APD-6, ST-COR-1, TI-01, TI-02</v>
      </c>
      <c r="C211" s="128" t="str" cm="1">
        <f t="array" ref="C211">_xlfn.TEXTJOIN(", ",TRUE,_xlfn._xlws.FILTER('5. Raw salary data'!$A$2:$A$1297,('5. Raw salary data'!$C$2:$C$1297 &gt;'5. Raw salary data'!E211)*('5. Raw salary data'!$C$2:$C$1297 &lt;'5. Raw salary data'!C211),"No matches"))</f>
        <v>CM-05, DD-02, ED-EST-01 (TE 1), ED-EST-01 Maritimes (TE 8), ED-EST-02 Maritimes (TE 7), ED-EST-03 Maritimes (TE 4), ED-EST-04 Maritimes (TE 1), ED-EST-01 Quebec (TE 5), ED-EST-01 Quebec (TE 6), ED-EST-02 Quebec (TE 5), ED-EST-03 Quebec (TE 3), ED-EST-03 Quebec (TE 4), ED-EST-04 Quebec (TE 2), ED-EST-01 Ontario (TE 6), ED-EST-01 Ontario (TE 7), ED-EST-02 Ontario (TE 3), ED-EST-03 Ontario (TE 2), ED-EST-01 Manitoba (TE 7), ED-EST-01 Manitoba (TE 8), ED-EST-02 Manitoba (TE 5), ED-EST-02 Manitoba (TE 6), ED-EST-03 Manitoba (TE 2), ED-EST-01 Saskatchewan (TE 8), ED-EST-02 Saskatchewan (TE 5), ED-EST-03 Saskatchewan (TE 3), ED-EST-01 Alberta (TE 7), ED-EST-01 Alberta (TE 8), ED-EST-02 Alberta (TE 4), ED-EST-02 Alberta (TE 5), ED-EST-03 Alberta (TE 2), ED-EST-01 BC (TE 5), ED-EST-02 BC (TE 3), ED-EST-03 BC (TE 1), ED-LAT-01 (TE 3), ED-LAT-01 (TE 4), ED-LAT-02 (TE 1), GL-AMW-00, GL-AMW-3, GL-AMW-4, GL-ELE -5, GL-MAN-1, GL-MAN-2, GL-MDO-3, GL-MDO-4, GL-MOC-2, GL-MOC-3, GS-03, GT-01, HS-HDO-02, LI-4, OE-MEO-5, PY-03, SR-W (pay group 1), SR-W (pay group 9) APC-4, SR-W (pay group 9) APD-5, ST-SCY-2, ST-SCY-3</v>
      </c>
    </row>
    <row r="212" spans="1:3" ht="195" x14ac:dyDescent="0.25">
      <c r="A212" s="60" t="str">
        <f>'5. Raw salary data'!A212</f>
        <v>ED-EST-03 Maritimes (TE 6)</v>
      </c>
      <c r="B212" s="129" t="str" cm="1">
        <f t="array" ref="B212">_xlfn.TEXTJOIN(", ", TRUE, _xlfn._xlws.FILTER('5. Raw salary data'!$A$2:$A$1297, ('5. Raw salary data'!$C$2:$C$1297 &lt; '5. Raw salary data'!D212) * ('5. Raw salary data'!$C$2:$C$1297 &gt;= '5. Raw salary data'!C212) * ('5. Raw salary data'!$A$2:$A$1297 &lt;&gt; '5. Raw salary data'!A212), "No matches"))</f>
        <v>DD-03, ED-EST-01 (TE 3), ED-EST-02 (TE 1) , ED-EST-02 (TE 2) , ED-EST-02 Maritimes (TE 9),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ED-EST-02 BC (TE 5), ED-EST-02 BC (TE 6), ED-EST-03 BC (TE 3), ED-EST-04 BC (TE 1), ED-LAT-01 (TE 6), ED-LAT-02 (TE 3), ED-LAT-03 (TE 1), ED-LAT-03 (TE 2), GL-AMW-6, GL-ELE -8, GL-GHW-3, GL-MAM-5, GL-MAN-4, GL-MAN-5, GL-MDO-6, GL-MDO-7, GL-MOC-5, GL-MOC-6, GL-PRW-00, GL-PRW-5, GT-02, HP-01, HS-HDO-03, HS-HDO-04, OM-01, SC-1 (deck and engine room), SC-2 (deck and engine room), SC-STD-1, SC-STD-2, SC-1 (equip. op. and spec. trade), SC-2 (equip. op. and spec. trade), SR-W (pay group 9) APC-5, SR-W (pay group 9) APD-7, ST-SCY-4, TI-02, WP-01</v>
      </c>
      <c r="C212" s="128" t="str" cm="1">
        <f t="array" ref="C212">_xlfn.TEXTJOIN(", ",TRUE,_xlfn._xlws.FILTER('5. Raw salary data'!$A$2:$A$1297,('5. Raw salary data'!$C$2:$C$1297 &gt;'5. Raw salary data'!E212)*('5. Raw salary data'!$C$2:$C$1297 &lt;'5. Raw salary data'!C212),"No matches"))</f>
        <v>CM-05, CR-04, DA-PRO-4, ED-EST-01 (TE 2), ED-EST-02 Maritimes (TE 8), ED-EST-03 Maritimes (TE 5), ED-EST-04 Maritimes (TE 2), ED-EST-01 Quebec (TE 6), ED-EST-02 Quebec (TE 6), ED-EST-03 Quebec (TE 4), ED-EST-04 Quebec (TE 3), ED-EST-05 Quebec (TE 1), ED-EST-01 Ontario (TE 7), ED-EST-01 Ontario (TE 8), ED-EST-02 Ontario (TE 3), ED-EST-02 Ontario (TE 4), ED-EST-03 Ontario (TE 2), ED-EST-03 Ontario (TE 3), ED-EST-01 Manitoba (TE 8), ED-EST-02 Manitoba (TE 6), ED-EST-02 Manitoba (TE 7), ED-EST-03 Manitoba (TE 3), ED-EST-02 Saskatchewan (TE 6), ED-EST-03 Saskatchewan (TE 3), ED-EST-03 Saskatchewan (TE 4), ED-EST-01 Alberta (TE 8), ED-EST-02 Alberta (TE 5), ED-EST-03 Alberta (TE 2), ED-EST-03 Alberta (TE 3), ED-EST-01 BC (TE 5), ED-EST-01 BC (TE 6), ED-EST-02 BC (TE 4), ED-EST-03 BC (TE 1), ED-EST-03 BC (TE 2), ED-LAT-01 (TE 4), ED-LAT-01 (TE 5), ED-LAT-02 (TE 1), ED-LAT-02 (TE 2), EL-01, EU-PEI-1, GL-AMW-00, GL-AMW-4, GL-AMW-5, GL-ELE -6, GL-ELE -7, GL-MAN-3, GL-MDO-5, GL-MOC-3, GL-MOC-4, GS-04, HS-HDO-02, HS-PHS-03, LI-5, OE-MEO-5, PY-04, SR-W (pay group 1), SR-W (pay group 9) APD-6, ST-COR-1, ST-SCY-3, TI-01</v>
      </c>
    </row>
    <row r="213" spans="1:3" ht="225" x14ac:dyDescent="0.25">
      <c r="A213" s="60" t="str">
        <f>'5. Raw salary data'!A213</f>
        <v>ED-EST-03 Maritimes (TE 7)</v>
      </c>
      <c r="B213" s="129" t="str" cm="1">
        <f t="array" ref="B213">_xlfn.TEXTJOIN(", ", TRUE, _xlfn._xlws.FILTER('5. Raw salary data'!$A$2:$A$1297, ('5. Raw salary data'!$C$2:$C$1297 &lt; '5. Raw salary data'!D213) * ('5. Raw salary data'!$C$2:$C$1297 &gt;= '5. Raw salary data'!C213) * ('5. Raw salary data'!$A$2:$A$1297 &lt;&gt; '5. Raw salary data'!A213), "No matches"))</f>
        <v>AS-01, CM-06, CR-05, DA-CON-4, ED-EST-01 (TE 4), ED-EST-02 (TE 2) , ED-EST-02 (TE 3) , ED-EST-03 (TE 1), ED-EST-03 Maritimes (TE 8), ED-EST-04 Maritimes (TE 4), ED-EST-05 Maritimes (TE 2), ED-EST-06 Maritimes (TE 1), ED-EST-01 Quebec (TE 8), ED-EST-02 Quebec (TE 8), ED-EST-03 Quebec (TE 6), ED-EST-03 Quebec (TE 7), ED-EST-04 Quebec (TE 5), ED-EST-05 Quebec (TE 3), ED-EST-06 Quebec (TE 1), ED-EST-02 Ontario (TE 6), ED-EST-03 Ontario (TE 4), ED-EST-03 Ontario (TE 5), ED-EST-04 Ontario (TE 2), ED-EST-05 Ontario (TE 1), ED-EST-02 Manitoba (TE 9), ED-EST-03 Manitoba (TE 6), ED-EST-02 Saskatchewan (TE 8), ED-EST-03 Saskatchewan (TE 6), ED-EST-04 Saskatchewan (TE 1), ED-EST-04 Saskatchewan (TE 2), ED-EST-02 Alberta (TE 7), ED-EST-03 Alberta (TE 4), ED-EST-03 Alberta (TE 5), ED-EST-04 Alberta (TE 2), ED-EST-05 Alberta (TE 1), ED-EST-01 BC (TE 8), ED-EST-02 BC (TE 6), ED-EST-02 BC (TE 7), ED-EST-03 BC (TE 3), ED-EST-04 BC (TE 2), ED-EST-05 BC (TE 1), ED-LAT-01 (TE 7), ED-LAT-01 (TE 8), ED-LAT-02 (TE 4), ED-LAT-03 (TE 2), ED-LAT-03 (TE 3), ED-LAT-04 (TE 1), EG-01, GL-AIM-00, GL-AMW-7, GL-ELE -9, GL-GHW-4, GL-GHW-5, GL-INM-00, GL-MAM-5, GL-MAM-6, GL-MAN-6, GL-MDO-7, GL-MDO-8, GL-MOC-6, GL-MOC-7, GL-MST-00, GL-MST-9, GL-PCF-00, GL-PRW-6, GS-05, GT-02, HP-01, HS-HDO-04, HS-PHS-04, IS-01 , LI-6, MA-01, OM-01, PG-01, PI-01-CGC, PM-01 , PY-05, SC-2 (deck and engine room), SC-3 (deck and engine room), SC-STD-2, SC-STD-3, SC-2 (equip. op. and spec. trade), SC-3 (equip. op. and spec. trade), SR-W (pay group 2), SR-W (pay group 9) APC-6, SR-W (pay group 9) APD-7, WP-01</v>
      </c>
      <c r="C213" s="128" t="str" cm="1">
        <f t="array" ref="C213">_xlfn.TEXTJOIN(", ",TRUE,_xlfn._xlws.FILTER('5. Raw salary data'!$A$2:$A$1297,('5. Raw salary data'!$C$2:$C$1297 &gt;'5. Raw salary data'!E213)*('5. Raw salary data'!$C$2:$C$1297 &lt;'5. Raw salary data'!C213),"No matches"))</f>
        <v>DA-PRO-4, DD-03, ED-EST-01 (TE 2), ED-EST-01 (TE 3), ED-EST-02 (TE 1) , ED-EST-02 Maritimes (TE 9), ED-EST-03 Maritimes (TE 6), ED-EST-04 Maritimes (TE 2), ED-EST-04 Maritimes (TE 3), ED-EST-05 Maritimes (TE 1), ED-EST-01 Quebec (TE 7), ED-EST-02 Quebec (TE 6), ED-EST-02 Quebec (TE 7), ED-EST-03 Quebec (TE 5), ED-EST-04 Quebec (TE 3), ED-EST-04 Quebec (TE 4), ED-EST-05 Quebec (TE 2), ED-EST-01 Ontario (TE 8), ED-EST-02 Ontario (TE 4), ED-EST-02 Ontario (TE 5), ED-EST-03 Ontario (TE 3), ED-EST-04 Ontario (TE 1), ED-EST-02 Manitoba (TE 7), ED-EST-02 Manitoba (TE 8), ED-EST-03 Manitoba (TE 4), ED-EST-03 Manitoba (TE 5), ED-EST-02 Saskatchewan (TE 6), ED-EST-02 Saskatchewan (TE 7), ED-EST-03 Saskatchewan (TE 4), ED-EST-03 Saskatchewan (TE 5), ED-EST-02 Alberta (TE 6), ED-EST-03 Alberta (TE 3), ED-EST-04 Alberta (TE 1), ED-EST-01 BC (TE 6), ED-EST-01 BC (TE 7), ED-EST-02 BC (TE 5), ED-EST-03 BC (TE 2), ED-EST-04 BC (TE 1), ED-LAT-01 (TE 5), ED-LAT-01 (TE 6), ED-LAT-02 (TE 2), ED-LAT-02 (TE 3), ED-LAT-03 (TE 1), EL-01, EU-PEI-1, GL-AMW-5, GL-AMW-6, GL-ELE -7, GL-ELE -8, GL-GHW-3, GL-MAN-4, GL-MAN-5, GL-MDO-5, GL-MDO-6, GL-MOC-4, GL-MOC-5, GL-PRW-00, GL-PRW-5, HS-HDO-03, HS-PHS-03, LI-5, PY-04, SC-1 (deck and engine room), SC-STD-1, SC-1 (equip. op. and spec. trade), SR-W (pay group 9) APC-5, SR-W (pay group 9) APD-6, ST-COR-1, ST-SCY-4, TI-02</v>
      </c>
    </row>
    <row r="214" spans="1:3" ht="225" x14ac:dyDescent="0.25">
      <c r="A214" s="60" t="str">
        <f>'5. Raw salary data'!A214</f>
        <v>ED-EST-03 Maritimes (TE 8)</v>
      </c>
      <c r="B214" s="129" t="str" cm="1">
        <f t="array" ref="B214">_xlfn.TEXTJOIN(", ", TRUE, _xlfn._xlws.FILTER('5. Raw salary data'!$A$2:$A$1297, ('5. Raw salary data'!$C$2:$C$1297 &lt; '5. Raw salary data'!D214) * ('5. Raw salary data'!$C$2:$C$1297 &gt;= '5. Raw salary data'!C214) * ('5. Raw salary data'!$A$2:$A$1297 &lt;&gt; '5. Raw salary data'!A214), "No matches"))</f>
        <v>AS-01, CM-06, DA-CON-5, DA-PRO-5, DD-04, ED-EST-01 (TE 4), ED-EST-02 (TE 3) , ED-EST-03 (TE 1), ED-EST-03 Maritimes (TE 9), ED-EST-04 Maritimes (TE 4), ED-EST-04 Maritimes (TE 5), ED-EST-05 Maritimes (TE 2), ED-EST-05 Maritimes (TE 3), ED-EST-06 Maritimes (TE 1), ED-EST-01 Quebec (TE 9), ED-EST-02 Quebec (TE 9), ED-EST-03 Quebec (TE 7), ED-EST-04 Quebec (TE 6), ED-EST-05 Quebec (TE 4), ED-EST-06 Quebec (TE 2), ED-EST-02 Ontario (TE 7), ED-EST-03 Ontario (TE 5), ED-EST-03 Ontario (TE 6), ED-EST-04 Ontario (TE 3), ED-EST-05 Ontario (TE 2),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GL-AMW-8, GL-ELE -10, GL-GHW-5, GL-GHW-6, GL-INM-9, GL-MAM-00, GL-MAM-6, GL-MAM-7, GL-MAN-7, GL-MDO-8, GL-MDO-9, GL-MOC-7, GL-MOC-8, GL-MST-10, GL-PCF-00, GL-PRW-7, GL-WOW-00, GS-05, GS-06, IS-01 , MA-01, PG-01, PI-02-CGC, PM-01 , RO-01, SC-3 (deck and engine room), SC-4 (deck and engine room), SC-STD-3, SC-STD-4, SC-3 (equip. op. and spec. trade), SR-W (pay group 2), SR-W (pay group 3), SR-W (pay group 9) APC-6, SR-W (pay group 9) APD-8, TI-03</v>
      </c>
      <c r="C214" s="128" t="str" cm="1">
        <f t="array" ref="C214">_xlfn.TEXTJOIN(", ",TRUE,_xlfn._xlws.FILTER('5. Raw salary data'!$A$2:$A$1297,('5. Raw salary data'!$C$2:$C$1297 &gt;'5. Raw salary data'!E214)*('5. Raw salary data'!$C$2:$C$1297 &lt;'5. Raw salary data'!C214),"No matches"))</f>
        <v>CR-05, DA-CON-4, ED-EST-01 (TE 3), ED-EST-02 (TE 2) , ED-EST-03 Maritimes (TE 7), ED-EST-04 Maritimes (TE 3), ED-EST-05 Maritimes (TE 1), ED-EST-01 Quebec (TE 8), ED-EST-02 Quebec (TE 7), ED-EST-02 Quebec (TE 8), ED-EST-03 Quebec (TE 6), ED-EST-04 Quebec (TE 4), ED-EST-04 Quebec (TE 5), ED-EST-05 Quebec (TE 2), ED-EST-05 Quebec (TE 3), ED-EST-06 Quebec (TE 1), ED-EST-02 Ontario (TE 5), ED-EST-02 Ontario (TE 6), ED-EST-03 Ontario (TE 4), ED-EST-04 Ontario (TE 1),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1), ED-EST-04 BC (TE 2), ED-LAT-01 (TE 6), ED-LAT-01 (TE 7), ED-LAT-02 (TE 3), ED-LAT-02 (TE 4), ED-LAT-03 (TE 2), ED-LAT-04 (TE 1), EG-01, GL-AIM-00, GL-AMW-6, GL-AMW-7, GL-ELE -8, GL-ELE -9, GL-GHW-3, GL-GHW-4, GL-INM-00, GL-MAM-5, GL-MAN-5, GL-MAN-6, GL-MDO-6, GL-MDO-7, GL-MOC-5, GL-MOC-6, GL-MST-00, GL-MST-9, GL-PRW-00, GL-PRW-5, GL-PRW-6, GT-02, HP-01, HS-HDO-04, HS-PHS-04, LI-6, OM-01, PI-01-CGC, PY-05, SC-1 (deck and engine room), SC-2 (deck and engine room), SC-STD-1, SC-STD-2, SC-2 (equip. op. and spec. trade), SR-W (pay group 9) APD-7, ST-SCY-4, TI-02, WP-01</v>
      </c>
    </row>
    <row r="215" spans="1:3" ht="255" x14ac:dyDescent="0.25">
      <c r="A215" s="60" t="str">
        <f>'5. Raw salary data'!A215</f>
        <v>ED-EST-03 Maritimes (TE 9)</v>
      </c>
      <c r="B215" s="129" t="str" cm="1">
        <f t="array" ref="B215">_xlfn.TEXTJOIN(", ", TRUE, _xlfn._xlws.FILTER('5. Raw salary data'!$A$2:$A$1297, ('5. Raw salary data'!$C$2:$C$1297 &lt; '5. Raw salary data'!D215) * ('5. Raw salary data'!$C$2:$C$1297 &gt;= '5. Raw salary data'!C215) * ('5. Raw salary data'!$A$2:$A$1297 &lt;&gt; '5. Raw salary data'!A215), "No matches"))</f>
        <v>AR-01, AS-02, CO-DEV/PER, DA-CON-5, EC-01, ED-EST-01 (TE 5), ED-EST-02 (TE 4), ED-EST-03 (TE 2),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ED-EST-04 Ontario (TE 3), ED-EST-04 Ontario (TE 4), ED-EST-05 Ontario (TE 3), ED-EST-06 Ontario (TE 1), ED-EST-03 Manitoba (TE 8), ED-EST-03 Manitoba (TE 9), ED-EST-04 Manitoba (TE 2), ED-EST-05 Manitoba (TE 1), ED-EST-03 Saskatchewan (TE 8), ED-EST-04 Saskatchewan (TE 3), ED-EST-05 Saskatchewan (TE 1),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ED-LAT-03 (TE 4), ED-LAT-03 (TE 5), ED-LAT-04 (TE 3), EG-02, EN-ENG-01, GL-AIM-9, GL-AMW-9, GL-ELE -11, GL-GHW-6, GL-GHW-7, GL-INM-9, GL-INM-10, GL-MAM-00, GL-MAM-7, GL-MAM-8, GL-MAN-8, GL-MDO-9, GL-MOC-8, GL-MOC-9, GL-MST-10, GL-MST-11, GL-PCF-6, GL-PIP-00, GL-PRW-8, GS-06, GS-07, GT-03, HP-02, HS-HDO-05, HS-HDO-06, HS-PHS-05, IS-02 , LI-7, MT-01, PI-02-CGC, PM-02 , PY-06, RO-01, SC-4 (deck and engine room), SC-5 (deck and engine room), SC-STD-4, SC-STD-5, SC-4 (equip. op. and spec. trade), SG-SRE-01, SR-W (pay group 3), SR-W (pay group 9) APC-7, SR-W (pay group 9) APD-8, TI-03, TR-01</v>
      </c>
      <c r="C215" s="128" t="str" cm="1">
        <f t="array" ref="C215">_xlfn.TEXTJOIN(", ",TRUE,_xlfn._xlws.FILTER('5. Raw salary data'!$A$2:$A$1297,('5. Raw salary data'!$C$2:$C$1297 &gt;'5. Raw salary data'!E215)*('5. Raw salary data'!$C$2:$C$1297 &lt;'5. Raw salary data'!C215),"No matches"))</f>
        <v>AS-01, CM-06, CR-05, DA-CON-4, DA-PRO-5, DD-04, ED-EST-01 (TE 4), ED-EST-02 (TE 3) , ED-EST-03 (TE 1), ED-EST-03 Maritimes (TE 8),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ED-EST-05 Ontario (TE 2),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3), ED-EST-03 BC (TE 4), ED-EST-04 BC (TE 2), ED-EST-05 BC (TE 1), ED-LAT-01 (TE 7), ED-LAT-01 (TE 8), ED-LAT-02 (TE 4), ED-LAT-02 (TE 5), ED-LAT-03 (TE 3), ED-LAT-04 (TE 1), ED-LAT-04 (TE 2), EG-01, GL-AIM-00, GL-AMW-7, GL-AMW-8, GL-ELE -9, GL-ELE -10, GL-GHW-4, GL-GHW-5, GL-INM-00, GL-MAM-6, GL-MAN-6, GL-MAN-7, GL-MDO-7, GL-MDO-8, GL-MOC-6, GL-MOC-7, GL-MST-00, GL-MST-9, GL-PCF-00, GL-PRW-6, GL-PRW-7, GL-WOW-00, GS-05, GT-02, HS-HDO-04, HS-PHS-04, IS-01 , LI-6, MA-01, OM-01, PG-01, PI-01-CGC, PM-01 , PY-05, SC-3 (deck and engine room), SC-STD-3, SC-3 (equip. op. and spec. trade), SR-W (pay group 2), SR-W (pay group 9) APC-6, SR-W (pay group 9) APD-7</v>
      </c>
    </row>
    <row r="216" spans="1:3" ht="180" x14ac:dyDescent="0.25">
      <c r="A216" s="60" t="str">
        <f>'5. Raw salary data'!A216</f>
        <v>ED-EST-04 Maritimes (TE 1)</v>
      </c>
      <c r="B216" s="129" t="str" cm="1">
        <f t="array" ref="B216">_xlfn.TEXTJOIN(", ", TRUE, _xlfn._xlws.FILTER('5. Raw salary data'!$A$2:$A$1297, ('5. Raw salary data'!$C$2:$C$1297 &lt; '5. Raw salary data'!D216) * ('5. Raw salary data'!$C$2:$C$1297 &gt;= '5. Raw salary data'!C216) * ('5. Raw salary data'!$A$2:$A$1297 &lt;&gt; '5. Raw salary data'!A216), "No matches"))</f>
        <v>CM-05, CR-04, ED-EST-01 (TE 2), ED-EST-02 Maritimes (TE 8), ED-EST-03 Maritimes (TE 5), ED-EST-04 Maritimes (TE 2), ED-EST-01 Quebec (TE 6), ED-EST-02 Quebec (TE 5), ED-EST-02 Quebec (TE 6), ED-EST-03 Quebec (TE 4), ED-EST-04 Quebec (TE 3), ED-EST-05 Quebec (TE 1), ED-EST-01 Ontario (TE 7), ED-EST-01 Ontario (TE 8), ED-EST-02 Ontario (TE 3), ED-EST-02 Ontario (TE 4), ED-EST-03 Ontario (TE 2), ED-EST-03 Ontario (TE 3), ED-EST-01 Manitoba (TE 8), ED-EST-02 Manitoba (TE 6), ED-EST-02 Manitoba (TE 7), ED-EST-03 Manitoba (TE 3), ED-EST-02 Saskatchewan (TE 6), ED-EST-03 Saskatchewan (TE 3), ED-EST-03 Saskatchewan (TE 4), ED-EST-01 Alberta (TE 8), ED-EST-02 Alberta (TE 5), ED-EST-03 Alberta (TE 2), ED-EST-03 Alberta (TE 3), ED-EST-01 BC (TE 5), ED-EST-01 BC (TE 6), ED-EST-02 BC (TE 4), ED-EST-03 BC (TE 1), ED-LAT-01 (TE 4), ED-LAT-01 (TE 5), ED-LAT-02 (TE 1), ED-LAT-02 (TE 2), EL-01, GL-AMW-00, GL-AMW-4, GL-AMW-5, GL-ELE -6, GL-MAN-2, GL-MAN-3, GL-MDO-5, GL-MOC-3, GL-MOC-4, GS-04, HS-HDO-02, HS-PHS-03, OE-MEO-5, PY-04, SR-W (pay group 1), ST-COR-1, ST-SCY-3, TI-01</v>
      </c>
      <c r="C216" s="128" t="str" cm="1">
        <f t="array" ref="C216">_xlfn.TEXTJOIN(", ",TRUE,_xlfn._xlws.FILTER('5. Raw salary data'!$A$2:$A$1297,('5. Raw salary data'!$C$2:$C$1297 &gt;'5. Raw salary data'!E216)*('5. Raw salary data'!$C$2:$C$1297 &lt;'5. Raw salary data'!C216),"No matches"))</f>
        <v>DA-PRO-3, DD-02, ED-EST-01 (TE 1), ED-EST-01 Maritimes (TE 7), ED-EST-01 Maritimes (TE 8), ED-EST-02 Maritimes (TE 6), ED-EST-02 Maritimes (TE 7), ED-EST-03 Maritimes (TE 3), ED-EST-03 Maritimes (TE 4), ED-EST-01 Quebec (TE 5), ED-EST-02 Quebec (TE 4), ED-EST-03 Quebec (TE 3), ED-EST-04 Quebec (TE 1), ED-EST-04 Quebec (TE 2), ED-EST-01 Ontario (TE 5), ED-EST-01 Ontario (TE 6), ED-EST-02 Ontario (TE 2), ED-EST-03 Ontario (TE 1), ED-EST-01 Manitoba (TE 6), ED-EST-01 Manitoba (TE 7), ED-EST-02 Manitoba (TE 4), ED-EST-02 Manitoba (TE 5), ED-EST-03 Manitoba (TE 1), ED-EST-03 Manitoba (TE 2), ED-EST-01 Saskatchewan (TE 7), ED-EST-01 Saskatchewan (TE 8), ED-EST-02 Saskatchewan (TE 4), ED-EST-02 Saskatchewan (TE 5), ED-EST-03 Saskatchewan (TE 2), ED-EST-01 Alberta (TE 7), ED-EST-02 Alberta (TE 4), ED-EST-03 Alberta (TE 1), ED-EST-01 BC (TE 4), ED-EST-02 BC (TE 2), ED-EST-02 BC (TE 3), ED-LAT-01 (TE 3), EU-TEA (Maritimes), EU-TEA (Quebec), EU-TEA (Ontario), EU-TEA (Manitoba), EU-TEA (Saskatchewan), EU-TEA (Alberta), EU-TEA (British Columbia), GL-AMW-2, GL-AMW-3, GL-ELE -4, GL-ELE -5, GL-MAN-1, GL-MDO-3, GL-MDO-4, GL-MOC-1, GL-MOC-2, GS-03, GT-01, HS-PHS-02, LI-4, PY-03, SR-W (pay group 9) APC-4, SR-W (pay group 9) APD-5, ST-OCE-3, ST-SCY-2</v>
      </c>
    </row>
    <row r="217" spans="1:3" ht="180" x14ac:dyDescent="0.25">
      <c r="A217" s="60" t="str">
        <f>'5. Raw salary data'!A217</f>
        <v>ED-EST-04 Maritimes (TE 2)</v>
      </c>
      <c r="B217" s="129" t="str" cm="1">
        <f t="array" ref="B217">_xlfn.TEXTJOIN(", ", TRUE, _xlfn._xlws.FILTER('5. Raw salary data'!$A$2:$A$1297, ('5. Raw salary data'!$C$2:$C$1297 &lt; '5. Raw salary data'!D217) * ('5. Raw salary data'!$C$2:$C$1297 &gt;= '5. Raw salary data'!C217) * ('5. Raw salary data'!$A$2:$A$1297 &lt;&gt; '5. Raw salary data'!A217), "No matches"))</f>
        <v>DA-PRO-4, DD-03, ED-EST-01 (TE 3), ED-EST-02 (TE 1) , ED-EST-02 Maritimes (TE 9), ED-EST-03 Maritimes (TE 6), ED-EST-03 Maritimes (TE 7), ED-EST-04 Maritimes (TE 3), ED-EST-05 Maritimes (TE 1), ED-EST-01 Quebec (TE 7), ED-EST-02 Quebec (TE 7), ED-EST-03 Quebec (TE 5), ED-EST-04 Quebec (TE 4), ED-EST-05 Quebec (TE 2), ED-EST-02 Ontario (TE 4), ED-EST-02 Ontario (TE 5), ED-EST-03 Ontario (TE 3), ED-EST-03 Ontario (TE 4), ED-EST-04 Ontario (TE 1), ED-EST-02 Manitoba (TE 7), ED-EST-02 Manitoba (TE 8), ED-EST-03 Manitoba (TE 4), ED-EST-03 Manitoba (TE 5), ED-EST-02 Saskatchewan (TE 7), ED-EST-03 Saskatchewan (TE 5), ED-EST-02 Alberta (TE 6), ED-EST-03 Alberta (TE 3), ED-EST-03 Alberta (TE 4), ED-EST-04 Alberta (TE 1), ED-EST-01 BC (TE 7), ED-EST-02 BC (TE 5), ED-EST-03 BC (TE 2), ED-EST-04 BC (TE 1), ED-LAT-01 (TE 5), ED-LAT-01 (TE 6), ED-LAT-02 (TE 2), ED-LAT-02 (TE 3), ED-LAT-03 (TE 1), ED-LAT-03 (TE 2), EL-01, EU-PEI-1, GL-AMW-5, GL-AMW-6, GL-ELE -7, GL-ELE -8, GL-GHW-3, GL-MAN-4, GL-MAN-5, GL-MDO-5, GL-MDO-6, GL-MOC-5, GL-PRW-00, GL-PRW-5, HS-HDO-03, LI-5, SC-1 (deck and engine room), SC-STD-1, SC-1 (equip. op. and spec. trade), SR-W (pay group 9) APC-5, SR-W (pay group 9) APD-6, ST-SCY-4, TI-02, WP-01</v>
      </c>
      <c r="C217" s="128" t="str" cm="1">
        <f t="array" ref="C217">_xlfn.TEXTJOIN(", ",TRUE,_xlfn._xlws.FILTER('5. Raw salary data'!$A$2:$A$1297,('5. Raw salary data'!$C$2:$C$1297 &gt;'5. Raw salary data'!E217)*('5. Raw salary data'!$C$2:$C$1297 &lt;'5. Raw salary data'!C217),"No matches"))</f>
        <v>CM-05, CR-04, ED-EST-01 (TE 1), ED-EST-01 (TE 2), ED-EST-02 Maritimes (TE 7), ED-EST-02 Maritimes (TE 8), ED-EST-03 Maritimes (TE 5), ED-EST-04 Maritimes (TE 1), ED-EST-01 Quebec (TE 6), ED-EST-02 Quebec (TE 5), ED-EST-02 Quebec (TE 6), ED-EST-03 Quebec (TE 4), ED-EST-04 Quebec (TE 2), ED-EST-04 Quebec (TE 3), ED-EST-05 Quebec (TE 1), ED-EST-01 Ontario (TE 7), ED-EST-01 Ontario (TE 8), ED-EST-02 Ontario (TE 3), ED-EST-03 Ontario (TE 2), ED-EST-01 Manitoba (TE 8), ED-EST-02 Manitoba (TE 5), ED-EST-02 Manitoba (TE 6), ED-EST-03 Manitoba (TE 2), ED-EST-03 Manitoba (TE 3), ED-EST-02 Saskatchewan (TE 5), ED-EST-02 Saskatchewan (TE 6), ED-EST-03 Saskatchewan (TE 3), ED-EST-03 Saskatchewan (TE 4), ED-EST-01 Alberta (TE 8), ED-EST-02 Alberta (TE 5), ED-EST-03 Alberta (TE 2), ED-EST-01 BC (TE 5), ED-EST-01 BC (TE 6), ED-EST-02 BC (TE 3), ED-EST-02 BC (TE 4), ED-EST-03 BC (TE 1), ED-LAT-01 (TE 4), ED-LAT-02 (TE 1), GL-AMW-00, GL-AMW-3, GL-AMW-4, GL-ELE -5, GL-ELE -6, GL-MAN-2, GL-MAN-3, GL-MDO-4, GL-MOC-3, GL-MOC-4, GS-03, GS-04, HS-HDO-02, HS-PHS-03, LI-4, OE-MEO-5, PY-04, SR-W (pay group 1), SR-W (pay group 9) APD-5, ST-COR-1, ST-SCY-3, TI-01</v>
      </c>
    </row>
    <row r="218" spans="1:3" ht="225" x14ac:dyDescent="0.25">
      <c r="A218" s="60" t="str">
        <f>'5. Raw salary data'!A218</f>
        <v>ED-EST-04 Maritimes (TE 3)</v>
      </c>
      <c r="B218" s="129" t="str" cm="1">
        <f t="array" ref="B218">_xlfn.TEXTJOIN(", ", TRUE, _xlfn._xlws.FILTER('5. Raw salary data'!$A$2:$A$1297, ('5. Raw salary data'!$C$2:$C$1297 &lt; '5. Raw salary data'!D218) * ('5. Raw salary data'!$C$2:$C$1297 &gt;= '5. Raw salary data'!C218) * ('5. Raw salary data'!$A$2:$A$1297 &lt;&gt; '5. Raw salary data'!A218), "No matches"))</f>
        <v>AS-01, CM-06, CR-05, DA-CON-4, ED-EST-01 (TE 3), ED-EST-01 (TE 4), ED-EST-02 (TE 2) , ED-EST-03 (TE 1), ED-EST-03 Maritimes (TE 7), ED-EST-03 Maritimes (TE 8), ED-EST-04 Maritimes (TE 4), ED-EST-05 Maritimes (TE 2), ED-EST-06 Maritimes (TE 1), ED-EST-01 Quebec (TE 8), ED-EST-02 Quebec (TE 8), ED-EST-03 Quebec (TE 6), ED-EST-04 Quebec (TE 5), ED-EST-05 Quebec (TE 3), ED-EST-06 Quebec (TE 1),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ED-EST-04 Alberta (TE 2), ED-EST-05 Alberta (TE 1), ED-EST-01 BC (TE 8), ED-EST-02 BC (TE 6), ED-EST-02 BC (TE 7), ED-EST-03 BC (TE 3), ED-EST-04 BC (TE 2), ED-EST-05 BC (TE 1), ED-LAT-01 (TE 7), ED-LAT-02 (TE 4), ED-LAT-03 (TE 2), ED-LAT-03 (TE 3), ED-LAT-04 (TE 1), EG-01, GL-AIM-00, GL-AMW-7, GL-ELE -8, GL-ELE -9, GL-GHW-4, GL-GHW-5, GL-INM-00, GL-MAM-5, GL-MAM-6, GL-MAN-5, GL-MAN-6, GL-MDO-7, GL-MOC-6, GL-MOC-7, GL-MST-00, GL-MST-9, GL-PCF-00, GL-PRW-5, GL-PRW-6, GS-05, GT-02, HP-01, HS-HDO-04, HS-PHS-04, IS-01 , LI-6, MA-01, OM-01, PI-01-CGC, PM-01 , PY-05, SC-2 (deck and engine room), SC-3 (deck and engine room), SC-STD-2, SC-STD-3, SC-2 (equip. op. and spec. trade), SC-3 (equip. op. and spec. trade), SR-W (pay group 9) APC-6, SR-W (pay group 9) APD-7, WP-01</v>
      </c>
      <c r="C218" s="128" t="str" cm="1">
        <f t="array" ref="C218">_xlfn.TEXTJOIN(", ",TRUE,_xlfn._xlws.FILTER('5. Raw salary data'!$A$2:$A$1297,('5. Raw salary data'!$C$2:$C$1297 &gt;'5. Raw salary data'!E218)*('5. Raw salary data'!$C$2:$C$1297 &lt;'5. Raw salary data'!C218),"No matches"))</f>
        <v>DA-PRO-4, DD-03, ED-EST-01 (TE 2), ED-EST-02 (TE 1) , ED-EST-02 Maritimes (TE 9), ED-EST-03 Maritimes (TE 6), ED-EST-04 Maritimes (TE 2), ED-EST-05 Maritimes (TE 1), ED-EST-01 Quebec (TE 7), ED-EST-02 Quebec (TE 6), ED-EST-02 Quebec (TE 7), ED-EST-03 Quebec (TE 5), ED-EST-04 Quebec (TE 3), ED-EST-04 Quebec (TE 4), ED-EST-05 Quebec (TE 1), ED-EST-05 Quebec (TE 2), ED-EST-01 Ontario (TE 8), ED-EST-02 Ontario (TE 4), ED-EST-02 Ontario (TE 5),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5), ED-EST-03 BC (TE 2), ED-EST-04 BC (TE 1), ED-LAT-01 (TE 5), ED-LAT-01 (TE 6), ED-LAT-02 (TE 2), ED-LAT-02 (TE 3), ED-LAT-03 (TE 1), EL-01, EU-PEI-1, GL-AMW-5, GL-AMW-6, GL-ELE -7, GL-GHW-3, GL-MAN-4, GL-MDO-5, GL-MDO-6, GL-MOC-4, GL-MOC-5, GL-PRW-00, GS-04, HS-HDO-03, HS-PHS-03, LI-5, PY-04, SC-1 (deck and engine room), SC-STD-1, SC-1 (equip. op. and spec. trade), SR-W (pay group 9) APC-5, SR-W (pay group 9) APD-6, ST-COR-1, ST-SCY-4, TI-02</v>
      </c>
    </row>
    <row r="219" spans="1:3" ht="240" x14ac:dyDescent="0.25">
      <c r="A219" s="60" t="str">
        <f>'5. Raw salary data'!A219</f>
        <v>ED-EST-04 Maritimes (TE 4)</v>
      </c>
      <c r="B219" s="129" t="str" cm="1">
        <f t="array" ref="B219">_xlfn.TEXTJOIN(", ", TRUE, _xlfn._xlws.FILTER('5. Raw salary data'!$A$2:$A$1297, ('5. Raw salary data'!$C$2:$C$1297 &lt; '5. Raw salary data'!D219) * ('5. Raw salary data'!$C$2:$C$1297 &gt;= '5. Raw salary data'!C219) * ('5. Raw salary data'!$A$2:$A$1297 &lt;&gt; '5. Raw salary data'!A219), "No matches"))</f>
        <v>AR-01, CM-06, DA-CON-5, DA-PRO-5, DD-04, EC-01, ED-EST-01 (TE 4), ED-EST-01 (TE 5), ED-EST-02 (TE 3) , ED-EST-03 (TE 1), ED-EST-03 Maritimes (TE 9),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4), ED-LAT-04 (TE 2), GL-AMW-8, GL-ELE -10, GL-GHW-5, GL-GHW-6, GL-INM-9, GL-MAM-00, GL-MAM-6, GL-MAM-7, GL-MAN-7, GL-MDO-8, GL-MDO-9, GL-MOC-7, GL-MOC-8, GL-MST-10, GL-PCF-00, GL-PRW-7, GL-WOW-00, GS-05, GS-06, MA-01, PG-01, PI-02-CGC, PY-06, RO-01, SC-3 (deck and engine room), SC-4 (deck and engine room), SC-STD-3, SC-STD-4, SC-3 (equip. op. and spec. trade), SR-W (pay group 2), SR-W (pay group 3), SR-W (pay group 9) APC-6, SR-W (pay group 9) APD-8, TI-03</v>
      </c>
      <c r="C219" s="128" t="str" cm="1">
        <f t="array" ref="C219">_xlfn.TEXTJOIN(", ",TRUE,_xlfn._xlws.FILTER('5. Raw salary data'!$A$2:$A$1297,('5. Raw salary data'!$C$2:$C$1297 &gt;'5. Raw salary data'!E219)*('5. Raw salary data'!$C$2:$C$1297 &lt;'5. Raw salary data'!C219),"No matches"))</f>
        <v>AS-01, CR-05, DA-CON-4, ED-EST-01 (TE 3), ED-EST-02 (TE 2) , ED-EST-03 Maritimes (TE 7), ED-EST-03 Maritimes (TE 8), ED-EST-04 Maritimes (TE 3), ED-EST-05 Maritimes (TE 1), ED-EST-01 Quebec (TE 8), ED-EST-02 Quebec (TE 7), ED-EST-02 Quebec (TE 8), ED-EST-03 Quebec (TE 6), ED-EST-04 Quebec (TE 4), ED-EST-04 Quebec (TE 5), ED-EST-05 Quebec (TE 2), ED-EST-05 Quebec (TE 3), ED-EST-06 Quebec (TE 1), ED-EST-02 Ontario (TE 5), ED-EST-02 Ontario (TE 6), ED-EST-03 Ontario (TE 4),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2), ED-LAT-01 (TE 6), ED-LAT-01 (TE 7), ED-LAT-02 (TE 3), ED-LAT-02 (TE 4), ED-LAT-03 (TE 2), ED-LAT-03 (TE 3), ED-LAT-04 (TE 1), EG-01, GL-AIM-00, GL-AMW-6, GL-AMW-7, GL-ELE -8, GL-ELE -9, GL-GHW-3, GL-GHW-4, GL-INM-00, GL-MAM-5, GL-MAN-5, GL-MAN-6, GL-MDO-6, GL-MDO-7, GL-MOC-6, GL-MST-00, GL-MST-9, GL-PRW-00, GL-PRW-5, GL-PRW-6, GT-02, HP-01, HS-HDO-04, HS-PHS-04, IS-01 , LI-6, OM-01, PI-01-CGC, PM-01 , PY-05, SC-1 (deck and engine room), SC-2 (deck and engine room), SC-STD-1, SC-STD-2, SC-2 (equip. op. and spec. trade), SR-W (pay group 9) APD-7, ST-SCY-4, WP-01</v>
      </c>
    </row>
    <row r="220" spans="1:3" ht="270" x14ac:dyDescent="0.25">
      <c r="A220" s="60" t="str">
        <f>'5. Raw salary data'!A220</f>
        <v>ED-EST-04 Maritimes (TE 5)</v>
      </c>
      <c r="B220" s="129" t="str" cm="1">
        <f t="array" ref="B220">_xlfn.TEXTJOIN(", ", TRUE, _xlfn._xlws.FILTER('5. Raw salary data'!$A$2:$A$1297, ('5. Raw salary data'!$C$2:$C$1297 &lt; '5. Raw salary data'!D220) * ('5. Raw salary data'!$C$2:$C$1297 &gt;= '5. Raw salary data'!C220) * ('5. Raw salary data'!$A$2:$A$1297 &lt;&gt; '5. Raw salary data'!A220), "No matches"))</f>
        <v>AR-01, AS-02, CM-07, CO-DEV/PER, DA-CON-5, DA-CON-6, EC-01, ED-EST-01 (TE 5), ED-EST-02 (TE 4), ED-EST-02 (TE 5) , ED-EST-03 (TE 2), ED-EST-04 Maritimes (TE 6), ED-EST-05 Maritimes (TE 3), ED-EST-05 Maritimes (TE 4), ED-EST-06 Maritimes (TE 2), ED-EST-01 Quebec (TE 10), ED-EST-02 Quebec (TE 10), ED-EST-03 Quebec (TE 8), ED-EST-03 Quebec (TE 9), ED-EST-04 Quebec (TE 7),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ED-EST-02 Alberta (TE 9), ED-EST-03 Alberta (TE 6), ED-EST-03 Alberta (TE 7), ED-EST-04 Alberta (TE 3), ED-EST-05 Alberta (TE 2), ED-EST-06 Alberta (TE 1), ED-EST-02 BC (TE 9), ED-EST-03 BC (TE 5), ED-EST-04 BC (TE 4), ED-EST-05 BC (TE 2), ED-EST-06 BC (TE 1), ED-LAT-01 (TE 9), ED-LAT-01 (TE 10), ED-LAT-02 (TE 6), ED-LAT-02 (TE 7), ED-LAT-03 (TE 5), ED-LAT-04 (TE 3), ED-LAT-04 (TE 4), EG-02, EL-02, EN-ENG-01, GL-AIM-9, GL-AMW-9, GL-AMW-10, GL-ELE -11, GL-ELE -12, GL-GHW-6, GL-GHW-7, GL-INM-10, GL-MAM-8, GL-MAN-8, GL-MDO-9, GL-MDO-10, GL-MOC-8, GL-MOC-9, GL-MST-11, GL-MST-12, GL-PCF-6, GL-PCF-7, GL-PIP-00, GL-PRW-8, GL-VHE-00, GS-07, GT-03, HP-02, HS-HDO-05, HS-HDO-06, HS-PHS-05, IS-02 , LI-7, MT-01, PI-02-CGC, PM-02 , PY-06, SC-5 (deck and engine room), SC-6 (deck and engine room), SC-STD-5, SC-STD-6, SC-4 (equip. op. and spec. trade), SG-SRE-01, SR-W (pay group 3), SR-W (pay group 9) APC-7, SR-W (pay group 9) APD-9, TI-03, TR-01</v>
      </c>
      <c r="C220" s="128" t="str" cm="1">
        <f t="array" ref="C220">_xlfn.TEXTJOIN(", ",TRUE,_xlfn._xlws.FILTER('5. Raw salary data'!$A$2:$A$1297,('5. Raw salary data'!$C$2:$C$1297 &gt;'5. Raw salary data'!E220)*('5. Raw salary data'!$C$2:$C$1297 &lt;'5. Raw salary data'!C220),"No matches"))</f>
        <v>AS-01, CM-06,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ED-EST-02 BC (TE 8), ED-EST-03 BC (TE 4), ED-EST-04 BC (TE 2), ED-EST-04 BC (TE 3), ED-EST-05 BC (TE 1), ED-LAT-01 (TE 8), ED-LAT-02 (TE 4), ED-LAT-02 (TE 5), ED-LAT-03 (TE 3), ED-LAT-03 (TE 4), ED-LAT-04 (TE 1), ED-LAT-04 (TE 2), GL-AIM-00, GL-AMW-7, GL-AMW-8, GL-ELE -9, GL-ELE -10, GL-GHW-5, GL-INM-00, GL-INM-9, GL-MAM-00, GL-MAM-6, GL-MAM-7, GL-MAN-6, GL-MAN-7, GL-MDO-8, GL-MOC-7, GL-MST-00, GL-MST-9, GL-MST-10, GL-PCF-00, GL-PRW-6, GL-PRW-7, GL-WOW-00, GS-05, GS-06, IS-01 , LI-6, MA-01, PG-01, PI-01-CGC, PM-01 , RO-01, SC-3 (deck and engine room), SC-4 (deck and engine room), SC-STD-3, SC-STD-4, SC-3 (equip. op. and spec. trade), SR-W (pay group 2), SR-W (pay group 9) APC-6, SR-W (pay group 9) APD-8</v>
      </c>
    </row>
    <row r="221" spans="1:3" ht="270" x14ac:dyDescent="0.25">
      <c r="A221" s="60" t="str">
        <f>'5. Raw salary data'!A221</f>
        <v>ED-EST-04 Maritimes (TE 6)</v>
      </c>
      <c r="B221" s="129" t="str" cm="1">
        <f t="array" ref="B221">_xlfn.TEXTJOIN(", ", TRUE, _xlfn._xlws.FILTER('5. Raw salary data'!$A$2:$A$1297, ('5. Raw salary data'!$C$2:$C$1297 &lt; '5. Raw salary data'!D221) * ('5. Raw salary data'!$C$2:$C$1297 &gt;= '5. Raw salary data'!C221) * ('5. Raw salary data'!$A$2:$A$1297 &lt;&gt; '5. Raw salary data'!A221), "No matches"))</f>
        <v>AS-03, CM-07, CO-DEV/PER, CR-06, DA-CON-6, DA-PRO-6, DD-05, DS-1, ED-EST-01 (TE 6), ED-EST-02 (TE 5) , ED-EST-02 (TE 6) , ED-EST-03 (TE 3), ED-EST-04 (TE 1),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2), ED-LAT-01 (TE 11), ED-LAT-01 (TE 12), ED-LAT-02 (TE 7), ED-LAT-02 (TE 8), ED-LAT-03 (TE 6), ED-LAT-03 (TE 7), ED-LAT-04 (TE 4), ED-LAT-04 (TE 5), EL-02, FR - Recruitment, GL-AIM-10, GL-AMW-10, GL-AMW-11, GL-COI-00, GL-EIM-00, GL-ELE -12, GL-ELE -13, GL-GHW-8, GL-INM-11, GL-INM-12, GL-MAM-9, GL-MAN-9, GL-MDO-10, GL-MDO-11, GL-MOC-10, GL-MST-12, GL-MST-13, GL-PCF-7, GL-PCF-8, GL-PRW-9, GL-SMW-00, GL-VHE-00, GL-VHE-8, GL-WOW-9, GL-WOW-10, GS-08, GT-03, HS-HDO-06, HS-HDO-07, HS-PHS-06, LI-8, OM-02, PI-03-CGC, PM-03 , PY-07, SC-6 (deck and engine room), SC-7 (deck and engine room), SC-STD-6, SC-STD-7, SC-4 (equip. op. and spec. trade), SO-MAO-TO, SR-E (pay group 1 basic), SR-W (pay group 9) APD-9, ST-COR-2</v>
      </c>
      <c r="C221" s="128" t="str" cm="1">
        <f t="array" ref="C221">_xlfn.TEXTJOIN(", ",TRUE,_xlfn._xlws.FILTER('5. Raw salary data'!$A$2:$A$1297,('5. Raw salary data'!$C$2:$C$1297 &gt;'5. Raw salary data'!E221)*('5. Raw salary data'!$C$2:$C$1297 &lt;'5. Raw salary data'!C221),"No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3), ED-EST-02 Ontario (TE 7), ED-EST-02 Ontario (TE 8), ED-EST-03 Ontario (TE 6), ED-EST-04 Ontario (TE 3), ED-EST-04 Ontario (TE 4), ED-EST-05 Ontario (TE 2), ED-EST-05 Ontario (TE 3), ED-EST-06 Ontario (TE 1), ED-EST-03 Manitoba (TE 7), ED-EST-03 Manitoba (TE 8), ED-EST-04 Manitoba (TE 2), ED-EST-05 Manitoba (TE 1), ED-EST-03 Saskatchewan (TE 7), ED-EST-03 Saskatchewan (TE 8), ED-EST-04 Saskatchewan (TE 3), ED-EST-05 Saskatchewan (TE 1), ED-EST-02 Alberta (TE 9), ED-EST-03 Alberta (TE 6), ED-EST-04 Alberta (TE 3), ED-EST-05 Alberta (TE 2), ED-EST-06 Alberta (TE 1), ED-EST-02 BC (TE 8), ED-EST-02 BC (TE 9), ED-EST-03 BC (TE 5), ED-EST-04 BC (TE 3), ED-EST-05 BC (TE 2), ED-EST-06 BC (TE 1), ED-LAT-01 (TE 9), ED-LAT-01 (TE 10), ED-LAT-02 (TE 6), ED-LAT-03 (TE 4), ED-LAT-03 (TE 5), ED-LAT-04 (TE 2), ED-LAT-04 (TE 3), EG-02, EN-ENG-01, GL-AIM-9, GL-AMW-9, GL-ELE -10, GL-ELE -11, GL-GHW-6, GL-GHW-7, GL-INM-9, GL-INM-10, GL-MAM-00, GL-MAM-7, GL-MAM-8, GL-MAN-7, GL-MAN-8, GL-MDO-9, GL-MOC-8, GL-MOC-9, GL-MST-10, GL-MST-11, GL-PCF-6, GL-PIP-00, GL-PRW-7, GL-PRW-8, GS-06, GS-07, HP-02, HS-HDO-05, HS-PHS-05, IS-02 , LI-7, MT-01, PI-02-CGC, PM-02 , PY-06, RO-01, SC-4 (deck and engine room), SC-5 (deck and engine room), SC-STD-4, SC-STD-5, SG-SRE-01, SR-W (pay group 3), SR-W (pay group 9) APC-7, SR-W (pay group 9) APD-8, TI-03, TR-01</v>
      </c>
    </row>
    <row r="222" spans="1:3" ht="285" x14ac:dyDescent="0.25">
      <c r="A222" s="60" t="str">
        <f>'5. Raw salary data'!A222</f>
        <v>ED-EST-04 Maritimes (TE 7)</v>
      </c>
      <c r="B222" s="129" t="str" cm="1">
        <f t="array" ref="B222">_xlfn.TEXTJOIN(", ", TRUE, _xlfn._xlws.FILTER('5. Raw salary data'!$A$2:$A$1297, ('5. Raw salary data'!$C$2:$C$1297 &lt; '5. Raw salary data'!D222) * ('5. Raw salary data'!$C$2:$C$1297 &gt;= '5. Raw salary data'!C222) * ('5. Raw salary data'!$A$2:$A$1297 &lt;&gt; '5. Raw salary data'!A222), "No matches"))</f>
        <v>AS-03, DA-PRO-6, DS-1, EC-02, ED-EST-01 (TE 7) , ED-EST-02 (TE 6) , ED-EST-02 (TE 7) , ED-EST-03 (TE 4), ED-EST-04 (TE 1), ED-EST-04 (TE 2), ED-EST-04 Maritimes (TE 8), ED-EST-05 Maritimes (TE 5), ED-EST-06 Maritimes (TE 4), ED-EST-03 Quebec (TE 10), ED-EST-03 Quebec (TE 11), ED-EST-04 Quebec (TE 9), ED-EST-04 Quebec (TE 10), ED-EST-05 Quebec (TE 7), ED-EST-05 Quebec (TE 8), ED-EST-06 Quebec (TE 5), ED-EST-03 Ontario (TE 8), ED-EST-03 Ontario (TE 9), ED-EST-04 Ontario (TE 5), ED-EST-04 Ontario (TE 6), ED-EST-05 Ontario (TE 5), ED-EST-06 Ontario (TE 3), ED-EST-04 Manitoba (TE 4), ED-EST-05 Manitoba (TE 2),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8), ED-LAT-02 (TE 9), ED-LAT-03 (TE 7), ED-LAT-03 (TE 8), ED-LAT-04 (TE 5), ED-LAT-04 (TE 6), EG-03, EU-LAI-1, GL-AIM-11, GL-AMW-11, GL-AMW-12, GL-COI-9, GL-EIM-00, GL-EIM-9, GL-ELE -13, GL-ELE -14, GL-GHW-10, GL-GHW-11, GL-INM-12, GL-INM-13, GL-MAM-10, GL-MAN-10, GL-MAN-11, GL-MDO-11, GL-MDO-12, GL-MOC-11, GL-MST-13, GL-MST-14, GL-PCF-8, GL-PCF-9, GL-PIP-9, GL-PRW-10, GL-PRW-11, GL-SMW-00, GL-SMW-8, GL-VHE-8, GL-VHE-9, GL-WOW-10, GL-WOW-11, GS-08, HP-03, HR-01, HS-HDO-07, HS-HDO-08, HS-PHS-07, LI-8, MA-02, PE-01, PG-02, PM-03 , PO-IMA-01, PO-LES-TO-01, PO-LES-IM-01, PO-TCO-01, PR(S)-01, SC-7 (deck and engine room), SC-STD-7, SC-5 (equip. op. and spec. trade), SG-PAT-01, SR-E (pay group 2 ELE-2), SR-W (pay group 4), SR-W (pay group 5), SR-W (pay group 9) APC-8, SR-W (pay group 9) APD-10, ST-COR-2, SW-CHA-01, TI-04, WP-02</v>
      </c>
      <c r="C222" s="128" t="str" cm="1">
        <f t="array" ref="C222">_xlfn.TEXTJOIN(", ",TRUE,_xlfn._xlws.FILTER('5. Raw salary data'!$A$2:$A$1297,('5. Raw salary data'!$C$2:$C$1297 &gt;'5. Raw salary data'!E222)*('5. Raw salary data'!$C$2:$C$1297 &lt;'5. Raw salary data'!C222),"No matches"))</f>
        <v>AS-02, CM-07, CO-DEV/PER, CR-06, DA-CON-6, DD-05, ED-EST-01 (TE 6), ED-EST-02 (TE 5) , ED-EST-03 (TE 3), ED-EST-04 Maritimes (TE 6), ED-EST-05 Maritimes (TE 4), ED-EST-06 Maritimes (TE 3),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ED-EST-05 Ontario (TE 4), ED-EST-06 Ontario (TE 2), ED-EST-03 Manitoba (TE 9), ED-EST-04 Manitoba (TE 2), ED-EST-04 Manitoba (TE 3), ED-EST-05 Manitoba (TE 1),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GL-MOC-10, GL-MST-11, GL-MST-12, GL-PCF-7, GL-PIP-00, GL-PRW-8, GL-PRW-9, GL-VHE-00, GL-WOW-9, GS-07, GT-03, HS-HDO-06, HS-PHS-05, HS-PHS-06, IS-02 , MT-01, OM-02, PI-03-CGC, PM-02 , PY-07, SC-5 (deck and engine room), SC-6 (deck and engine room), SC-STD-5, SC-STD-6, SC-4 (equip. op. and spec. trade), SG-SRE-01, SO-MAO-TO, SR-E (pay group 1 basic), SR-W (pay group 9) APC-7, SR-W (pay group 9) APD-9, TR-01</v>
      </c>
    </row>
    <row r="223" spans="1:3" ht="285" x14ac:dyDescent="0.25">
      <c r="A223" s="60" t="str">
        <f>'5. Raw salary data'!A223</f>
        <v>ED-EST-04 Maritimes (TE 8)</v>
      </c>
      <c r="B223" s="129" t="str" cm="1">
        <f t="array" ref="B223">_xlfn.TEXTJOIN(", ", TRUE, _xlfn._xlws.FILTER('5. Raw salary data'!$A$2:$A$1297, ('5. Raw salary data'!$C$2:$C$1297 &lt; '5. Raw salary data'!D223) * ('5. Raw salary data'!$C$2:$C$1297 &gt;= '5. Raw salary data'!C223) * ('5. Raw salary data'!$A$2:$A$1297 &lt;&gt; '5. Raw salary data'!A223), "No matches"))</f>
        <v>AG-01, BI-01, CH-01, CR-07, DA-CON-7, DD-06, ED-EST-01 (TE 8), ED-EST-02 (TE 7) , ED-EST-02 (TE 8), ED-EST-03 (TE 5), ED-EST-04 (TE 2),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ED-EST-06 Ontario (TE 4), ED-EST-04 Manitoba (TE 5), ED-EST-05 Manitoba (TE 3), ED-EST-05 Manitoba (TE 4), ED-EST-06 Manitoba (TE 2), ED-EST-04 Saskatchewan (TE 6), ED-EST-05 Saskatchewan (TE 4), ED-EST-05 Saskatchewan (TE 5), ED-EST-06 Saskatchewan (TE 3), ED-EST-03 Alberta (TE 9), ED-EST-04 Alberta (TE 6), ED-EST-05 Alberta (TE 5), ED-EST-06 Alberta (TE 3), ED-EST-06 Alberta (TE 4), ED-EST-03 BC (TE 8), ED-EST-04 BC (TE 6), ED-EST-04 BC (TE 7), ED-EST-05 BC (TE 5), ED-EST-06 BC (TE 3), ED-EST-06 BC (TE 4), ED-LAT-02 (TE 10), ED-LAT-02 (TE 11), ED-LAT-03 (TE 8), ED-LAT-03 (TE 9), ED-LAT-04 (TE 6), ED-LAT-04 (TE 7), EG-03, EL-03, EU-LAI-1, FB-1, GL-AIM-12, GL-AIM-13, GL-AMW-12, GL-AMW-13, GL-COI-10, GL-EIM-10, GL-ELE -14, GL-GHW-10, GL-GHW-11, GL-GHW-12, GL-INM-13, GL-INM-14, GL-MAM-11, GL-MAN-11, GL-MAN-12, GL-MDO-13, GL-MOC-12, GL-MST-14, GL-PCF-9, GL-PCF-10, GL-PIP-10, GL-PRW-11, GL-PRW-12, GL-SMW-8, GL-SMW-9, GL-VHE-9, GL-VHE-10, GL-WOW-11, GL-WOW-12, GS-09, GT-04, HS-HDO-08, LI-9, MA-02, PC-01, PI-04-CGC, PS-1, SC-5 (equip. op. and spec. trade), SC-6 (equip. op. and spec. trade), SO-MAO-01, SR-E (pay group 3 MDO-4), SR-W (pay group 4), SR-W (pay group 5), SR-W (pay group 6), SW-SCW-01, SW-CHA-01</v>
      </c>
      <c r="C223" s="128" t="str" cm="1">
        <f t="array" ref="C223">_xlfn.TEXTJOIN(", ",TRUE,_xlfn._xlws.FILTER('5. Raw salary data'!$A$2:$A$1297,('5. Raw salary data'!$C$2:$C$1297 &gt;'5. Raw salary data'!E223)*('5. Raw salary data'!$C$2:$C$1297 &lt;'5. Raw salary data'!C223),"No matches"))</f>
        <v>AS-03, CR-06, DA-PRO-6, DD-05, DS-1, EC-02, ED-EST-01 (TE 6), ED-EST-01 (TE 7) , ED-EST-02 (TE 6) , ED-EST-03 (TE 3), ED-EST-03 (TE 4), ED-EST-04 (TE 1), ED-EST-04 Maritimes (TE 7), ED-EST-05 Maritimes (TE 5), ED-EST-06 Maritimes (TE 3), ED-EST-06 Maritimes (TE 4), ED-EST-02 Quebec (TE 11), ED-EST-03 Quebec (TE 10), ED-EST-04 Quebec (TE 8),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ED-EST-03 BC (TE 6), ED-EST-03 BC (TE 7), ED-EST-04 BC (TE 5), ED-EST-05 BC (TE 3), ED-EST-05 BC (TE 4), ED-EST-06 BC (TE 2), ED-LAT-01 (TE 11), ED-LAT-01 (TE 12), ED-LAT-02 (TE 8), ED-LAT-02 (TE 9), ED-LAT-03 (TE 6), ED-LAT-03 (TE 7), ED-LAT-04 (TE 5), FR - Recruitment, GL-AIM-10, GL-AIM-11, GL-AMW-11, GL-COI-00, GL-COI-9, GL-EIM-00, GL-EIM-9, GL-ELE -13, GL-GHW-8, GL-INM-11, GL-INM-12, GL-MAM-9, GL-MAM-10, GL-MAN-9, GL-MAN-10, GL-MDO-11, GL-MDO-12, GL-MOC-10, GL-MOC-11, GL-MST-13, GL-PCF-8, GL-PIP-9, GL-PRW-9, GL-PRW-10, GL-SMW-00, GL-VHE-8, GL-WOW-9,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row>
    <row r="224" spans="1:3" ht="270" x14ac:dyDescent="0.25">
      <c r="A224" s="60" t="str">
        <f>'5. Raw salary data'!A224</f>
        <v>ED-EST-04 Maritimes (TE 9)</v>
      </c>
      <c r="B224" s="129" t="str" cm="1">
        <f t="array" ref="B224">_xlfn.TEXTJOIN(", ", TRUE, _xlfn._xlws.FILTER('5. Raw salary data'!$A$2:$A$1297, ('5. Raw salary data'!$C$2:$C$1297 &lt; '5. Raw salary data'!D224) * ('5. Raw salary data'!$C$2:$C$1297 &gt;= '5. Raw salary data'!C224) * ('5. Raw salary data'!$A$2:$A$1297 &lt;&gt; '5. Raw salary data'!A224), "No matches"))</f>
        <v>AG-01, AI-01, AS-04, BI-01, CH-01, CR-07, DA-CON-7, DA-PRO-7, DS-2, EC-03, ED-EST-02 (TE 8), ED-EST-02 (TE 9), ED-EST-03 (TE 5),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9), ED-EST-04 BC (TE 7), ED-EST-05 BC (TE 5), ED-EST-05 BC (TE 6), ED-EST-06 BC (TE 4), ED-LAT-02 (TE 11), ED-LAT-02 (TE 12), ED-LAT-03 (TE 10), ED-LAT-03 (TE 11), ED-LAT-04 (TE 8),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(equip. op. and spec. trade), SG-SRE-02, SO-FLP-01, SR-E (pay group 3 MDO-4), SR-E (APA), SR-E (APB), SR-W (pay group 6), SR-W (pay group 7), SW-SCW-01, WP-03</v>
      </c>
      <c r="C224" s="128" t="str" cm="1">
        <f t="array" ref="C224">_xlfn.TEXTJOIN(", ",TRUE,_xlfn._xlws.FILTER('5. Raw salary data'!$A$2:$A$1297,('5. Raw salary data'!$C$2:$C$1297 &gt;'5. Raw salary data'!E224)*('5. Raw salary data'!$C$2:$C$1297 &lt;'5. Raw salary data'!C224),"No matches"))</f>
        <v>AS-03, DD-06, DS-1, EC-02, ED-EST-01 (TE 7) , ED-EST-01 (TE 8), ED-EST-02 (TE 6) , ED-EST-02 (TE 7) , ED-EST-03 (TE 4), ED-EST-04 (TE 2), ED-EST-05 (TE 1), ED-EST-04 Maritimes (TE 8), ED-EST-05 Maritimes (TE 5), ED-EST-05 Maritimes (TE 6), ED-EST-06 Maritimes (TE 4), ED-EST-06 Maritimes (TE 5), ED-EST-03 Quebec (TE 11), ED-EST-04 Quebec (TE 10), ED-EST-05 Quebec (TE 7),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ED-EST-03 BC (TE 8), ED-EST-04 BC (TE 6), ED-EST-05 BC (TE 4), ED-EST-06 BC (TE 3), ED-LAT-01 (TE 12), ED-LAT-02 (TE 9), ED-LAT-02 (TE 10), ED-LAT-03 (TE 8), ED-LAT-03 (TE 9), ED-LAT-04 (TE 6), ED-LAT-04 (TE 7), EG-03, EL-03, EU-LAI-1, FB-1, GL-AIM-11, GL-AIM-12, GL-AMW-12, GL-AMW-13, GL-COI-9, GL-COI-10, GL-EIM-9, GL-ELE -14, GL-GHW-10, GL-GHW-11, GL-INM-12, GL-INM-13, GL-MAM-10, GL-MAM-11, GL-MAN-10, GL-MAN-11, GL-MDO-12, GL-MDO-13, GL-MOC-11, GL-MOC-12, GL-MST-14, GL-PCF-9, GL-PIP-9, GL-PIP-10, GL-PRW-10, GL-PRW-11, GL-SMW-8, GL-VHE-9, GL-WOW-10, GL-WOW-11, HP-03, HR-01, HS-HDO-08, HS-PHS-07, MA-02, PE-01, PG-02, PM-03 , PO-IMA-01, PO-LES-TO-01, PO-LES-IM-01, PO-TCO-01, PR(S)-01, SC-5 (equip. op. and spec. trade), SG-PAT-01, SO-MAO-01, SR-E (pay group 2 ELE-2), SR-W (pay group 4), SR-W (pay group 5), SR-W (pay group 9) APC-8, SR-W (pay group 9) APD-10, SW-CHA-01, TI-04, WP-02</v>
      </c>
    </row>
    <row r="225" spans="1:3" ht="240" x14ac:dyDescent="0.25">
      <c r="A225" s="60" t="str">
        <f>'5. Raw salary data'!A225</f>
        <v>ED-EST-04 Maritimes (TE 10)</v>
      </c>
      <c r="B225" s="129" t="str" cm="1">
        <f t="array" ref="B225">_xlfn.TEXTJOIN(", ", TRUE, _xlfn._xlws.FILTER('5. Raw salary data'!$A$2:$A$1297, ('5. Raw salary data'!$C$2:$C$1297 &lt; '5. Raw salary data'!D225) * ('5. Raw salary data'!$C$2:$C$1297 &gt;= '5. Raw salary data'!C225) * ('5. Raw salary data'!$A$2:$A$1297 &lt;&gt; '5. Raw salary data'!A225), "No matches"))</f>
        <v>AI-01, CO-01, CT-EAV-01 , CT-IAU-01 , DA-CON-8, DA-PRO-7, DD-07, DS-2, EC-03, ED-EST-02 (TE 9), ED-EST-03 (TE 6), ED-EST-03 (TE 7), ED-EST-04 (TE 4), ED-EST-05 (TE 2), ED-EST-06 (TE 1), ED-EST-05 Maritimes (TE 8),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ED-EST-05 Manitoba (TE 6), ED-EST-06 Manitoba (TE 4), ED-EST-04 Saskatchewan (TE 8), ED-EST-05 Saskatchewan (TE 6), ED-EST-05 Saskatchewan (TE 7), ED-EST-06 Saskatchewan (TE 5), ED-EST-04 Alberta (TE 7), ED-EST-04 Alberta (TE 8), ED-EST-05 Alberta (TE 6), ED-EST-05 Alberta (TE 7), ED-EST-06 Alberta (TE 5), ED-EST-06 Alberta (TE 6), ED-EST-03 BC (TE 9), ED-EST-04 BC (TE 8), ED-EST-05 BC (TE 6), ED-EST-06 BC (TE 5), ED-LAT-02 (TE 12), ED-LAT-02 (TE 13), ED-LAT-03 (TE 11), ED-LAT-03 (TE 12), ED-LAT-04 (TE 9), ED-LAT-04 (TE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(equip. op. and spec. trade), SE-RES-1, SG-PAT-02, SG-SRE-02, SO-MAO-02, SO-RAD-01, SR-E (APA), SR-E (APB), SR-W (pay group 7), SR-W (pay group 8), SW-SCW-02, TI-05, UT-1, WP-03</v>
      </c>
      <c r="C225" s="128" t="str" cm="1">
        <f t="array" ref="C225">_xlfn.TEXTJOIN(", ",TRUE,_xlfn._xlws.FILTER('5. Raw salary data'!$A$2:$A$1297,('5. Raw salary data'!$C$2:$C$1297 &gt;'5. Raw salary data'!E225)*('5. Raw salary data'!$C$2:$C$1297 &lt;'5. Raw salary data'!C225),"No matches"))</f>
        <v>AG-01, AS-04, BI-01, CH-01, CR-07, DA-CON-7, DD-06, ED-EST-01 (TE 8), ED-EST-02 (TE 7) , ED-EST-02 (TE 8), ED-EST-03 (TE 5), ED-EST-04 (TE 2), ED-EST-04 (TE 3), ED-EST-05 (TE 1), ED-EST-04 Maritimes (TE 9), ED-EST-05 Maritimes (TE 6), ED-EST-05 Maritimes (TE 7), ED-EST-06 Maritimes (TE 5), ED-EST-06 Maritimes (TE 6),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GL-VHE-9, GL-VHE-10, GL-WOW-11, GL-WOW-12, GS-09, GT-04, HS-HDO-08, HS-PHS-08, IS-03 , LI-9, MA-02, PC-01, PI-04-CGC, PM-04 , PS-1, SC-6 (equip. op. and spec. trade), SO-FLP-01, SO-MAO-01, SR-E (pay group 3 MDO-4), SR-W (pay group 6), SW-SCW-01, SW-CHA-01</v>
      </c>
    </row>
    <row r="226" spans="1:3" ht="225" x14ac:dyDescent="0.25">
      <c r="A226" s="60" t="str">
        <f>'5. Raw salary data'!A226</f>
        <v>ED-EST-05 Maritimes (TE 1)</v>
      </c>
      <c r="B226" s="129" t="str" cm="1">
        <f t="array" ref="B226">_xlfn.TEXTJOIN(", ", TRUE, _xlfn._xlws.FILTER('5. Raw salary data'!$A$2:$A$1297, ('5. Raw salary data'!$C$2:$C$1297 &lt; '5. Raw salary data'!D226) * ('5. Raw salary data'!$C$2:$C$1297 &gt;= '5. Raw salary data'!C226) * ('5. Raw salary data'!$A$2:$A$1297 &lt;&gt; '5. Raw salary data'!A226), "No matches"))</f>
        <v>AS-01, CM-06, CR-05, DA-CON-4, ED-EST-01 (TE 3), ED-EST-01 (TE 4), ED-EST-02 (TE 2) , ED-EST-03 (TE 1), ED-EST-03 Maritimes (TE 7), ED-EST-03 Maritimes (TE 8), ED-EST-04 Maritimes (TE 3), ED-EST-04 Maritimes (TE 4), ED-EST-05 Maritimes (TE 2), ED-EST-06 Maritimes (TE 1), ED-EST-01 Quebec (TE 8), ED-EST-02 Quebec (TE 8), ED-EST-03 Quebec (TE 6), ED-EST-04 Quebec (TE 5), ED-EST-05 Quebec (TE 3), ED-EST-06 Quebec (TE 1), ED-EST-02 Ontario (TE 5),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ED-EST-01 BC (TE 8), ED-EST-02 BC (TE 6), ED-EST-02 BC (TE 7), ED-EST-03 BC (TE 3), ED-EST-04 BC (TE 2), ED-EST-05 BC (TE 1), ED-LAT-01 (TE 7), ED-LAT-02 (TE 4), ED-LAT-03 (TE 2), ED-LAT-03 (TE 3), ED-LAT-04 (TE 1), EG-01, GL-AIM-00, GL-AMW-7, GL-ELE -8, GL-ELE -9, GL-GHW-4, GL-INM-00, GL-MAM-5, GL-MAM-6, GL-MAN-5, GL-MAN-6, GL-MDO-7, GL-MOC-6, GL-MOC-7, GL-MST-00, GL-MST-9, GL-PCF-00, GL-PRW-5, GL-PRW-6, GS-05, GT-02, HP-01, HS-HDO-04, HS-PHS-04, IS-01 , LI-6, MA-01, OM-01, PI-01-CGC, PM-01 , PY-05, SC-2 (deck and engine room), SC-3 (deck and engine room), SC-STD-2, SC-STD-3, SC-2 (equip. op. and spec. trade), SC-3 (equip. op. and spec. trade), SR-W (pay group 9) APC-6, SR-W (pay group 9) APD-7, WP-01</v>
      </c>
      <c r="C226" s="128" t="str" cm="1">
        <f t="array" ref="C226">_xlfn.TEXTJOIN(", ",TRUE,_xlfn._xlws.FILTER('5. Raw salary data'!$A$2:$A$1297,('5. Raw salary data'!$C$2:$C$1297 &gt;'5. Raw salary data'!E226)*('5. Raw salary data'!$C$2:$C$1297 &lt;'5. Raw salary data'!C226),"No matches"))</f>
        <v>DA-PRO-4, DD-03, ED-EST-01 (TE 2), ED-EST-02 (TE 1) , ED-EST-02 Maritimes (TE 8), ED-EST-02 Maritimes (TE 9), ED-EST-03 Maritimes (TE 6), ED-EST-04 Maritimes (TE 2), ED-EST-01 Quebec (TE 7), ED-EST-02 Quebec (TE 6), ED-EST-02 Quebec (TE 7), ED-EST-03 Quebec (TE 5), ED-EST-04 Quebec (TE 3), ED-EST-04 Quebec (TE 4), ED-EST-05 Quebec (TE 1), ED-EST-05 Quebec (TE 2), ED-EST-01 Ontario (TE 8), ED-EST-02 Ontario (TE 4),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5), ED-EST-03 BC (TE 2), ED-EST-04 BC (TE 1), ED-LAT-01 (TE 5), ED-LAT-01 (TE 6), ED-LAT-02 (TE 2), ED-LAT-02 (TE 3), ED-LAT-03 (TE 1), EL-01, EU-PEI-1, GL-AMW-5, GL-AMW-6, GL-ELE -7, GL-GHW-3, GL-MAN-3, GL-MAN-4, GL-MDO-5, GL-MDO-6, GL-MOC-4, GL-MOC-5, GL-PRW-00, GS-04, HS-HDO-03, HS-PHS-03, LI-5, PY-04, SC-1 (deck and engine room), SC-STD-1, SC-1 (equip. op. and spec. trade), SR-W (pay group 9) APC-5, SR-W (pay group 9) APD-6, ST-COR-1, ST-SCY-4, TI-02</v>
      </c>
    </row>
    <row r="227" spans="1:3" ht="240" x14ac:dyDescent="0.25">
      <c r="A227" s="60" t="str">
        <f>'5. Raw salary data'!A227</f>
        <v>ED-EST-05 Maritimes (TE 2)</v>
      </c>
      <c r="B227" s="129" t="str" cm="1">
        <f t="array" ref="B227">_xlfn.TEXTJOIN(", ", TRUE, _xlfn._xlws.FILTER('5. Raw salary data'!$A$2:$A$1297, ('5. Raw salary data'!$C$2:$C$1297 &lt; '5. Raw salary data'!D227) * ('5. Raw salary data'!$C$2:$C$1297 &gt;= '5. Raw salary data'!C227) * ('5. Raw salary data'!$A$2:$A$1297 &lt;&gt; '5. Raw salary data'!A227), "No matches"))</f>
        <v>AR-01, CM-06, DA-CON-5, DA-PRO-5, DD-04, EC-01, ED-EST-01 (TE 4), ED-EST-01 (TE 5), ED-EST-02 (TE 3) , ED-EST-02 (TE 4), ED-EST-03 (TE 1), ED-EST-03 (TE 2), ED-EST-03 Maritimes (TE 9), ED-EST-04 Maritimes (TE 5),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ED-EST-05 Saskatchewan (TE 1), ED-EST-02 Alberta (TE 8), ED-EST-02 Alberta (TE 9), ED-EST-03 Alberta (TE 5), ED-EST-03 Alberta (TE 6), ED-EST-04 Alberta (TE 2), ED-EST-05 Alberta (TE 1), ED-EST-02 BC (TE 7), ED-EST-02 BC (TE 8), ED-EST-03 BC (TE 4), ED-EST-04 BC (TE 3), ED-EST-05 BC (TE 1), ED-EST-05 BC (TE 2), ED-LAT-01 (TE 8), ED-LAT-01 (TE 9), ED-LAT-02 (TE 5), ED-LAT-02 (TE 6), ED-LAT-03 (TE 4), ED-LAT-04 (TE 2), GL-AMW-8, GL-AMW-9, GL-ELE -10, GL-GHW-5, GL-GHW-6, GL-INM-9, GL-MAM-00, GL-MAM-6, GL-MAM-7, GL-MAN-7, GL-MDO-8, GL-MDO-9, GL-MOC-7, GL-MOC-8, GL-MST-10, GL-PCF-00, GL-PCF-6, GL-PRW-7, GL-WOW-00, GS-05, GS-06, LI-7, MA-01, PG-01, PI-02-CGC, PY-06, RO-01, SC-4 (deck and engine room), SC-STD-4, SC-3 (equip. op. and spec. trade), SR-W (pay group 2), SR-W (pay group 3), SR-W (pay group 9) APC-6, SR-W (pay group 9) APD-8, TI-03</v>
      </c>
      <c r="C227" s="128" t="str" cm="1">
        <f t="array" ref="C227">_xlfn.TEXTJOIN(", ",TRUE,_xlfn._xlws.FILTER('5. Raw salary data'!$A$2:$A$1297,('5. Raw salary data'!$C$2:$C$1297 &gt;'5. Raw salary data'!E227)*('5. Raw salary data'!$C$2:$C$1297 &lt;'5. Raw salary data'!C227),"No matches"))</f>
        <v>AS-01, CR-05, DA-CON-4, ED-EST-01 (TE 3), ED-EST-02 (TE 2) , ED-EST-03 Maritimes (TE 7), ED-EST-03 Maritimes (TE 8), ED-EST-04 Maritimes (TE 3), ED-EST-04 Maritimes (TE 4), ED-EST-05 Maritimes (TE 1), ED-EST-01 Quebec (TE 8), ED-EST-02 Quebec (TE 7), ED-EST-02 Quebec (TE 8), ED-EST-03 Quebec (TE 6), ED-EST-04 Quebec (TE 4), ED-EST-04 Quebec (TE 5), ED-EST-05 Quebec (TE 3), ED-EST-06 Quebec (TE 1), ED-EST-02 Ontario (TE 5), ED-EST-02 Ontario (TE 6), ED-EST-03 Ontario (TE 4), ED-EST-04 Ontario (TE 2), ED-EST-05 Ontario (TE 1),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2), ED-LAT-01 (TE 6), ED-LAT-01 (TE 7), ED-LAT-02 (TE 3), ED-LAT-02 (TE 4), ED-LAT-03 (TE 2), ED-LAT-03 (TE 3), ED-LAT-04 (TE 1), EG-01, GL-AIM-00, GL-AMW-6, GL-AMW-7, GL-ELE -8, GL-ELE -9, GL-GHW-3, GL-GHW-4, GL-INM-00, GL-MAM-5, GL-MAN-5, GL-MAN-6, GL-MDO-6, GL-MDO-7, GL-MOC-6, GL-MST-00, GL-MST-9, GL-PRW-00, GL-PRW-5, GL-PRW-6, GT-02, HP-01, HS-HDO-04, HS-PHS-04, IS-01 , LI-6, OM-01, PI-01-CGC, PM-01 , PY-05, SC-1 (deck and engine room), SC-2 (deck and engine room), SC-3 (deck and engine room), SC-STD-1, SC-STD-2, SC-STD-3, SC-2 (equip. op. and spec. trade), SR-W (pay group 9) APD-7, ST-SCY-4, WP-01</v>
      </c>
    </row>
    <row r="228" spans="1:3" ht="285" x14ac:dyDescent="0.25">
      <c r="A228" s="60" t="str">
        <f>'5. Raw salary data'!A228</f>
        <v>ED-EST-05 Maritimes (TE 3)</v>
      </c>
      <c r="B228" s="129" t="str" cm="1">
        <f t="array" ref="B228">_xlfn.TEXTJOIN(", ", TRUE, _xlfn._xlws.FILTER('5. Raw salary data'!$A$2:$A$1297, ('5. Raw salary data'!$C$2:$C$1297 &lt; '5. Raw salary data'!D228) * ('5. Raw salary data'!$C$2:$C$1297 &gt;= '5. Raw salary data'!C228) * ('5. Raw salary data'!$A$2:$A$1297 &lt;&gt; '5. Raw salary data'!A228), "No matches"))</f>
        <v>AR-01, AS-02, CM-07, CO-DEV/PER, CR-06, DA-CON-6, EC-01, ED-EST-01 (TE 5), ED-EST-01 (TE 6), ED-EST-02 (TE 4), ED-EST-02 (TE 5) , ED-EST-03 (TE 2), ED-EST-03 (TE 3), ED-EST-04 Maritimes (TE 6), ED-EST-05 Maritimes (TE 4), ED-EST-06 Maritimes (TE 2), ED-EST-06 Maritimes (TE 3), ED-EST-01 Quebec (TE 10), ED-EST-02 Quebec (TE 10),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ED-EST-06 Alberta (TE 1), ED-EST-02 BC (TE 9), ED-EST-03 BC (TE 5), ED-EST-04 BC (TE 4), ED-EST-05 BC (TE 2), ED-EST-06 BC (TE 1), ED-LAT-01 (TE 10), ED-LAT-02 (TE 6), ED-LAT-02 (TE 7), ED-LAT-03 (TE 5), ED-LAT-03 (TE 6), ED-LAT-04 (TE 3), ED-LAT-04 (TE 4), EG-02, EL-02, EN-ENG-01, GL-AIM-9, GL-AMW-9, GL-AMW-10, GL-COI-00, GL-ELE -11, GL-ELE -12, GL-GHW-7, GL-INM-10, GL-INM-11, GL-MAM-8, GL-MAN-8, GL-MAN-9, GL-MDO-9, GL-MDO-10, GL-MOC-9, GL-MST-11, GL-MST-12, GL-PCF-6, GL-PCF-7, GL-PIP-00, GL-PRW-8, GL-PRW-9, GL-VHE-00, GL-WOW-9, GS-07, GT-03, HP-02, HS-HDO-05, HS-HDO-06, HS-PHS-05, IS-02 , LI-7, MT-01, OM-02, PM-02 , PY-06, SC-5 (deck and engine room), SC-6 (deck and engine room), SC-STD-5, SC-STD-6, SC-4 (equip. op. and spec. trade), SG-SRE-01, SR-E (pay group 1 basic), SR-W (pay group 9) APC-7, SR-W (pay group 9) APD-9, TR-01</v>
      </c>
      <c r="C228" s="128" t="str" cm="1">
        <f t="array" ref="C228">_xlfn.TEXTJOIN(", ",TRUE,_xlfn._xlws.FILTER('5. Raw salary data'!$A$2:$A$1297,('5. Raw salary data'!$C$2:$C$1297 &gt;'5. Raw salary data'!E228)*('5. Raw salary data'!$C$2:$C$1297 &lt;'5. Raw salary data'!C228),"No matches"))</f>
        <v>AS-01, CM-06, DA-CON-5,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ED-EST-03 Ontario (TE 6), ED-EST-04 Ontario (TE 3), ED-EST-05 Ontario (TE 2),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GL-AIM-00, GL-AMW-8, GL-ELE -9, GL-ELE -10, GL-GHW-5, GL-GHW-6, GL-INM-9, GL-MAM-00, GL-MAM-6, GL-MAM-7, GL-MAN-7, GL-MDO-8, GL-MOC-7, GL-MOC-8, GL-MST-9, GL-MST-10, GL-PCF-00, GL-PRW-6, GL-PRW-7, GL-WOW-00, GS-05, GS-06, IS-01 , MA-01, PG-01, PI-02-CGC, PM-01 , RO-01, SC-3 (deck and engine room), SC-4 (deck and engine room), SC-STD-3, SC-STD-4, SC-3 (equip. op. and spec. trade), SR-W (pay group 2), SR-W (pay group 3), SR-W (pay group 9) APC-6, SR-W (pay group 9) APD-8, TI-03</v>
      </c>
    </row>
    <row r="229" spans="1:3" ht="285" x14ac:dyDescent="0.25">
      <c r="A229" s="60" t="str">
        <f>'5. Raw salary data'!A229</f>
        <v>ED-EST-05 Maritimes (TE 4)</v>
      </c>
      <c r="B229" s="129" t="str" cm="1">
        <f t="array" ref="B229">_xlfn.TEXTJOIN(", ", TRUE, _xlfn._xlws.FILTER('5. Raw salary data'!$A$2:$A$1297, ('5. Raw salary data'!$C$2:$C$1297 &lt; '5. Raw salary data'!D229) * ('5. Raw salary data'!$C$2:$C$1297 &gt;= '5. Raw salary data'!C229) * ('5. Raw salary data'!$A$2:$A$1297 &lt;&gt; '5. Raw salary data'!A229), "No matches"))</f>
        <v>AS-03, CR-06, DA-PRO-6, DD-05, DS-1, EC-02, ED-EST-01 (TE 6), ED-EST-01 (TE 7) , ED-EST-02 (TE 6) , ED-EST-03 (TE 3), ED-EST-03 (TE 4), ED-EST-04 (TE 1), ED-EST-04 Maritimes (TE 7), ED-EST-05 Maritimes (TE 5), ED-EST-06 Maritimes (TE 3), ED-EST-06 Maritimes (TE 4), ED-EST-02 Quebec (TE 11), ED-EST-03 Quebec (TE 10), ED-EST-04 Quebec (TE 8),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ED-EST-03 BC (TE 6), ED-EST-03 BC (TE 7), ED-EST-04 BC (TE 5), ED-EST-05 BC (TE 3), ED-EST-06 BC (TE 2), ED-LAT-01 (TE 11), ED-LAT-01 (TE 12), ED-LAT-02 (TE 8), ED-LAT-02 (TE 9), ED-LAT-03 (TE 6), ED-LAT-03 (TE 7), ED-LAT-04 (TE 5), FR - Recruitment, GL-AIM-10, GL-AIM-11, GL-AMW-11, GL-COI-00, GL-COI-9, GL-EIM-00, GL-EIM-9, GL-ELE -12, GL-ELE -13, GL-GHW-8, GL-INM-11, GL-INM-12, GL-MAM-9, GL-MAM-10, GL-MAN-9, GL-MAN-10, GL-MDO-11, GL-MOC-10, GL-MOC-11, GL-MST-12, GL-MST-13, GL-PCF-8, GL-PIP-9, GL-PRW-9, GL-PRW-10, GL-SMW-00, GL-VHE-8, GL-WOW-9, GL-WOW-10, GS-08, HP-03, HS-HDO-07, HS-PHS-06, HS-PHS-07, LI-8, OM-02, PE-01, PG-02, PI-03-CGC, PM-03 , PO-IMA-01, PO-LES-TO-01, PO-LES-IM-01, PO-TCO-01, PR(S)-01, PY-07, SC-7 (deck and engine room), SC-STD-7, SG-PAT-01, SO-MAO-TO, SR-E (pay group 1 basic), SR-E (pay group 2 ELE-2), SR-W (pay group 9) APC-8, SR-W (pay group 9) APD-10, ST-COR-2, TI-04, WP-02</v>
      </c>
      <c r="C229" s="128" t="str" cm="1">
        <f t="array" ref="C229">_xlfn.TEXTJOIN(", ",TRUE,_xlfn._xlws.FILTER('5. Raw salary data'!$A$2:$A$1297,('5. Raw salary data'!$C$2:$C$1297 &gt;'5. Raw salary data'!E229)*('5. Raw salary data'!$C$2:$C$1297 &lt;'5. Raw salary data'!C229),"No matches"))</f>
        <v>AR-01, AS-02, CM-07, CO-DEV/PER, DA-CON-5, DA-CON-6, EC-01, ED-EST-01 (TE 5), ED-EST-02 (TE 4), ED-EST-02 (TE 5) , ED-EST-03 (TE 2), ED-EST-04 Maritimes (TE 5), ED-EST-04 Maritimes (TE 6), ED-EST-05 Maritimes (TE 3), ED-EST-06 Maritimes (TE 2), ED-EST-01 Quebec (TE 10), ED-EST-02 Quebec (TE 10), ED-EST-03 Quebec (TE 8), ED-EST-03 Quebec (TE 9), ED-EST-04 Quebec (TE 7),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ED-LAT-04 (TE 4), EG-02, EL-02, EN-ENG-01, GL-AIM-9, GL-AMW-9, GL-AMW-10, GL-ELE -11, GL-GHW-6, GL-GHW-7, GL-INM-10, GL-MAM-8, GL-MAN-8, GL-MDO-9, GL-MDO-10, GL-MOC-8, GL-MOC-9, GL-MST-11, GL-PCF-6, GL-PCF-7, GL-PIP-00, GL-PRW-8, GL-VHE-00, GS-07, GT-03, HP-02, HS-HDO-05, HS-HDO-06, HS-PHS-05, IS-02 , LI-7, MT-01, PI-02-CGC, PM-02 , PY-06, RO-01, SC-5 (deck and engine room), SC-6 (deck and engine room), SC-STD-5, SC-STD-6, SC-4 (equip. op. and spec. trade), SG-SRE-01, SR-W (pay group 3), SR-W (pay group 9) APC-7, SR-W (pay group 9) APD-8, SR-W (pay group 9) APD-9, TI-03, TR-01</v>
      </c>
    </row>
    <row r="230" spans="1:3" ht="285" x14ac:dyDescent="0.25">
      <c r="A230" s="60" t="str">
        <f>'5. Raw salary data'!A230</f>
        <v>ED-EST-05 Maritimes (TE 5)</v>
      </c>
      <c r="B230" s="129" t="str" cm="1">
        <f t="array" ref="B230">_xlfn.TEXTJOIN(", ", TRUE, _xlfn._xlws.FILTER('5. Raw salary data'!$A$2:$A$1297, ('5. Raw salary data'!$C$2:$C$1297 &lt; '5. Raw salary data'!D230) * ('5. Raw salary data'!$C$2:$C$1297 &gt;= '5. Raw salary data'!C230) * ('5. Raw salary data'!$A$2:$A$1297 &lt;&gt; '5. Raw salary data'!A230), "No matches"))</f>
        <v>DD-06, EC-02, ED-EST-01 (TE 7) , ED-EST-01 (TE 8), ED-EST-02 (TE 7) , ED-EST-03 (TE 4), ED-EST-03 (TE 5), ED-EST-04 (TE 2), ED-EST-05 (TE 1), ED-EST-04 Maritimes (TE 8), ED-EST-04 Maritimes (TE 9),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ED-EST-05 Alberta (TE 5),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GL-MAN-11, GL-MDO-12, GL-MDO-13, GL-MOC-11, GL-MOC-12, GL-MST-14, GL-PCF-9, GL-PIP-9, GL-PIP-10, GL-PRW-11, GL-SMW-8, GL-VHE-9, GL-WOW-11, HP-03, HR-01, HS-HDO-08, HS-PHS-07, MA-02, PS-1, SC-5 (equip. op. and spec. trade), SG-PAT-01, SO-MAO-01, SR-E (pay group 2 ELE-2), SR-W (pay group 4), SR-W (pay group 5), SR-W (pay group 6), SR-W (pay group 9) APC-8, SR-W (pay group 9) APD-10, SW-SCW-01, SW-CHA-01, TI-04</v>
      </c>
      <c r="C230" s="128" t="str" cm="1">
        <f t="array" ref="C230">_xlfn.TEXTJOIN(", ",TRUE,_xlfn._xlws.FILTER('5. Raw salary data'!$A$2:$A$1297,('5. Raw salary data'!$C$2:$C$1297 &gt;'5. Raw salary data'!E230)*('5. Raw salary data'!$C$2:$C$1297 &lt;'5. Raw salary data'!C230),"No matches"))</f>
        <v>AS-03, CM-07, CO-DEV/PER, CR-06, DA-CON-6, DA-PRO-6, DD-05, DS-1,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FR - Recruitment, GL-AIM-10, GL-AMW-10, GL-AMW-11, GL-COI-00, GL-EIM-00, GL-ELE -12, GL-ELE -13, GL-GHW-8, GL-INM-11, GL-INM-12, GL-MAM-9, GL-MAN-9, GL-MAN-10, GL-MDO-10, GL-MDO-11, GL-MOC-9, GL-MOC-10, GL-MST-12, GL-MST-13, GL-PCF-7, GL-PCF-8, GL-PRW-9, GL-PRW-10, GL-SMW-00, GL-VHE-00, GL-VHE-8, GL-WOW-9, GL-WOW-10, GS-08, GT-03, HS-HDO-06, HS-HDO-07, HS-PHS-06, LI-8, OM-02, PE-01, PG-02, PI-03-CGC, PM-03 , PO-IMA-01, PO-LES-TO-01, PO-LES-IM-01, PO-TCO-01, PR(S)-01, PY-07, SC-6 (deck and engine room), SC-7 (deck and engine room), SC-STD-6, SC-STD-7, SC-4 (equip. op. and spec. trade), SO-MAO-TO, SR-E (pay group 1 basic), SR-W (pay group 9) APD-9, ST-COR-2, WP-02</v>
      </c>
    </row>
    <row r="231" spans="1:3" ht="285" x14ac:dyDescent="0.25">
      <c r="A231" s="60" t="str">
        <f>'5. Raw salary data'!A231</f>
        <v>ED-EST-05 Maritimes (TE 6)</v>
      </c>
      <c r="B231" s="129" t="str" cm="1">
        <f t="array" ref="B231">_xlfn.TEXTJOIN(", ", TRUE, _xlfn._xlws.FILTER('5. Raw salary data'!$A$2:$A$1297, ('5. Raw salary data'!$C$2:$C$1297 &lt; '5. Raw salary data'!D231) * ('5. Raw salary data'!$C$2:$C$1297 &gt;= '5. Raw salary data'!C231) * ('5. Raw salary data'!$A$2:$A$1297 &lt;&gt; '5. Raw salary data'!A231), "No matches"))</f>
        <v>AG-01, AS-04, BI-01, CH-01, CR-07, DA-CON-7, DD-06, DS-2, EC-03, ED-EST-01 (TE 8), ED-EST-02 (TE 8), ED-EST-03 (TE 5), ED-EST-03 (TE 6), ED-EST-04 (TE 3), ED-EST-05 (TE 1), ED-EST-04 Maritimes (TE 9), ED-EST-04 Maritimes (TE 10), ED-EST-05 Maritimes (TE 7), ED-EST-06 Maritimes (TE 5), ED-EST-06 Maritimes (TE 6), ED-EST-04 Quebec (TE 11), ED-EST-04 Quebec (TE 12), ED-EST-05 Quebec (TE 9), ED-EST-06 Quebec (TE 6), ED-EST-06 Quebec (TE 7), ED-EST-03 Ontario (TE 10), ED-EST-04 Ontario (TE 7), ED-EST-05 Ontario (TE 6), ED-EST-05 Ontario (TE 7), ED-EST-06 Ontario (TE 4), ED-EST-04 Manitoba (TE 5), ED-EST-04 Manitoba (TE 6), ED-EST-05 Manitoba (TE 4), ED-EST-06 Manitoba (TE 3), ED-EST-04 Saskatchewan (TE 6), ED-EST-04 Saskatchewan (TE 7), ED-EST-05 Saskatchewan (TE 5), ED-EST-06 Saskatchewan (TE 4), ED-EST-04 Alberta (TE 6), ED-EST-04 Alberta (TE 7), ED-EST-05 Alberta (TE 5), ED-EST-05 Alberta (TE 6), ED-EST-06 Alberta (TE 4), ED-EST-03 BC (TE 8), ED-EST-03 BC (TE 9), ED-EST-04 BC (TE 7), ED-EST-05 BC (TE 5), ED-EST-06 BC (TE 4), ED-LAT-02 (TE 11), ED-LAT-03 (TE 9), ED-LAT-03 (TE 10), ED-LAT-04 (TE 7), ED-LAT-04 (TE 8), EL-03, GL-AIM-13, GL-AMW-13, GL-AMW-14, GL-COI-10, GL-COI-11, GL-EIM-10, GL-GHW-12, GL-INM-14, GL-MAM-11, GL-MAM-12, GL-MAN-12, GL-MDO-13, GL-MDO-14, GL-MOC-12, GL-MOC-13, GL-PCF-10, GL-PCF-11, GL-PIP-10, GL-PIP-11, GL-PRW-12, GL-SMW-9, GL-VHE-10, GL-WOW-12, GS-09, GT-04, HS-PHS-08, IS-03 , LI-9, PC-01, PI-04-CGC, PM-04 , PO-IMA-02, PO-LES-TO-02, PO-LES-IM-02, PO-TCO-02, PS-1, RO-03, SC-6 (equip. op. and spec. trade), SO-FLP-01, SR-E (pay group 3 MDO-4), SR-E (APA), SR-E (APB), SR-W (pay group 6), SR-W (pay group 7), SW-SCW-01</v>
      </c>
      <c r="C231" s="128" t="str" cm="1">
        <f t="array" ref="C231">_xlfn.TEXTJOIN(", ",TRUE,_xlfn._xlws.FILTER('5. Raw salary data'!$A$2:$A$1297,('5. Raw salary data'!$C$2:$C$1297 &gt;'5. Raw salary data'!E231)*('5. Raw salary data'!$C$2:$C$1297 &lt;'5. Raw salary data'!C231),"No matches"))</f>
        <v>AS-03, DA-PRO-6, DS-1, EC-02, ED-EST-01 (TE 7) , ED-EST-02 (TE 6) , ED-EST-02 (TE 7) , ED-EST-03 (TE 4), ED-EST-04 (TE 1), ED-EST-04 (TE 2), ED-EST-04 Maritimes (TE 8), ED-EST-05 Maritimes (TE 5),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ED-EST-05 Saskatchewan (TE 3), ED-EST-05 Saskatchewan (TE 4), ED-EST-06 Saskatchewan (TE 2), ED-EST-06 Saskatchewan (TE 3), ED-EST-03 Alberta (TE 8), ED-EST-03 Alberta (TE 9), ED-EST-04 Alberta (TE 5), ED-EST-05 Alberta (TE 4), ED-EST-06 Alberta (TE 3), ED-EST-03 BC (TE 7), ED-EST-04 BC (TE 5), ED-EST-04 BC (TE 6), ED-EST-05 BC (TE 4), ED-EST-06 BC (TE 2), ED-EST-06 BC (TE 3), ED-LAT-01 (TE 12), ED-LAT-02 (TE 9), ED-LAT-02 (TE 10), ED-LAT-03 (TE 7), ED-LAT-03 (TE 8), ED-LAT-04 (TE 5), ED-LAT-04 (TE 6), EG-03, EU-LAI-1, FB-1, GL-AIM-11, GL-AIM-12, GL-AMW-11, GL-AMW-12, GL-COI-9, GL-EIM-00, GL-EIM-9, GL-ELE -13, GL-ELE -14, GL-GHW-10, GL-GHW-11, GL-INM-12, GL-INM-13, GL-MAM-10, GL-MAN-10, GL-MAN-11, GL-MDO-12, GL-MOC-11, GL-MST-13, GL-MST-14, GL-PCF-8, GL-PCF-9, GL-PIP-9, GL-PRW-10, GL-PRW-11, GL-SMW-00, GL-SMW-8, GL-VHE-8, GL-VHE-9, GL-WOW-10, GL-WOW-11, GS-08, HP-03, HR-01, HS-HDO-07, HS-HDO-08, HS-PHS-07, LI-8, MA-02, PE-01, PG-02, PM-03 , PO-IMA-01, PO-LES-TO-01, PO-LES-IM-01, PO-TCO-01, PR(S)-01, SC-7 (deck and engine room), SC-STD-7, SC-5 (equip. op. and spec. trade), SG-PAT-01, SO-MAO-01, SR-E (pay group 2 ELE-2), SR-W (pay group 4), SR-W (pay group 5), SR-W (pay group 9) APC-8, SR-W (pay group 9) APD-10, SW-CHA-01, TI-04, WP-02</v>
      </c>
    </row>
    <row r="232" spans="1:3" ht="270" x14ac:dyDescent="0.25">
      <c r="A232" s="60" t="str">
        <f>'5. Raw salary data'!A232</f>
        <v>ED-EST-05 Maritimes (TE 7)</v>
      </c>
      <c r="B232" s="129" t="str" cm="1">
        <f t="array" ref="B232">_xlfn.TEXTJOIN(", ", TRUE, _xlfn._xlws.FILTER('5. Raw salary data'!$A$2:$A$1297, ('5. Raw salary data'!$C$2:$C$1297 &lt; '5. Raw salary data'!D232) * ('5. Raw salary data'!$C$2:$C$1297 &gt;= '5. Raw salary data'!C232) * ('5. Raw salary data'!$A$2:$A$1297 &lt;&gt; '5. Raw salary data'!A232), "No matches"))</f>
        <v>AI-01, CO-01, DA-CON-8, DA-PRO-7, DD-07, DS-2, EC-03, ED-EST-02 (TE 9), ED-EST-03 (TE 6), ED-EST-03 (TE 7), ED-EST-04 (TE 4), ED-EST-05 (TE 2), ED-EST-06 (TE 1), ED-EST-04 Maritimes (TE 10), ED-EST-05 Maritimes (TE 8), ED-EST-06 Maritimes (TE 6),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ED-EST-06 Manitoba (TE 4), ED-EST-04 Saskatchewan (TE 8), ED-EST-05 Saskatchewan (TE 6), ED-EST-05 Saskatchewan (TE 7), ED-EST-06 Saskatchewan (TE 5), ED-EST-04 Alberta (TE 7), ED-EST-04 Alberta (TE 8), ED-EST-05 Alberta (TE 6), ED-EST-05 Alberta (TE 7), ED-EST-06 Alberta (TE 5), ED-EST-03 BC (TE 9), ED-EST-04 BC (TE 8), ED-EST-05 BC (TE 6), ED-EST-06 BC (TE 5), ED-LAT-02 (TE 12), ED-LAT-02 (TE 13), ED-LAT-03 (TE 11), ED-LAT-03 (TE 12), ED-LAT-04 (TE 9), EG-04, EL-04, EN-SUR-01, FB-2, GL-AIM-14, GL-AMW-14, GL-COI-12, GL-EIM-11, GL-EIM-12, GL-MAM-13, GL-MAN-13, GL-MAN-14, GL-MOC-14, GL-PCF-11, GL-PCF-12, GL-PIP-12, GL-PRW-13, GL-PRW-14, GL-SMW-10, GL-VHE-11, GL-VHE-12, GL-WOW-13, GL-WOW-14, GS-10, HP-04, HS-HDO-09, IT-01, LS-01, LS-02, OM-03, PE-02, PG-03, PO-IMA-02, PO-LES-TO-02, PO-LES-IM-02, PO-TCO-02, PR(S)-02, RO-03, SC-7 (equip. op. and spec. trade), SG-PAT-02, SG-SRE-02, SO-FLP-01, SO-MAO-02, SR-E (APA), SR-E (APB), SR-W (pay group 7), SR-W (pay group 8), SW-SCW-02, TI-05, UT-1, WP-03</v>
      </c>
      <c r="C232" s="128" t="str" cm="1">
        <f t="array" ref="C232">_xlfn.TEXTJOIN(", ",TRUE,_xlfn._xlws.FILTER('5. Raw salary data'!$A$2:$A$1297,('5. Raw salary data'!$C$2:$C$1297 &gt;'5. Raw salary data'!E232)*('5. Raw salary data'!$C$2:$C$1297 &lt;'5. Raw salary data'!C232),"No matches"))</f>
        <v>AG-01, AS-04,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ED-EST-06 Quebec (TE 7), ED-EST-03 Ontario (TE 9), ED-EST-03 Ontario (TE 10), ED-EST-04 Ontario (TE 6), ED-EST-04 Ontario (TE 7), ED-EST-05 Ontario (TE 6), ED-EST-06 Ontario (TE 4), ED-EST-04 Manitoba (TE 5), ED-EST-05 Manitoba (TE 3),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EG-03, EL-03, EU-LAI-1, FB-1, GL-AIM-12, GL-AIM-13, GL-AMW-13, GL-COI-10, GL-COI-11, GL-EIM-10, GL-GHW-11, GL-GHW-12, GL-INM-13, GL-INM-14, GL-MAM-11, GL-MAM-12, GL-MAN-11, GL-MAN-12, GL-MDO-13, GL-MDO-14, GL-MOC-12, GL-MOC-13, GL-PCF-9, GL-PCF-10, GL-PIP-10, GL-PIP-11, GL-PRW-11, GL-PRW-12, GL-SMW-8, GL-SMW-9, GL-VHE-9, GL-VHE-10, GL-WOW-11, GL-WOW-12, GS-09, GT-04, HS-HDO-08, HS-PHS-08, IS-03 , LI-9, MA-02, PC-01, PI-04-CGC, PM-04 , PS-1, SC-5 (equip. op. and spec. trade), SC-6 (equip. op. and spec. trade), SO-MAO-01, SR-E (pay group 3 MDO-4), SR-W (pay group 5), SR-W (pay group 6), SW-SCW-01, SW-CHA-01</v>
      </c>
    </row>
    <row r="233" spans="1:3" ht="270" x14ac:dyDescent="0.25">
      <c r="A233" s="60" t="str">
        <f>'5. Raw salary data'!A233</f>
        <v>ED-EST-05 Maritimes (TE 8)</v>
      </c>
      <c r="B233" s="129" t="str" cm="1">
        <f t="array" ref="B233">_xlfn.TEXTJOIN(", ", TRUE, _xlfn._xlws.FILTER('5. Raw salary data'!$A$2:$A$1297, ('5. Raw salary data'!$C$2:$C$1297 &lt; '5. Raw salary data'!D233) * ('5. Raw salary data'!$C$2:$C$1297 &gt;= '5. Raw salary data'!C233) * ('5. Raw salary data'!$A$2:$A$1297 &lt;&gt; '5. Raw salary data'!A233), "No matches"))</f>
        <v>AR-02, CO-01, CT-FIN-01 , CT-EAV-01 , CT-IAU-01 , DA-CON-8, DD-07, DD-08, ED-EDS-01, ED-EST-03 (TE 7), ED-EST-03 (TE 8), ED-EST-04 (TE 5), ED-EST-05 (TE 3), ED-EST-06 (TE 2), ED-EST-05 Maritimes (TE 9), ED-EST-06 Maritimes (TE 7), ED-EST-06 Maritimes (TE 8), ED-EST-05 Quebec (TE 11), ED-EST-05 Quebec (TE 12), ED-EST-06 Quebec (TE 9), ED-EST-04 Ontario (TE 9), ED-EST-04 Ontario (TE 10), ED-EST-05 Ontario (TE 8), ED-EST-05 Ontario (TE 9), ED-EST-06 Ontario (TE 6), ED-EST-04 Manitoba (TE 7), ED-EST-04 Manitoba (TE 8), ED-EST-05 Manitoba (TE 6), ED-EST-05 Manitoba (TE 7), ED-EST-06 Manitoba (TE 5), ED-EST-04 Saskatchewan (TE 9), ED-EST-05 Saskatchewan (TE 7), ED-EST-05 Saskatchewan (TE 8), ED-EST-06 Saskatchewan (TE 6), ED-EST-04 Alberta (TE 8), ED-EST-04 Alberta (TE 9), ED-EST-05 Alberta (TE 7), ED-EST-05 Alberta (TE 8), ED-EST-06 Alberta (TE 6), ED-EST-04 BC (TE 9), ED-EST-05 BC (TE 7), ED-EST-06 BC (TE 6), ED-LAT-02 (TE 13), ED-LAT-03 (TE 12), ED-LAT-03 (TE 13), ED-LAT-04 (TE 10), ED-LAT-04 (TE 11), EN-ENG-02, EN-SUR-01, GL-COI-13, GL-EIM-12, GL-EIM-13, GL-MAM-14, GL-MAN-14, GL-PCF-12, GL-PCF-13, GL-PIP-13, GL-PRW-14, GL-SMW-11, GL-SMW-12, GL-VHE-12, GL-VHE-13, GL-WOW-14, GS-11, GT-05, HR-02, HS-HDO-10, HS-PHS-09, LS-02, MT-02, NU-CHN-1, NU-HOS-1, PI-05-CGC, PO-IMA-03, PO-LES-TO-03, PO-LES-IM-03, PO-TCO-03, RO-04, SE-RES-1, SG-PAT-02, SO-FLP-02, SO-MAO-02, SO-MAO-03, SO-RAD-01, SR-E (pay group 4 MDO-5), SR-W (pay group 8), SR-W (pay group 11), SW-SCW-02, SW-CHA-02, UT-1</v>
      </c>
      <c r="C233" s="128" t="str" cm="1">
        <f t="array" ref="C233">_xlfn.TEXTJOIN(", ",TRUE,_xlfn._xlws.FILTER('5. Raw salary data'!$A$2:$A$1297,('5. Raw salary data'!$C$2:$C$1297 &gt;'5. Raw salary data'!E233)*('5. Raw salary data'!$C$2:$C$1297 &lt;'5. Raw salary data'!C233),"No matches"))</f>
        <v>AG-01, AI-01, AS-04, BI-01, CH-01, CR-07, DA-CON-7, DA-PRO-7, DS-2, EC-03, ED-EST-02 (TE 8), ED-EST-02 (TE 9), ED-EST-03 (TE 6), ED-EST-04 (TE 3), ED-EST-04 (TE 4), ED-EST-05 (TE 2), ED-EST-06 (TE 1), ED-EST-04 Maritimes (TE 10), ED-EST-05 Maritimes (TE 7), ED-EST-06 Maritimes (TE 6), ED-EST-04 Quebec (TE 12), ED-EST-05 Quebec (TE 9), ED-EST-05 Quebec (TE 10), ED-EST-06 Quebec (TE 7), ED-EST-06 Quebec (TE 8), ED-EST-03 Ontario (TE 10), ED-EST-04 Ontario (TE 7), ED-EST-04 Ontario (TE 8), ED-EST-05 Ontario (TE 7), ED-EST-06 Ontario (TE 4), ED-EST-06 Ontario (TE 5),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GL-PCF-10, GL-PCF-11, GL-PIP-11, GL-PIP-12, GL-PRW-12, GL-PRW-13, GL-SMW-9, GL-SMW-10, GL-VHE-10, GL-VHE-11, GL-WOW-12, GL-WOW-13, GS-09, GS-10, GT-04, HP-04, HS-HDO-09, HS-PHS-08, IS-03 , IT-01, LI-9, LS-01, OM-03, PC-01, PE-02, PG-03, PI-04-CGC, PM-04 , PO-IMA-02, PO-LES-TO-02, PO-LES-IM-02, PO-TCO-02, PR(S)-02, RO-03, SC-6 (equip. op. and spec. trade), SC-7 (equip. op. and spec. trade), SG-SRE-02, SO-FLP-01, SR-E (pay group 3 MDO-4), SR-E (APA), SR-E (APB), SR-W (pay group 7), TI-05, WP-03</v>
      </c>
    </row>
    <row r="234" spans="1:3" ht="240" x14ac:dyDescent="0.25">
      <c r="A234" s="60" t="str">
        <f>'5. Raw salary data'!A234</f>
        <v>ED-EST-05 Maritimes (TE 9)</v>
      </c>
      <c r="B234" s="129" t="str" cm="1">
        <f t="array" ref="B234">_xlfn.TEXTJOIN(", ", TRUE, _xlfn._xlws.FILTER('5. Raw salary data'!$A$2:$A$1297, ('5. Raw salary data'!$C$2:$C$1297 &lt; '5. Raw salary data'!D234) * ('5. Raw salary data'!$C$2:$C$1297 &gt;= '5. Raw salary data'!C234) * ('5. Raw salary data'!$A$2:$A$1297 &lt;&gt; '5. Raw salary data'!A234), "No matches"))</f>
        <v>CX-1, DD-08, EC-04, ED-EST-03 (TE 8), ED-EST-03 (TE 9), ED-EST-04 (TE 5), ED-EST-04 (TE 6), ED-EST-05 (TE 4), ED-EST-06 (TE 2), ED-EST-06 (TE 3),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ED-EST-04 BC (TE 10), ED-EST-05 BC (TE 8), ED-EST-06 BC (TE 7), ED-LAT-03 (TE 13), ED-LAT-04 (TE 11), ED-LAT-04 (TE 12), EG-05, FR-1, GL-COI-14, GL-EIM-13, GL-EIM-14, GL-PCF-13, GL-PCF-14, GL-PIP-14, GL-SMW-12, GL-SMW-13, GL-VHE-13, GL-VHE-14, GS-12, GT-05, HP-05, HS-HDO-10, HS-PHS-09, HS-PHS-10, MA-03, PI-05-CGC, PO-IMA-03, PO-LES-TO-03, PO-LES-IM-03, PO-TCO-03, RO-04, SO-MAO-03, SO-RAD-02, SR-E (pay group 4 MDO-5), SR-E (pay group 5 basic), SR-W (pay group 11), SW-CHA-02, TI-05 Aviation, TR-02</v>
      </c>
      <c r="C234" s="128" t="str" cm="1">
        <f t="array" ref="C234">_xlfn.TEXTJOIN(", ",TRUE,_xlfn._xlws.FILTER('5. Raw salary data'!$A$2:$A$1297,('5. Raw salary data'!$C$2:$C$1297 &gt;'5. Raw salary data'!E234)*('5. Raw salary data'!$C$2:$C$1297 &lt;'5. Raw salary data'!C234),"No matches"))</f>
        <v>AI-01, AR-02, CO-01, CT-FIN-01 , CT-EAV-01 , CT-IAU-01 , DA-CON-8, DA-PRO-7, DD-07, ED-EDS-01, ED-EST-02 (TE 9), ED-EST-03 (TE 7), ED-EST-04 (TE 4), ED-EST-05 (TE 2), ED-EST-05 (TE 3), ED-EST-06 (TE 1), ED-EST-05 Maritimes (TE 8), ED-EST-06 Maritimes (TE 7), ED-EST-05 Quebec (TE 10), ED-EST-05 Quebec (TE 11), ED-EST-06 Quebec (TE 8), ED-EST-06 Quebec (TE 9), ED-EST-04 Ontario (TE 8),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12), ED-LAT-02 (TE 13), ED-LAT-03 (TE 11), ED-LAT-03 (TE 12), ED-LAT-04 (TE 9), ED-LAT-04 (TE 10), EG-04, EL-04, EN-ENG-02, EN-SUR-01, FB-2, GL-AIM-14, GL-COI-12, GL-COI-13, GL-EIM-11, GL-EIM-12, GL-MAM-13, GL-MAM-14, GL-MAN-13, GL-MAN-14, GL-MOC-14, GL-PCF-12, GL-PIP-12, GL-PIP-13, GL-PRW-13, GL-PRW-14, GL-SMW-10, GL-SMW-11, GL-VHE-11, GL-VHE-12, GL-WOW-13, GL-WOW-14, GS-10, GS-11, HP-04, HR-02, HS-HDO-09, IT-01, LS-01, LS-02, MT-02, NU-CHN-1, NU-HOS-1, OM-03, PE-02, PG-03, PR(S)-02, SC-7 (equip. op. and spec. trade), SE-RES-1, SG-PAT-02, SG-SRE-02, SO-FLP-02, SO-MAO-02, SO-RAD-01, SR-W (pay group 8), SW-SCW-02, TI-05, UT-1, WP-03</v>
      </c>
    </row>
    <row r="235" spans="1:3" ht="240" x14ac:dyDescent="0.25">
      <c r="A235" s="60" t="str">
        <f>'5. Raw salary data'!A235</f>
        <v>ED-EST-05 Maritimes (TE 10)</v>
      </c>
      <c r="B235" s="129" t="str" cm="1">
        <f t="array" ref="B235">_xlfn.TEXTJOIN(", ", TRUE, _xlfn._xlws.FILTER('5. Raw salary data'!$A$2:$A$1297, ('5. Raw salary data'!$C$2:$C$1297 &lt; '5. Raw salary data'!D235) * ('5. Raw salary data'!$C$2:$C$1297 &gt;= '5. Raw salary data'!C235) * ('5. Raw salary data'!$A$2:$A$1297 &lt;&gt; '5. Raw salary data'!A235), "No matches"))</f>
        <v>AG-02, AI-02, BI-02, CH-02, CX-2, DD-09, ED-EDS-02, ED-EST-03 (TE 9), ED-EST-04 (TE 6), ED-EST-04 (TE 7), ED-EST-05 (TE 5), ED-EST-06 (TE 3), ED-EST-06 (TE 4), ED-EST-06 Maritimes (TE 9), ED-EST-06 Maritimes (TE 10), ED-EST-06 Quebec (TE 11), ED-EST-06 Quebec (TE 12), ED-EST-05 Ontario (TE 10), ED-EST-06 Ontario (TE 7), ED-EST-06 Ontario (TE 8), ED-EST-04 Manitoba (TE 9), ED-EST-04 Manitoba (TE 10), ED-EST-05 Manitoba (TE 8), ED-EST-05 Manitoba (TE 9), ED-EST-06 Manitoba (TE 6), ED-EST-06 Manitoba (TE 7), ED-EST-05 Saskatchewan (TE 9), ED-EST-05 Saskatchewan (TE 10), ED-EST-06 Saskatchewan (TE 8), ED-EST-06 Saskatchewan (TE 9), ED-EST-04 Alberta (TE 10), ED-EST-05 Alberta (TE 9), ED-EST-05 Alberta (TE 10), ED-EST-06 Alberta (TE 8), ED-EST-04 BC (TE 11), ED-EST-05 BC (TE 9), ED-EST-06 BC (TE 8), ED-LAT-04 (TE 12), ED-LAT-04 (TE 13), EG-05, EL-05, EU-PEI-2, FB-3, FO-01, FR-1, FR-2, FS-01, GL-EIM-14, GL-PCF-14, GL-SMW-13, GL-SMW-14, GL-VHE-14, GS-12, GS-13, HP-06, HS-PHS-10, LP-00, MA-03, ND-DIT-1, ND-HME-1, OM-04, PC-02, PE-03, PI-06-CGC, PR(S)-03, RO-05, SO-FLP-03, SO-MAO-04, SO-RAD-02, SO-RAD-03, SR-E (pay group 6), SR-E (pay group 7), SR-E (pay group 8), SW-SCW-03, TI-06, TI-05 Aviation, TI-05 Marine, WP-04</v>
      </c>
      <c r="C235" s="128" t="str" cm="1">
        <f t="array" ref="C235">_xlfn.TEXTJOIN(", ",TRUE,_xlfn._xlws.FILTER('5. Raw salary data'!$A$2:$A$1297,('5. Raw salary data'!$C$2:$C$1297 &gt;'5. Raw salary data'!E235)*('5. Raw salary data'!$C$2:$C$1297 &lt;'5. Raw salary data'!C235),"No matches"))</f>
        <v>AR-02, CT-FIN-01 , CT-EAV-01 , CT-IAU-01 , CX-1, DD-08, EC-04, ED-EDS-01, ED-EST-03 (TE 7), ED-EST-03 (TE 8), ED-EST-04 (TE 5), ED-EST-05 (TE 3), ED-EST-05 (TE 4), ED-EST-06 (TE 2), ED-EST-05 Maritimes (TE 9), ED-EST-06 Maritimes (TE 8), ED-EST-05 Quebec (TE 12), ED-EST-06 Quebec (TE 9), ED-EST-06 Quebec (TE 10), ED-EST-04 Ontario (TE 9), ED-EST-04 Ontario (TE 10), ED-EST-05 Ontario (TE 8),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ED-EST-06 BC (TE 7), ED-LAT-03 (TE 12), ED-LAT-03 (TE 13), ED-LAT-04 (TE 10), ED-LAT-04 (TE 11), EN-ENG-02, EN-SUR-01, GL-COI-13, GL-COI-14, GL-EIM-12, GL-EIM-13, GL-MAM-14, GL-PCF-13, GL-PIP-13, GL-PIP-14, GL-SMW-11, GL-SMW-12, GL-VHE-12, GL-VHE-13, GS-11, GT-05, HP-05, HR-02, HS-HDO-10, HS-PHS-09, LS-02, MT-02, NU-CHN-1, NU-HOS-1, PI-05-CGC, PO-IMA-03, PO-LES-TO-03, PO-LES-IM-03, PO-TCO-03, RO-04, SE-RES-1, SO-FLP-02, SO-MAO-03, SO-RAD-01, SR-E (pay group 4 MDO-5), SR-E (pay group 5 basic), SR-W (pay group 8), SR-W (pay group 11), SW-CHA-02, TR-02, UT-1</v>
      </c>
    </row>
    <row r="236" spans="1:3" ht="240" x14ac:dyDescent="0.25">
      <c r="A236" s="60" t="str">
        <f>'5. Raw salary data'!A236</f>
        <v>ED-EST-06 Maritimes (TE 1)</v>
      </c>
      <c r="B236" s="129" t="str" cm="1">
        <f t="array" ref="B236">_xlfn.TEXTJOIN(", ", TRUE, _xlfn._xlws.FILTER('5. Raw salary data'!$A$2:$A$1297, ('5. Raw salary data'!$C$2:$C$1297 &lt; '5. Raw salary data'!D236) * ('5. Raw salary data'!$C$2:$C$1297 &gt;= '5. Raw salary data'!C236) * ('5. Raw salary data'!$A$2:$A$1297 &lt;&gt; '5. Raw salary data'!A236), "No matches"))</f>
        <v>AR-01, DA-CON-5, DA-PRO-5, DD-04, EC-01, ED-EST-01 (TE 4), ED-EST-01 (TE 5), ED-EST-02 (TE 3) , ED-EST-02 (TE 4), ED-EST-03 (TE 1), ED-EST-03 (TE 2), ED-EST-03 Maritimes (TE 9), ED-EST-04 Maritimes (TE 5), ED-EST-05 Maritimes (TE 3), ED-EST-06 Maritimes (TE 2), ED-EST-01 Quebec (TE 9), ED-EST-01 Quebec (TE 10), ED-EST-02 Quebec (TE 9), ED-EST-03 Quebec (TE 7), ED-EST-03 Quebec (TE 8), ED-EST-04 Quebec (TE 6), ED-EST-05 Quebec (TE 4), ED-EST-06 Quebec (TE 2), ED-EST-02 Ontario (TE 7),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ED-EST-02 BC (TE 8), ED-EST-03 BC (TE 4), ED-EST-04 BC (TE 3), ED-EST-05 BC (TE 2), ED-LAT-01 (TE 8), ED-LAT-01 (TE 9), ED-LAT-02 (TE 5), ED-LAT-02 (TE 6), ED-LAT-03 (TE 4), ED-LAT-04 (TE 2), ED-LAT-04 (TE 3), GL-AMW-8, GL-AMW-9, GL-ELE -10, GL-GHW-5, GL-GHW-6, GL-INM-9, GL-MAM-00, GL-MAM-7, GL-MAN-7, GL-MDO-8, GL-MDO-9, GL-MOC-8, GL-MST-10, GL-PCF-00, GL-PCF-6, GL-PRW-7, GL-WOW-00, GS-06, HP-02, HS-HDO-05, LI-7, PG-01, PI-02-CGC, PY-06, RO-01, SC-4 (deck and engine room), SC-STD-4, SR-W (pay group 2), SR-W (pay group 3), SR-W (pay group 9) APD-8, TI-03</v>
      </c>
      <c r="C236" s="128" t="str" cm="1">
        <f t="array" ref="C236">_xlfn.TEXTJOIN(", ",TRUE,_xlfn._xlws.FILTER('5. Raw salary data'!$A$2:$A$1297,('5. Raw salary data'!$C$2:$C$1297 &gt;'5. Raw salary data'!E236)*('5. Raw salary data'!$C$2:$C$1297 &lt;'5. Raw salary data'!C236),"No matches"))</f>
        <v>AS-01, CM-06, CR-05, DA-CON-4, ED-EST-01 (TE 3), ED-EST-02 (TE 2) , ED-EST-03 Maritimes (TE 7), ED-EST-03 Maritimes (TE 8), ED-EST-04 Maritimes (TE 3), ED-EST-04 Maritimes (TE 4), ED-EST-05 Maritimes (TE 1), ED-EST-05 Maritimes (TE 2), ED-EST-01 Quebec (TE 8), ED-EST-02 Quebec (TE 7), ED-EST-02 Quebec (TE 8), ED-EST-03 Quebec (TE 6), ED-EST-04 Quebec (TE 5), ED-EST-05 Quebec (TE 3), ED-EST-06 Quebec (TE 1), ED-EST-02 Ontario (TE 5), ED-EST-02 Ontario (TE 6), ED-EST-03 Ontario (TE 4), ED-EST-03 Ontario (TE 5), ED-EST-04 Ontario (TE 2), ED-EST-05 Ontario (TE 1), ED-EST-02 Manitoba (TE 9), ED-EST-03 Manitoba (TE 5), ED-EST-03 Manitoba (TE 6), ED-EST-02 Saskatchewan (TE 8), ED-EST-03 Saskatchewan (TE 5), ED-EST-03 Saskatchewan (TE 6), ED-EST-04 Saskatchewan (TE 1), ED-EST-02 Alberta (TE 7), ED-EST-03 Alberta (TE 4), ED-EST-03 Alberta (TE 5), ED-EST-04 Alberta (TE 1), ED-EST-01 BC (TE 8), ED-EST-02 BC (TE 6), ED-EST-02 BC (TE 7), ED-EST-03 BC (TE 3), ED-EST-04 BC (TE 2), ED-EST-05 BC (TE 1), ED-LAT-01 (TE 7), ED-LAT-02 (TE 3), ED-LAT-02 (TE 4), ED-LAT-03 (TE 2), ED-LAT-03 (TE 3), ED-LAT-04 (TE 1), EG-01, GL-AIM-00, GL-AMW-6, GL-AMW-7, GL-ELE -8, GL-ELE -9, GL-GHW-3, GL-GHW-4, GL-INM-00, GL-MAM-5, GL-MAM-6, GL-MAN-5, GL-MAN-6, GL-MDO-7, GL-MOC-6, GL-MOC-7, GL-MST-00, GL-MST-9, GL-PRW-5, GL-PRW-6, GS-05, GT-02, HP-01, HS-HDO-04, HS-PHS-04, IS-01 , LI-6, MA-01, OM-01, PI-01-CGC, PM-01 , PY-05, SC-1 (deck and engine room), SC-2 (deck and engine room), SC-3 (deck and engine room), SC-STD-1, SC-STD-2, SC-STD-3, SC-2 (equip. op. and spec. trade), SC-3 (equip. op. and spec. trade), SR-W (pay group 9) APC-6, SR-W (pay group 9) APD-7, ST-SCY-4, WP-01</v>
      </c>
    </row>
    <row r="237" spans="1:3" ht="315" x14ac:dyDescent="0.25">
      <c r="A237" s="60" t="str">
        <f>'5. Raw salary data'!A237</f>
        <v>ED-EST-06 Maritimes (TE 2)</v>
      </c>
      <c r="B237" s="129" t="str" cm="1">
        <f t="array" ref="B237">_xlfn.TEXTJOIN(", ", TRUE, _xlfn._xlws.FILTER('5. Raw salary data'!$A$2:$A$1297, ('5. Raw salary data'!$C$2:$C$1297 &lt; '5. Raw salary data'!D237) * ('5. Raw salary data'!$C$2:$C$1297 &gt;= '5. Raw salary data'!C237) * ('5. Raw salary data'!$A$2:$A$1297 &lt;&gt; '5. Raw salary data'!A237), "No matches"))</f>
        <v>AS-02, CM-07, CO-DEV/PER, CR-06, DA-CON-6, ED-EST-01 (TE 5), ED-EST-01 (TE 6), ED-EST-02 (TE 4), ED-EST-02 (TE 5) , ED-EST-03 (TE 2), ED-EST-03 (TE 3), ED-EST-04 Maritimes (TE 6), ED-EST-05 Maritimes (TE 4), ED-EST-06 Maritimes (TE 3), ED-EST-01 Quebec (TE 10), ED-EST-02 Quebec (TE 10), ED-EST-02 Quebec (TE 11),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ED-EST-06 Ontario (TE 2), ED-EST-03 Manitoba (TE 8),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6), ED-LAT-02 (TE 7), ED-LAT-03 (TE 5), ED-LAT-03 (TE 6), ED-LAT-04 (TE 3), ED-LAT-04 (TE 4), EG-02, EL-02, EN-ENG-01, FR - Recruitment, GL-AIM-9, GL-AIM-10, GL-AMW-9, GL-AMW-10, GL-COI-00, GL-ELE -11, GL-ELE -12, GL-GHW-7, GL-INM-10, GL-INM-11, GL-MAM-8, GL-MAN-8, GL-MAN-9, GL-MDO-10, GL-MOC-9, GL-MST-11, GL-MST-12, GL-PCF-6, GL-PCF-7, GL-PIP-00, GL-PRW-8, GL-PRW-9, GL-VHE-00, GL-WOW-9, GS-07, GT-03, HP-02, HS-HDO-05, HS-HDO-06, HS-PHS-05, HS-PHS-06, IS-02 , LI-7, MT-01, OM-02, PM-02 , PY-06, SC-5 (deck and engine room), SC-6 (deck and engine room), SC-STD-5, SC-STD-6, SC-4 (equip. op. and spec. trade), SG-SRE-01, SO-MAO-TO, SR-E (pay group 1 basic), SR-W (pay group 9) APC-7, SR-W (pay group 9) APD-9, TR-01</v>
      </c>
      <c r="C237" s="128" t="str" cm="1">
        <f t="array" ref="C237">_xlfn.TEXTJOIN(", ",TRUE,_xlfn._xlws.FILTER('5. Raw salary data'!$A$2:$A$1297,('5. Raw salary data'!$C$2:$C$1297 &gt;'5. Raw salary data'!E237)*('5. Raw salary data'!$C$2:$C$1297 &lt;'5. Raw salary data'!C237),"No matches"))</f>
        <v>AR-01, AS-01, CM-06, DA-CON-5, DA-PRO-5, DD-04, EC-01, ED-EST-01 (TE 4), ED-EST-02 (TE 3) , ED-EST-03 (TE 1), ED-EST-03 Maritimes (TE 8), ED-EST-03 Maritimes (TE 9), ED-EST-04 Maritimes (TE 4), ED-EST-04 Maritimes (TE 5), ED-EST-05 Maritimes (TE 2), ED-EST-05 Maritimes (TE 3), ED-EST-06 Maritimes (TE 1), ED-EST-01 Quebec (TE 9), ED-EST-02 Quebec (TE 9), ED-EST-03 Quebec (TE 7), ED-EST-04 Quebec (TE 6), ED-EST-05 Quebec (TE 4), ED-EST-06 Quebec (TE 2), ED-EST-02 Ontario (TE 6), ED-EST-02 Ontario (TE 7), ED-EST-03 Ontario (TE 5), ED-EST-03 Ontario (TE 6), ED-EST-04 Ontario (TE 3), ED-EST-05 Ontario (TE 2),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GL-AMW-8, GL-ELE -10, GL-GHW-5, GL-GHW-6, GL-INM-9, GL-MAM-00, GL-MAM-6, GL-MAM-7, GL-MAN-7, GL-MDO-8, GL-MDO-9, GL-MOC-7, GL-MOC-8, GL-MST-10, GL-PCF-00, GL-PRW-7, GL-WOW-00, GS-05, GS-06, IS-01 , MA-01, PG-01, PI-02-CGC, PM-01 , RO-01, SC-3 (deck and engine room), SC-4 (deck and engine room), SC-STD-3, SC-STD-4, SC-3 (equip. op. and spec. trade), SR-W (pay group 2), SR-W (pay group 3), SR-W (pay group 9) APC-6, SR-W (pay group 9) APD-8, TI-03</v>
      </c>
    </row>
    <row r="238" spans="1:3" ht="270" x14ac:dyDescent="0.25">
      <c r="A238" s="60" t="str">
        <f>'5. Raw salary data'!A238</f>
        <v>ED-EST-06 Maritimes (TE 3)</v>
      </c>
      <c r="B238" s="129" t="str" cm="1">
        <f t="array" ref="B238">_xlfn.TEXTJOIN(", ", TRUE, _xlfn._xlws.FILTER('5. Raw salary data'!$A$2:$A$1297, ('5. Raw salary data'!$C$2:$C$1297 &lt; '5. Raw salary data'!D238) * ('5. Raw salary data'!$C$2:$C$1297 &gt;= '5. Raw salary data'!C238) * ('5. Raw salary data'!$A$2:$A$1297 &lt;&gt; '5. Raw salary data'!A238), "No matches"))</f>
        <v>AS-03, CR-06, DA-PRO-6, DD-05, DS-1, EC-02, ED-EST-01 (TE 7) , ED-EST-02 (TE 6) , ED-EST-03 (TE 3), ED-EST-03 (TE 4), ED-EST-04 (TE 1), ED-EST-04 Maritimes (TE 7), ED-EST-05 Maritimes (TE 5), ED-EST-06 Maritimes (TE 4), ED-EST-02 Quebec (TE 11), ED-EST-03 Quebec (TE 10),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ED-EST-03 BC (TE 6), ED-EST-03 BC (TE 7), ED-EST-04 BC (TE 5), ED-EST-05 BC (TE 3), ED-EST-05 BC (TE 4), ED-EST-06 BC (TE 2), ED-LAT-01 (TE 11), ED-LAT-01 (TE 12), ED-LAT-02 (TE 8), ED-LAT-02 (TE 9), ED-LAT-03 (TE 6), ED-LAT-03 (TE 7), ED-LAT-04 (TE 5), FR - Recruitment, GL-AIM-10, GL-AIM-11, GL-AMW-11, GL-COI-00, GL-COI-9, GL-EIM-00, GL-EIM-9, GL-ELE -13, GL-GHW-8, GL-INM-11, GL-INM-12, GL-MAM-9, GL-MAM-10, GL-MAN-9, GL-MAN-10, GL-MDO-11, GL-MOC-10, GL-MOC-11, GL-MST-13, GL-PCF-8, GL-PIP-9, GL-PRW-9, GL-PRW-10, GL-SMW-00, GL-VHE-8, GL-WOW-9,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c r="C238" s="128" t="str" cm="1">
        <f t="array" ref="C238">_xlfn.TEXTJOIN(", ",TRUE,_xlfn._xlws.FILTER('5. Raw salary data'!$A$2:$A$1297,('5. Raw salary data'!$C$2:$C$1297 &gt;'5. Raw salary data'!E238)*('5. Raw salary data'!$C$2:$C$1297 &lt;'5. Raw salary data'!C238),"No matches"))</f>
        <v>AR-01, AS-02, CM-07, CO-DEV/PER, DA-CON-5, DA-CON-6, EC-01, ED-EST-01 (TE 5), ED-EST-01 (TE 6), ED-EST-02 (TE 4), ED-EST-02 (TE 5) , ED-EST-03 (TE 2), ED-EST-04 Maritimes (TE 5), ED-EST-04 Maritimes (TE 6), ED-EST-05 Maritimes (TE 3), ED-EST-05 Maritimes (TE 4), ED-EST-06 Maritimes (TE 2), ED-EST-01 Quebec (TE 10), ED-EST-02 Quebec (TE 10), ED-EST-03 Quebec (TE 8), ED-EST-03 Quebec (TE 9), ED-EST-04 Quebec (TE 7), ED-EST-04 Quebec (TE 8),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ED-EST-02 Alberta (TE 9), ED-EST-03 Alberta (TE 6), ED-EST-03 Alberta (TE 7), ED-EST-04 Alberta (TE 3), ED-EST-05 Alberta (TE 2), ED-EST-06 Alberta (TE 1), ED-EST-02 BC (TE 9), ED-EST-03 BC (TE 5), ED-EST-04 BC (TE 4), ED-EST-05 BC (TE 2), ED-EST-06 BC (TE 1), ED-LAT-01 (TE 9), ED-LAT-01 (TE 10), ED-LAT-02 (TE 6), ED-LAT-02 (TE 7), ED-LAT-03 (TE 5), ED-LAT-04 (TE 3), ED-LAT-04 (TE 4), EG-02, EL-02, EN-ENG-01, GL-AIM-9, GL-AMW-9, GL-AMW-10, GL-ELE -11, GL-ELE -12, GL-GHW-6, GL-GHW-7, GL-INM-10, GL-MAM-8, GL-MAN-8, GL-MDO-9, GL-MDO-10, GL-MOC-8, GL-MOC-9, GL-MST-11, GL-MST-12, GL-PCF-6, GL-PCF-7, GL-PIP-00, GL-PRW-8, GL-VHE-00, GS-07, GT-03, HP-02, HS-HDO-05, HS-HDO-06, HS-PHS-05, IS-02 , LI-7, MT-01, PI-02-CGC, PM-02 , PY-06, RO-01, SC-5 (deck and engine room), SC-6 (deck and engine room), SC-STD-5, SC-STD-6, SC-4 (equip. op. and spec. trade), SG-SRE-01, SR-W (pay group 3), SR-W (pay group 9) APC-7, SR-W (pay group 9) APD-9, TI-03, TR-01</v>
      </c>
    </row>
    <row r="239" spans="1:3" ht="285" x14ac:dyDescent="0.25">
      <c r="A239" s="60" t="str">
        <f>'5. Raw salary data'!A239</f>
        <v>ED-EST-06 Maritimes (TE 4)</v>
      </c>
      <c r="B239" s="129" t="str" cm="1">
        <f t="array" ref="B239">_xlfn.TEXTJOIN(", ", TRUE, _xlfn._xlws.FILTER('5. Raw salary data'!$A$2:$A$1297, ('5. Raw salary data'!$C$2:$C$1297 &lt; '5. Raw salary data'!D239) * ('5. Raw salary data'!$C$2:$C$1297 &gt;= '5. Raw salary data'!C239) * ('5. Raw salary data'!$A$2:$A$1297 &lt;&gt; '5. Raw salary data'!A239), "No matches"))</f>
        <v>DD-06, EC-02, ED-EST-01 (TE 8), ED-EST-02 (TE 7) , ED-EST-03 (TE 4), ED-EST-03 (TE 5), ED-EST-04 (TE 2), ED-EST-05 (TE 1), ED-EST-04 Maritimes (TE 8), ED-EST-04 Maritimes (TE 9), ED-EST-05 Maritimes (TE 6),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3), ED-EST-03 Alberta (TE 9), ED-EST-04 Alberta (TE 5), ED-EST-04 Alberta (TE 6), ED-EST-05 Alberta (TE 4), ED-EST-05 Alberta (TE 5),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GL-MAN-11, GL-MDO-12, GL-MDO-13, GL-MOC-11, GL-MOC-12, GL-MST-14, GL-PCF-9, GL-PIP-9, GL-PIP-10, GL-PRW-11, GL-SMW-8, GL-VHE-9, GL-WOW-11, HP-03, HR-01, HS-HDO-08, MA-02, PS-1, SC-5 (equip. op. and spec. trade), SG-PAT-01, SO-MAO-01, SR-E (pay group 2 ELE-2), SR-W (pay group 4), SR-W (pay group 5), SR-W (pay group 6), SR-W (pay group 9) APC-8, SR-W (pay group 9) APD-10, SW-SCW-01, SW-CHA-01, TI-04</v>
      </c>
      <c r="C239" s="128" t="str" cm="1">
        <f t="array" ref="C239">_xlfn.TEXTJOIN(", ",TRUE,_xlfn._xlws.FILTER('5. Raw salary data'!$A$2:$A$1297,('5. Raw salary data'!$C$2:$C$1297 &gt;'5. Raw salary data'!E239)*('5. Raw salary data'!$C$2:$C$1297 &lt;'5. Raw salary data'!C239),"No matches"))</f>
        <v>AS-03, CM-07, CO-DEV/PER, CR-06, DA-CON-6, DA-PRO-6, DD-05, DS-1, ED-EST-01 (TE 6), ED-EST-01 (TE 7) , ED-EST-02 (TE 5) , ED-EST-02 (TE 6) , ED-EST-03 (TE 3), ED-EST-04 (TE 1), ED-EST-04 Maritimes (TE 7), ED-EST-05 Maritimes (TE 4), ED-EST-05 Maritimes (TE 5),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ED-EST-06 Saskatchewan (TE 2), ED-EST-03 Alberta (TE 7), ED-EST-03 Alberta (TE 8), ED-EST-04 Alberta (TE 4), ED-EST-05 Alberta (TE 3), ED-EST-06 Alberta (TE 2), ED-EST-03 BC (TE 6), ED-EST-04 BC (TE 4),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GL-MDO-10, GL-MDO-11, GL-MOC-10, GL-MST-12, GL-MST-13, GL-PCF-7, GL-PCF-8, GL-PRW-9, GL-PRW-10, GL-SMW-00, GL-VHE-00, GL-VHE-8, GL-WOW-9, GL-WOW-10, GS-08, GT-03, HS-HDO-06, HS-HDO-07, HS-PHS-06, HS-PHS-07, LI-8, OM-02, PE-01, PG-02, PI-03-CGC, PM-03 , PO-IMA-01, PO-LES-TO-01, PO-LES-IM-01, PO-TCO-01, PR(S)-01, PY-07, SC-6 (deck and engine room), SC-7 (deck and engine room), SC-STD-6, SC-STD-7, SO-MAO-TO, SR-E (pay group 1 basic), SR-W (pay group 9) APD-9, ST-COR-2, WP-02</v>
      </c>
    </row>
    <row r="240" spans="1:3" ht="285" x14ac:dyDescent="0.25">
      <c r="A240" s="60" t="str">
        <f>'5. Raw salary data'!A240</f>
        <v>ED-EST-06 Maritimes (TE 5)</v>
      </c>
      <c r="B240" s="129" t="str" cm="1">
        <f t="array" ref="B240">_xlfn.TEXTJOIN(", ", TRUE, _xlfn._xlws.FILTER('5. Raw salary data'!$A$2:$A$1297, ('5. Raw salary data'!$C$2:$C$1297 &lt; '5. Raw salary data'!D240) * ('5. Raw salary data'!$C$2:$C$1297 &gt;= '5. Raw salary data'!C240) * ('5. Raw salary data'!$A$2:$A$1297 &lt;&gt; '5. Raw salary data'!A240), "No matches"))</f>
        <v>AG-01, AI-01, AS-04, BI-01, CH-01, CR-07, DA-CON-7, DD-06, DS-2, EC-03, ED-EST-02 (TE 8), ED-EST-03 (TE 5), ED-EST-03 (TE 6), ED-EST-04 (TE 3), ED-EST-05 (TE 1),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ED-EST-06 Manitoba (TE 3), ED-EST-04 Saskatchewan (TE 7), ED-EST-05 Saskatchewan (TE 5), ED-EST-06 Saskatchewan (TE 4), ED-EST-04 Alberta (TE 6), ED-EST-04 Alberta (TE 7), ED-EST-05 Alberta (TE 5), ED-EST-05 Alberta (TE 6), ED-EST-06 Alberta (TE 4), ED-EST-03 BC (TE 8), ED-EST-03 BC (TE 9), ED-EST-04 BC (TE 7), ED-EST-05 BC (TE 5), ED-EST-06 BC (TE 4), ED-LAT-02 (TE 11), ED-LAT-02 (TE 12), ED-LAT-03 (TE 9), ED-LAT-03 (TE 10), ED-LAT-04 (TE 7), ED-LAT-04 (TE 8), EL-03, GL-AIM-13, GL-AIM-14, GL-AMW-13, GL-AMW-14, GL-COI-10, GL-COI-11, GL-EIM-10, GL-EIM-11, GL-GHW-12, GL-INM-14, GL-MAM-12, GL-MAN-12, GL-MAN-13, GL-MDO-13, GL-MDO-14, GL-MOC-13, GL-PCF-10, GL-PCF-11, GL-PIP-10, GL-PIP-11, GL-PRW-12, GL-PRW-13, GL-SMW-9, GL-VHE-10, GL-WOW-12, GL-WOW-13, GS-09, GT-04, HS-PHS-08, IS-03 , LI-9, PC-01, PI-04-CGC, PM-04 , PO-IMA-02, PO-LES-TO-02, PO-LES-IM-02, PO-TCO-02, PS-1, RO-03, SC-6 (equip. op. and spec. trade), SO-FLP-01, SR-E (pay group 3 MDO-4), SR-E (APA), SR-E (APB), SR-W (pay group 6), SR-W (pay group 7), SW-SCW-01</v>
      </c>
      <c r="C240" s="128" t="str" cm="1">
        <f t="array" ref="C240">_xlfn.TEXTJOIN(", ",TRUE,_xlfn._xlws.FILTER('5. Raw salary data'!$A$2:$A$1297,('5. Raw salary data'!$C$2:$C$1297 &gt;'5. Raw salary data'!E240)*('5. Raw salary data'!$C$2:$C$1297 &lt;'5. Raw salary data'!C240),"No matches"))</f>
        <v>AS-03, DA-PRO-6, DS-1, EC-02, ED-EST-01 (TE 7) , ED-EST-01 (TE 8), ED-EST-02 (TE 6) , ED-EST-02 (TE 7) , ED-EST-03 (TE 4), ED-EST-04 (TE 2), ED-EST-04 Maritimes (TE 8), ED-EST-05 Maritimes (TE 5), ED-EST-05 Maritimes (TE 6), ED-EST-06 Maritimes (TE 4), ED-EST-03 Quebec (TE 10), ED-EST-03 Quebec (TE 11), ED-EST-04 Quebec (TE 9), ED-EST-04 Quebec (TE 10), ED-EST-05 Quebec (TE 7), ED-EST-05 Quebec (TE 8), ED-EST-06 Quebec (TE 5), ED-EST-06 Quebec (TE 6), ED-EST-03 Ontario (TE 8), ED-EST-03 Ontario (TE 9), ED-EST-04 Ontario (TE 6), ED-EST-05 Ontario (TE 5), ED-EST-06 Ontario (TE 3), ED-EST-04 Manitoba (TE 4), ED-EST-05 Manitoba (TE 3), ED-EST-06 Manitoba (TE 1), ED-EST-06 Manitoba (TE 2), ED-EST-04 Saskatchewan (TE 5), ED-EST-04 Saskatchewan (TE 6), ED-EST-05 Saskatchewan (TE 3), ED-EST-05 Saskatchewan (TE 4), ED-EST-06 Saskatchewan (TE 2), ED-EST-06 Saskatchewan (TE 3), ED-EST-03 Alberta (TE 9), ED-EST-04 Alberta (TE 5), ED-EST-05 Alberta (TE 4), ED-EST-06 Alberta (TE 3), ED-EST-03 BC (TE 7), ED-EST-04 BC (TE 5), ED-EST-04 BC (TE 6), ED-EST-05 BC (TE 4), ED-EST-06 BC (TE 2), ED-EST-06 BC (TE 3), ED-LAT-01 (TE 12), ED-LAT-02 (TE 9), ED-LAT-02 (TE 10), ED-LAT-03 (TE 7), ED-LAT-03 (TE 8), ED-LAT-04 (TE 5), ED-LAT-04 (TE 6), EG-03, EU-LAI-1, FB-1, GL-AIM-11, GL-AIM-12, GL-AMW-11, GL-AMW-12, GL-COI-9, GL-EIM-9, GL-ELE -13, GL-ELE -14, GL-GHW-10, GL-GHW-11, GL-INM-12, GL-INM-13, GL-MAM-10, GL-MAM-11, GL-MAN-10, GL-MAN-11, GL-MDO-12, GL-MOC-11, GL-MOC-12, GL-MST-13, GL-MST-14, GL-PCF-8, GL-PCF-9, GL-PIP-9, GL-PRW-10, GL-PRW-11, GL-SMW-00, GL-SMW-8, GL-VHE-8, GL-VHE-9, GL-WOW-10, GL-WOW-11, HP-03, HR-01, HS-HDO-07, HS-HDO-08, HS-PHS-07, LI-8, MA-02, PE-01, PG-02, PM-03 , PO-IMA-01, PO-LES-TO-01, PO-LES-IM-01, PO-TCO-01, PR(S)-01, SC-5 (equip. op. and spec. trade), SG-PAT-01, SO-MAO-01, SR-E (pay group 2 ELE-2), SR-W (pay group 4), SR-W (pay group 5), SR-W (pay group 9) APC-8, SR-W (pay group 9) APD-10, SW-CHA-01, TI-04, WP-02</v>
      </c>
    </row>
    <row r="241" spans="1:3" ht="255" x14ac:dyDescent="0.25">
      <c r="A241" s="60" t="str">
        <f>'5. Raw salary data'!A241</f>
        <v>ED-EST-06 Maritimes (TE 6)</v>
      </c>
      <c r="B241" s="129" t="str" cm="1">
        <f t="array" ref="B241">_xlfn.TEXTJOIN(", ", TRUE, _xlfn._xlws.FILTER('5. Raw salary data'!$A$2:$A$1297, ('5. Raw salary data'!$C$2:$C$1297 &lt; '5. Raw salary data'!D241) * ('5. Raw salary data'!$C$2:$C$1297 &gt;= '5. Raw salary data'!C241) * ('5. Raw salary data'!$A$2:$A$1297 &lt;&gt; '5. Raw salary data'!A241), "No matches"))</f>
        <v>AI-01, CO-01, DA-CON-8, DA-PRO-7, DD-07, DS-2, EC-03, ED-EST-02 (TE 9), ED-EST-03 (TE 6), ED-EST-03 (TE 7), ED-EST-04 (TE 4), ED-EST-05 (TE 2), ED-EST-06 (TE 1), ED-EST-04 Maritimes (TE 10), ED-EST-05 Maritimes (TE 8),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ED-EST-05 Manitoba (TE 6), ED-EST-06 Manitoba (TE 4), ED-EST-04 Saskatchewan (TE 8), ED-EST-05 Saskatchewan (TE 6), ED-EST-05 Saskatchewan (TE 7), ED-EST-06 Saskatchewan (TE 5), ED-EST-04 Alberta (TE 7), ED-EST-04 Alberta (TE 8), ED-EST-05 Alberta (TE 6), ED-EST-05 Alberta (TE 7), ED-EST-06 Alberta (TE 5), ED-EST-03 BC (TE 9), ED-EST-04 BC (TE 8), ED-EST-05 BC (TE 6), ED-EST-06 BC (TE 5), ED-LAT-02 (TE 12), ED-LAT-02 (TE 13), ED-LAT-03 (TE 11), ED-LAT-03 (TE 12), ED-LAT-04 (TE 9), ED-LAT-04 (TE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(equip. op. and spec. trade), SE-RES-1, SG-PAT-02, SG-SRE-02, SO-MAO-02, SR-E (APA), SR-E (APB), SR-W (pay group 7), SR-W (pay group 8), SW-SCW-02, TI-05, UT-1, WP-03</v>
      </c>
      <c r="C241" s="128" t="str" cm="1">
        <f t="array" ref="C241">_xlfn.TEXTJOIN(", ",TRUE,_xlfn._xlws.FILTER('5. Raw salary data'!$A$2:$A$1297,('5. Raw salary data'!$C$2:$C$1297 &gt;'5. Raw salary data'!E241)*('5. Raw salary data'!$C$2:$C$1297 &lt;'5. Raw salary data'!C241),"No matches"))</f>
        <v>AG-01, AS-04, BI-01, CH-01, CR-07, DA-CON-7, DD-06, ED-EST-01 (TE 8), ED-EST-02 (TE 7) , ED-EST-02 (TE 8), ED-EST-03 (TE 5), ED-EST-04 (TE 2), ED-EST-04 (TE 3), ED-EST-05 (TE 1), ED-EST-04 Maritimes (TE 9), ED-EST-05 Maritimes (TE 6), ED-EST-05 Maritimes (TE 7), ED-EST-06 Maritimes (TE 5), ED-EST-03 Quebec (TE 11), ED-EST-04 Quebec (TE 10),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EL-03, EU-LAI-1, FB-1, GL-AIM-12, GL-AIM-13, GL-AMW-13, GL-AMW-14, GL-COI-10, GL-COI-11, GL-EIM-10, GL-GHW-12, GL-INM-13, GL-INM-14, GL-MAM-11, GL-MAM-12, GL-MAN-11, GL-MAN-12, GL-MDO-13, GL-MDO-14, GL-MOC-12, GL-MOC-13, GL-PCF-9, GL-PCF-10, GL-PIP-10, GL-PIP-11, GL-PRW-11, GL-PRW-12, GL-SMW-8, GL-SMW-9, GL-VHE-9, GL-VHE-10, GL-WOW-11, GL-WOW-12, GS-09, GT-04, HS-HDO-08, HS-PHS-08, IS-03 , LI-9, MA-02, PC-01, PI-04-CGC, PM-04 , PS-1, SC-6 (equip. op. and spec. trade), SO-FLP-01, SO-MAO-01, SR-E (pay group 3 MDO-4), SR-W (pay group 5), SR-W (pay group 6), SW-SCW-01, SW-CHA-01</v>
      </c>
    </row>
    <row r="242" spans="1:3" ht="255" x14ac:dyDescent="0.25">
      <c r="A242" s="60" t="str">
        <f>'5. Raw salary data'!A242</f>
        <v>ED-EST-06 Maritimes (TE 7)</v>
      </c>
      <c r="B242" s="129" t="str" cm="1">
        <f t="array" ref="B242">_xlfn.TEXTJOIN(", ", TRUE, _xlfn._xlws.FILTER('5. Raw salary data'!$A$2:$A$1297, ('5. Raw salary data'!$C$2:$C$1297 &lt; '5. Raw salary data'!D242) * ('5. Raw salary data'!$C$2:$C$1297 &gt;= '5. Raw salary data'!C242) * ('5. Raw salary data'!$A$2:$A$1297 &lt;&gt; '5. Raw salary data'!A242), "No matches"))</f>
        <v>AR-02, CO-01, CT-FIN-01 , CT-EAV-01 , CT-IAU-01 , DA-CON-8, DD-07, DD-08, ED-EDS-01, ED-EST-03 (TE 7), ED-EST-03 (TE 8), ED-EST-04 (TE 5), ED-EST-05 (TE 3), ED-EST-06 (TE 2), ED-EST-05 Maritimes (TE 9), ED-EST-06 Maritimes (TE 8), ED-EST-05 Quebec (TE 11), ED-EST-05 Quebec (TE 12), ED-EST-06 Quebec (TE 9), ED-EST-04 Ontario (TE 9), ED-EST-04 Ontario (TE 10), ED-EST-05 Ontario (TE 8), ED-EST-05 Ontario (TE 9), ED-EST-06 Ontario (TE 6), ED-EST-04 Manitoba (TE 7), ED-EST-04 Manitoba (TE 8), ED-EST-05 Manitoba (TE 6), ED-EST-05 Manitoba (TE 7), ED-EST-06 Manitoba (TE 5), ED-EST-04 Saskatchewan (TE 9), ED-EST-05 Saskatchewan (TE 7), ED-EST-05 Saskatchewan (TE 8), ED-EST-06 Saskatchewan (TE 6), ED-EST-04 Alberta (TE 8), ED-EST-04 Alberta (TE 9), ED-EST-05 Alberta (TE 7), ED-EST-05 Alberta (TE 8), ED-EST-06 Alberta (TE 6), ED-EST-04 BC (TE 9), ED-EST-05 BC (TE 7), ED-EST-06 BC (TE 6), ED-LAT-02 (TE 13), ED-LAT-03 (TE 12), ED-LAT-03 (TE 13), ED-LAT-04 (TE 10), ED-LAT-04 (TE 11), EN-ENG-02, EN-SUR-01, GL-COI-13, GL-COI-14, GL-EIM-12, GL-EIM-13, GL-MAM-14, GL-MAN-14, GL-PCF-12, GL-PCF-13, GL-PIP-13, GL-PIP-14, GL-PRW-14, GL-SMW-11, GL-SMW-12, GL-VHE-12, GL-VHE-13, GL-WOW-14, GS-11, GT-05, HR-02, HS-HDO-10, HS-PHS-09, LS-02, MT-02, NU-CHN-1, NU-HOS-1, PI-05-CGC, PO-IMA-03, PO-LES-TO-03, PO-LES-IM-03, PO-TCO-03, RO-04, SE-RES-1, SG-PAT-02, SO-FLP-02, SO-MAO-02, SO-MAO-03, SO-RAD-01, SR-E (pay group 4 MDO-5), SR-W (pay group 8), SR-W (pay group 11), SW-CHA-02, UT-1</v>
      </c>
      <c r="C242" s="128" t="str" cm="1">
        <f t="array" ref="C242">_xlfn.TEXTJOIN(", ",TRUE,_xlfn._xlws.FILTER('5. Raw salary data'!$A$2:$A$1297,('5. Raw salary data'!$C$2:$C$1297 &gt;'5. Raw salary data'!E242)*('5. Raw salary data'!$C$2:$C$1297 &lt;'5. Raw salary data'!C242),"No matches"))</f>
        <v>AI-01, AS-04, CR-07, DA-CON-7, DA-PRO-7, DS-2, EC-03, ED-EST-02 (TE 8), ED-EST-02 (TE 9), ED-EST-03 (TE 6), ED-EST-04 (TE 3), ED-EST-04 (TE 4), ED-EST-05 (TE 2), ED-EST-06 (TE 1), ED-EST-04 Maritimes (TE 10), ED-EST-05 Maritimes (TE 7), ED-EST-05 Maritimes (TE 8), ED-EST-06 Maritimes (TE 6), ED-EST-04 Quebec (TE 12), ED-EST-05 Quebec (TE 9), ED-EST-05 Quebec (TE 10), ED-EST-06 Quebec (TE 7), ED-EST-06 Quebec (TE 8), ED-EST-04 Ontario (TE 8), ED-EST-05 Ontario (TE 7), ED-EST-06 Ontario (TE 4), ED-EST-06 Ontario (TE 5),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GL-PCF-11, GL-PIP-11, GL-PIP-12, GL-PRW-12, GL-PRW-13, GL-SMW-9, GL-SMW-10, GL-VHE-10, GL-VHE-11, GL-WOW-12, GL-WOW-13, GS-09, GS-10, HP-04, HS-HDO-09, HS-PHS-08, IS-03 , IT-01, LS-01, OM-03, PC-01, PE-02, PG-03, PI-04-CGC, PM-04 , PO-IMA-02, PO-LES-TO-02, PO-LES-IM-02, PO-TCO-02, PR(S)-02, RO-03, SC-7 (equip. op. and spec. trade), SG-SRE-02, SO-FLP-01, SR-E (APA), SR-E (APB), SR-W (pay group 7), SW-SCW-02, TI-05, WP-03</v>
      </c>
    </row>
    <row r="243" spans="1:3" ht="240" x14ac:dyDescent="0.25">
      <c r="A243" s="60" t="str">
        <f>'5. Raw salary data'!A243</f>
        <v>ED-EST-06 Maritimes (TE 8)</v>
      </c>
      <c r="B243" s="129" t="str" cm="1">
        <f t="array" ref="B243">_xlfn.TEXTJOIN(", ", TRUE, _xlfn._xlws.FILTER('5. Raw salary data'!$A$2:$A$1297, ('5. Raw salary data'!$C$2:$C$1297 &lt; '5. Raw salary data'!D243) * ('5. Raw salary data'!$C$2:$C$1297 &gt;= '5. Raw salary data'!C243) * ('5. Raw salary data'!$A$2:$A$1297 &lt;&gt; '5. Raw salary data'!A243), "No matches"))</f>
        <v>CX-1, DD-08, EC-04, ED-EST-03 (TE 8), ED-EST-03 (TE 9), ED-EST-04 (TE 6), ED-EST-05 (TE 4), ED-EST-06 (TE 2), ED-EST-06 (TE 3), ED-EST-05 Maritimes (TE 10), ED-EST-06 Maritimes (TE 9), ED-EST-05 Quebec (TE 12), ED-EST-06 Quebec (TE 10),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ED-EST-05 BC (TE 8), ED-EST-06 BC (TE 7), ED-LAT-03 (TE 13), ED-LAT-04 (TE 11), ED-LAT-04 (TE 12), EG-05, EL-05, FR-1, GL-COI-14, GL-EIM-13, GL-EIM-14, GL-PCF-13, GL-PCF-14, GL-PIP-14, GL-SMW-12, GL-SMW-13, GL-VHE-13, GL-VHE-14, GS-12, GT-05, HP-05, HS-HDO-10, HS-PHS-09, HS-PHS-10, MA-03, PO-IMA-03, PO-LES-TO-03, PO-LES-IM-03, PO-TCO-03, RO-04, SO-MAO-03, SO-RAD-02, SR-E (pay group 4 MDO-5), SR-E (pay group 5 basic), SR-W (pay group 11), SW-CHA-02, TI-05 Aviation, TR-02</v>
      </c>
      <c r="C243" s="128" t="str" cm="1">
        <f t="array" ref="C243">_xlfn.TEXTJOIN(", ",TRUE,_xlfn._xlws.FILTER('5. Raw salary data'!$A$2:$A$1297,('5. Raw salary data'!$C$2:$C$1297 &gt;'5. Raw salary data'!E243)*('5. Raw salary data'!$C$2:$C$1297 &lt;'5. Raw salary data'!C243),"No matches"))</f>
        <v>AR-02, CO-01, CT-FIN-01 , CT-EAV-01 , CT-IAU-01 , DA-CON-8, DA-PRO-7, DD-07, ED-EDS-01, ED-EST-02 (TE 9), ED-EST-03 (TE 7), ED-EST-04 (TE 4), ED-EST-04 (TE 5), ED-EST-05 (TE 2), ED-EST-05 (TE 3), ED-EST-06 (TE 1), ED-EST-05 Maritimes (TE 8), ED-EST-05 Maritimes (TE 9), ED-EST-06 Maritimes (TE 7), ED-EST-05 Quebec (TE 11), ED-EST-06 Quebec (TE 8), ED-EST-06 Quebec (TE 9), ED-EST-04 Ontario (TE 8),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13), ED-LAT-03 (TE 11), ED-LAT-03 (TE 12), ED-LAT-04 (TE 9), ED-LAT-04 (TE 10), EG-04, EL-04, EN-ENG-02, EN-SUR-01, FB-2, GL-COI-12, GL-COI-13, GL-EIM-12, GL-MAM-13, GL-MAM-14, GL-MAN-14, GL-MOC-14, GL-PCF-12, GL-PIP-12, GL-PIP-13, GL-PRW-13, GL-PRW-14, GL-SMW-10, GL-SMW-11, GL-VHE-11, GL-VHE-12, GL-WOW-14, GS-10, GS-11, HP-04, HR-02, HS-HDO-09, IT-01, LS-01, LS-02, MT-02, NU-CHN-1, NU-HOS-1, OM-03, PE-02, PG-03, PI-05-CGC, PR(S)-02, SC-7 (equip. op. and spec. trade), SE-RES-1, SG-PAT-02, SG-SRE-02, SO-FLP-02, SO-MAO-02, SO-RAD-01, SR-W (pay group 8), SW-SCW-02, TI-05, UT-1, WP-03</v>
      </c>
    </row>
    <row r="244" spans="1:3" ht="225" x14ac:dyDescent="0.25">
      <c r="A244" s="60" t="str">
        <f>'5. Raw salary data'!A244</f>
        <v>ED-EST-06 Maritimes (TE 9)</v>
      </c>
      <c r="B244" s="129" t="str" cm="1">
        <f t="array" ref="B244">_xlfn.TEXTJOIN(", ", TRUE, _xlfn._xlws.FILTER('5. Raw salary data'!$A$2:$A$1297, ('5. Raw salary data'!$C$2:$C$1297 &lt; '5. Raw salary data'!D244) * ('5. Raw salary data'!$C$2:$C$1297 &gt;= '5. Raw salary data'!C244) * ('5. Raw salary data'!$A$2:$A$1297 &lt;&gt; '5. Raw salary data'!A244), "No matches"))</f>
        <v>AG-02, AI-02, BI-02, CH-02, CX-2, DD-09, ED-EDS-02, ED-EST-03 (TE 9), ED-EST-04 (TE 6), ED-EST-04 (TE 7), ED-EST-05 (TE 5), ED-EST-06 (TE 3), ED-EST-06 (TE 4),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13), EG-05, EL-05, EU-PEI-2, FB-3, FO-01, FR-1, FR-2, FS-01, GL-EIM-14, GL-PCF-14, GL-SMW-13, GL-SMW-14, GL-VHE-14, GS-12, GS-13, HP-06, HR-03, HS-PHS-10, LP-00, MA-03, ND-DIT-1, ND-HME-1, OM-04, PC-02, PE-03, PI-06-CGC, PR(S)-03, RO-05, SO-FLP-03, SO-MAO-04, SO-RAD-02, SO-RAD-03, SR-E (pay group 6), SR-E (pay group 7), SR-E (pay group 8), SW-SCW-03, TI-06, TI-05 Aviation, TI-05 Marine, WP-04</v>
      </c>
      <c r="C244" s="128" t="str" cm="1">
        <f t="array" ref="C244">_xlfn.TEXTJOIN(", ",TRUE,_xlfn._xlws.FILTER('5. Raw salary data'!$A$2:$A$1297,('5. Raw salary data'!$C$2:$C$1297 &gt;'5. Raw salary data'!E244)*('5. Raw salary data'!$C$2:$C$1297 &lt;'5. Raw salary data'!C244),"No matches"))</f>
        <v>AR-02, CT-FIN-01 , CT-EAV-01 , CT-IAU-01 , CX-1, DD-08, EC-04, ED-EDS-01, ED-EST-03 (TE 7), ED-EST-03 (TE 8), ED-EST-04 (TE 5), ED-EST-05 (TE 3), ED-EST-05 (TE 4), ED-EST-06 (TE 2), ED-EST-05 Maritimes (TE 9), ED-EST-05 Maritimes (TE 10), ED-EST-06 Maritimes (TE 8), ED-EST-05 Quebec (TE 12), ED-EST-06 Quebec (TE 9), ED-EST-06 Quebec (TE 10), ED-EST-04 Ontario (TE 9), ED-EST-04 Ontario (TE 10), ED-EST-05 Ontario (TE 9), ED-EST-06 Ontario (TE 6), ED-EST-04 Manitoba (TE 8), ED-EST-05 Manitoba (TE 6), ED-EST-05 Manitoba (TE 7), ED-EST-06 Manitoba (TE 5), ED-EST-06 Manitoba (TE 6), ED-EST-04 Saskatchewan (TE 9), ED-EST-04 Saskatchewan (TE 10), ED-EST-05 Saskatchewan (TE 7), ED-EST-05 Saskatchewan (TE 8), ED-EST-06 Saskatchewan (TE 6), ED-EST-06 Saskatchewan (TE 7), ED-EST-04 Alberta (TE 9), ED-EST-05 Alberta (TE 7), ED-EST-05 Alberta (TE 8), ED-EST-06 Alberta (TE 6), ED-EST-06 Alberta (TE 7), ED-EST-04 BC (TE 9), ED-EST-04 BC (TE 10), ED-EST-05 BC (TE 7), ED-EST-05 BC (TE 8), ED-EST-06 BC (TE 6), ED-EST-06 BC (TE 7), ED-LAT-03 (TE 13), ED-LAT-04 (TE 10), ED-LAT-04 (TE 11), ED-LAT-04 (TE 12), EN-ENG-02, EN-SUR-01, GL-COI-13, GL-COI-14, GL-EIM-13, GL-MAM-14, GL-PCF-13, GL-PIP-13, GL-PIP-14, GL-SMW-11, GL-SMW-12, GL-VHE-13, GS-11, GT-05, HP-05, HR-02, HS-HDO-10, HS-PHS-09, MT-02, NU-CHN-1, NU-HOS-1, PI-05-CGC, PO-IMA-03, PO-LES-TO-03, PO-LES-IM-03, PO-TCO-03, RO-04, SE-RES-1, SO-FLP-02, SO-MAO-03, SO-RAD-01, SR-E (pay group 4 MDO-5), SR-E (pay group 5 basic), SR-W (pay group 11), SW-CHA-02, TR-02, UT-1</v>
      </c>
    </row>
    <row r="245" spans="1:3" ht="195" x14ac:dyDescent="0.25">
      <c r="A245" s="60" t="str">
        <f>'5. Raw salary data'!A245</f>
        <v>ED-EST-06 Maritimes (TE 10)</v>
      </c>
      <c r="B245" s="129" t="str" cm="1">
        <f t="array" ref="B245">_xlfn.TEXTJOIN(", ", TRUE, _xlfn._xlws.FILTER('5. Raw salary data'!$A$2:$A$1297, ('5. Raw salary data'!$C$2:$C$1297 &lt; '5. Raw salary data'!D245) * ('5. Raw salary data'!$C$2:$C$1297 &gt;= '5. Raw salary data'!C245) * ('5. Raw salary data'!$A$2:$A$1297 &lt;&gt; '5. Raw salary data'!A245), "No matches"))</f>
        <v>AS-05, CT-EAV-02 , CT-IAU-02, CX-2, DS-3, ED-EDS-02, ED-EST-04 (TE 7), ED-EST-04 (TE 8), ED-EST-05 (TE 5), ED-EST-05 (TE 6), ED-EST-06 (TE 4), ED-EST-06 (TE 5), ED-EST-06 Quebec (TE 12), ED-EST-06 Ontario (TE 8), ED-EST-06 Ontario (TE 9), ED-EST-04 Manitoba (TE 10), ED-EST-05 Manitoba (TE 9), ED-EST-05 Manitoba (TE 10), ED-EST-06 Manitoba (TE 8), ED-EST-05 Saskatchewan (TE 10), ED-EST-06 Saskatchewan (TE 9), ED-EST-06 Saskatchewan (TE 10), ED-EST-05 Alberta (TE 10), ED-EST-06 Alberta (TE 9), ED-EST-06 Alberta (TE 10), ED-EST-05 BC (TE 10), ED-EST-06 BC (TE 9), EU-PEI-2, FB-3, FR-2, FS-01, GL-SMW-14, GS-13, GT-06, HP-06, HR-03, IS-04 , IT-02, LS-03, LP-00, ND-ADV-1, ND-DIT-1, NU-CHN-2, NU-HOS-2, OM-04, PG-04, PI-06-CGC, PM-05 , PM-MCO-01, PO-LES-TO-04, PO-TCO-04, PS-2, RO-05, SG-PAT-03, SG-SRE-03, SO-FLP-04, SO-RAD-03, SR-E (pay group 7), SR-E (pay group 8), SR-E (pay group 9), SR-E (pay group 10), SR-W (pay group 12), SW-SCW-03, SW-SCW-01 Clinical Social Workers, SW-SCW-02 Clinical Social Workers, TI-05 Marine, VM-1, WP-04</v>
      </c>
      <c r="C245" s="128" t="str" cm="1">
        <f t="array" ref="C245">_xlfn.TEXTJOIN(", ",TRUE,_xlfn._xlws.FILTER('5. Raw salary data'!$A$2:$A$1297,('5. Raw salary data'!$C$2:$C$1297 &gt;'5. Raw salary data'!E245)*('5. Raw salary data'!$C$2:$C$1297 &lt;'5. Raw salary data'!C245),"No matches"))</f>
        <v>AG-02, AI-02, BI-02, CH-02, CX-1, DD-08, DD-09, EC-04, ED-EST-03 (TE 8), ED-EST-03 (TE 9), ED-EST-04 (TE 6), ED-EST-05 (TE 4), ED-EST-06 (TE 3), ED-EST-05 Maritimes (TE 10), ED-EST-06 Maritimes (TE 9), ED-EST-06 Quebec (TE 10), ED-EST-06 Quebec (TE 11), ED-EST-04 Ontario (TE 10), ED-EST-05 Ontario (TE 10), ED-EST-06 Ontario (TE 7), ED-EST-04 Manitoba (TE 9), ED-EST-05 Manitoba (TE 7), ED-EST-05 Manitoba (TE 8), ED-EST-06 Manitoba (TE 6), ED-EST-06 Manitoba (TE 7),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GL-SMW-12, GL-SMW-13, GL-VHE-14, GS-12, GT-05, HP-05, HS-PHS-10, MA-03, ND-HME-1, PC-02, PE-03, PO-IMA-03, PO-LES-TO-03, PO-LES-IM-03, PO-TCO-03, PR(S)-03, SO-FLP-03, SO-MAO-03, SO-MAO-04, SO-RAD-02, SR-E (pay group 5 basic), SR-E (pay group 6), TI-06, TI-05 Aviation, TR-02</v>
      </c>
    </row>
    <row r="246" spans="1:3" ht="45" x14ac:dyDescent="0.25">
      <c r="A246" s="60" t="str">
        <f>'5. Raw salary data'!A246</f>
        <v>ED-EST-01 Quebec (TE 1)</v>
      </c>
      <c r="B246" s="129" t="str" cm="1">
        <f t="array" ref="B246">_xlfn.TEXTJOIN(", ", TRUE, _xlfn._xlws.FILTER('5. Raw salary data'!$A$2:$A$1297, ('5. Raw salary data'!$C$2:$C$1297 &lt; '5. Raw salary data'!D246) * ('5. Raw salary data'!$C$2:$C$1297 &gt;= '5. Raw salary data'!C246) * ('5. Raw salary data'!$A$2:$A$1297 &lt;&gt; '5. Raw salary data'!A246), "No matches"))</f>
        <v>CM-02, CR-01, DA-PRO-1, DD-01, ED-EST-01 Maritimes (TE 3), ED-EST-02 Maritimes (TE 2), ED-EST-01 Manitoba (TE 1), ED-EST-01 Saskatchewan (TE 2), ED-EST-01 Alberta (TE 2), OE-CEO-3, OE-DEO-3, OE-MEO-3, PY-01, SR-W (pay group 9) APD-2, ST-COR special level C</v>
      </c>
      <c r="C246" s="128" t="str" cm="1">
        <f t="array" ref="C246">_xlfn.TEXTJOIN(", ",TRUE,_xlfn._xlws.FILTER('5. Raw salary data'!$A$2:$A$1297,('5. Raw salary data'!$C$2:$C$1297 &gt;'5. Raw salary data'!E246)*('5. Raw salary data'!$C$2:$C$1297 &lt;'5. Raw salary data'!C246),"No matches"))</f>
        <v>ED-EST-01 Maritimes (TE 2), ED-EST-02 Maritimes (TE 1), ED-EST-01 Saskatchewan (TE 1), ED-EST-01 Alberta (TE 1), OE-BEO-2, OE-CEO-2, OE-DEO-2, OE-MSE-2, OE-MEO-2, SR-W (pay group 9) APC-1, SR-W (pay group 9) APD-1, ST-COR special level B</v>
      </c>
    </row>
    <row r="247" spans="1:3" ht="75" x14ac:dyDescent="0.25">
      <c r="A247" s="60" t="str">
        <f>'5. Raw salary data'!A247</f>
        <v>ED-EST-01 Quebec (TE 2)</v>
      </c>
      <c r="B247" s="129" t="str" cm="1">
        <f t="array" ref="B247">_xlfn.TEXTJOIN(", ", TRUE, _xlfn._xlws.FILTER('5. Raw salary data'!$A$2:$A$1297, ('5. Raw salary data'!$C$2:$C$1297 &lt; '5. Raw salary data'!D247) * ('5. Raw salary data'!$C$2:$C$1297 &gt;= '5. Raw salary data'!C247) * ('5. Raw salary data'!$A$2:$A$1297 &lt;&gt; '5. Raw salary data'!A247), "No matches"))</f>
        <v>CM-03, CR-02, DA-CON-1, DA-CON-2, DA-CON Special level C, ED-EST-01 Maritimes (TE 4), ED-EST-02 Maritimes (TE 3), ED-EST-02 Quebec (TE 1), ED-EST-01 Ontario (TE 1), ED-EST-01 Ontario (TE 2), ED-EST-01 Manitoba (TE 2), ED-EST-01 Manitoba (TE 3), ED-EST-01 Saskatchewan (TE 4), ED-EST-02 Saskatchewan (TE 1), ED-EST-01 Alberta (TE 3), ED-EST-02 Alberta (TE 1), ED-EST-01 BC (TE 1), GS-02, SR-W (pay group 9) APD-3, ST-OCE-1, ST-TYP-1, ST-TYP-2</v>
      </c>
      <c r="C247" s="128" t="str" cm="1">
        <f t="array" ref="C247">_xlfn.TEXTJOIN(", ",TRUE,_xlfn._xlws.FILTER('5. Raw salary data'!$A$2:$A$1297,('5. Raw salary data'!$C$2:$C$1297 &gt;'5. Raw salary data'!E247)*('5. Raw salary data'!$C$2:$C$1297 &lt;'5. Raw salary data'!C247),"No matches"))</f>
        <v>CM-02, CR-01, DA-PRO-1, DD-01, ED-EST-01 Maritimes (TE 3), ED-EST-02 Maritimes (TE 2), ED-EST-01 Manitoba (TE 1), ED-EST-01 Saskatchewan (TE 2), ED-EST-01 Saskatchewan (TE 3), ED-EST-01 Alberta (TE 2), OE-CEO-3, OE-DEO-3, OE-MEO-3, PY-01, SR-W (pay group 9) APC-2, SR-W (pay group 9) APD-2</v>
      </c>
    </row>
    <row r="248" spans="1:3" ht="105" x14ac:dyDescent="0.25">
      <c r="A248" s="60" t="str">
        <f>'5. Raw salary data'!A248</f>
        <v>ED-EST-01 Quebec (TE 3)</v>
      </c>
      <c r="B248" s="129" t="str" cm="1">
        <f t="array" ref="B248">_xlfn.TEXTJOIN(", ", TRUE, _xlfn._xlws.FILTER('5. Raw salary data'!$A$2:$A$1297, ('5. Raw salary data'!$C$2:$C$1297 &lt; '5. Raw salary data'!D248) * ('5. Raw salary data'!$C$2:$C$1297 &gt;= '5. Raw salary data'!C248) * ('5. Raw salary data'!$A$2:$A$1297 &lt;&gt; '5. Raw salary data'!A248), "No matches"))</f>
        <v>ED-EST-01 Maritimes (TE 5), ED-EST-01 Maritimes (TE 6), ED-EST-02 Maritimes (TE 4), ED-EST-03 Maritimes (TE 2), ED-EST-02 Quebec (TE 2), ED-EST-02 Quebec (TE 3), ED-EST-03 Quebec (TE 1), ED-EST-01 Ontario (TE 3), ED-EST-01 Manitoba (TE 4), ED-EST-02 Manitoba (TE 1), ED-EST-02 Manitoba (TE 2), ED-EST-01 Saskatchewan (TE 5), ED-EST-01 Saskatchewan (TE 6), ED-EST-02 Saskatchewan (TE 2), ED-EST-02 Saskatchewan (TE 3), ED-EST-01 Alberta (TE 5), ED-EST-02 Alberta (TE 2), ED-EST-01 BC (TE 2), ED-EST-02 BC (TE 1), ED-LAT-01 (TE 1), EG-02 salary protected employees, GL-ELE -1, GL-ELE -2, GL-MDO-1, HS-PHS-01, LI-2, OE-MEO-4, PY-02, SR-W (pay group 9) APC-3, ST-OCE-2, ST-STN-1, ST-STN-2</v>
      </c>
      <c r="C248" s="128" t="str" cm="1">
        <f t="array" ref="C248">_xlfn.TEXTJOIN(", ",TRUE,_xlfn._xlws.FILTER('5. Raw salary data'!$A$2:$A$1297,('5. Raw salary data'!$C$2:$C$1297 &gt;'5. Raw salary data'!E248)*('5. Raw salary data'!$C$2:$C$1297 &lt;'5. Raw salary data'!C248),"No matches"))</f>
        <v>CM-03, CR-02, DA-CON-1, DA-CON-2, DA-CON Special level C, DA-PRO-2, ED-EST-01 Maritimes (TE 4), ED-EST-02 Maritimes (TE 3), ED-EST-03 Maritimes (TE 1), ED-EST-02 Quebec (TE 1), ED-EST-01 Ontario (TE 1), ED-EST-01 Ontario (TE 2), ED-EST-01 Manitoba (TE 2), ED-EST-01 Manitoba (TE 3), ED-EST-01 Saskatchewan (TE 4), ED-EST-02 Saskatchewan (TE 1), ED-EST-01 Alberta (TE 3), ED-EST-01 Alberta (TE 4), ED-EST-02 Alberta (TE 1), ED-EST-01 BC (TE 1), GS-02, LI-1, SR-W (pay group 9) APD-3, ST-OCE-1, ST-TYP-1, ST-TYP-2</v>
      </c>
    </row>
    <row r="249" spans="1:3" ht="150" x14ac:dyDescent="0.25">
      <c r="A249" s="60" t="str">
        <f>'5. Raw salary data'!A249</f>
        <v>ED-EST-01 Quebec (TE 4)</v>
      </c>
      <c r="B249" s="129" t="str" cm="1">
        <f t="array" ref="B249">_xlfn.TEXTJOIN(", ", TRUE, _xlfn._xlws.FILTER('5. Raw salary data'!$A$2:$A$1297, ('5. Raw salary data'!$C$2:$C$1297 &lt; '5. Raw salary data'!D249) * ('5. Raw salary data'!$C$2:$C$1297 &gt;= '5. Raw salary data'!C249) * ('5. Raw salary data'!$A$2:$A$1297 &lt;&gt; '5. Raw salary data'!A249), "No matches"))</f>
        <v>CM-04, CR-03, DA-CON-3, DA-PRO-3, ED-EST-01 Maritimes (TE 7), ED-EST-02 Maritimes (TE 6), ED-EST-03 Maritimes (TE 3), ED-EST-01 Quebec (TE 5), ED-EST-02 Quebec (TE 4), ED-EST-03 Quebec (TE 2), ED-EST-04 Quebec (TE 1), ED-EST-01 Ontario (TE 4), ED-EST-01 Ontario (TE 5), ED-EST-02 Ontario (TE 1), ED-EST-02 Ontario (TE 2), ED-EST-03 Ontario (TE 1), ED-EST-01 Manitoba (TE 5), ED-EST-01 Manitoba (TE 6), ED-EST-02 Manitoba (TE 3), ED-EST-02 Manitoba (TE 4), ED-EST-03 Manitoba (TE 1), ED-EST-01 Saskatchewan (TE 7), ED-EST-02 Saskatchewan (TE 4), ED-EST-03 Saskatchewan (TE 1), ED-EST-03 Saskatchewan (TE 2), ED-EST-01 Alberta (TE 6), ED-EST-02 Alberta (TE 3), ED-EST-03 Alberta (TE 1), ED-EST-01 BC (TE 3), ED-EST-01 BC (TE 4), ED-EST-02 BC (TE 2), ED-LAT-01 (TE 2), EU-TEA (Maritimes), EU-TEA (Quebec), EU-TEA (Ontario), EU-TEA (Manitoba), EU-TEA (Saskatchewan), EU-TEA (Alberta), EU-TEA (British Columbia), GL-AMW-1, GL-AMW-2, GL-ELE -3, GL-ELE -4, GL-MDO-2, GL-MOC-1, HS-HDO-01, HS-PHS-02, LI-3, SR-W (pay group 9) APD-4, ST-OCE-3, ST-SCY-1</v>
      </c>
      <c r="C249" s="128" t="str" cm="1">
        <f t="array" ref="C249">_xlfn.TEXTJOIN(", ",TRUE,_xlfn._xlws.FILTER('5. Raw salary data'!$A$2:$A$1297,('5. Raw salary data'!$C$2:$C$1297 &gt;'5. Raw salary data'!E249)*('5. Raw salary data'!$C$2:$C$1297 &lt;'5. Raw salary data'!C249),"No matches"))</f>
        <v>DA-PRO-2, ED-EST-01 Maritimes (TE 5), ED-EST-01 Maritimes (TE 6), ED-EST-02 Maritimes (TE 4), ED-EST-02 Maritimes (TE 5), ED-EST-03 Maritimes (TE 1), ED-EST-03 Maritimes (TE 2), ED-EST-01 Quebec (TE 3), ED-EST-02 Quebec (TE 2), ED-EST-02 Quebec (TE 3), ED-EST-03 Quebec (TE 1), ED-EST-01 Ontario (TE 3), ED-EST-01 Manitoba (TE 4), ED-EST-02 Manitoba (TE 1), ED-EST-02 Manitoba (TE 2), ED-EST-01 Saskatchewan (TE 5), ED-EST-01 Saskatchewan (TE 6), ED-EST-02 Saskatchewan (TE 2), ED-EST-02 Saskatchewan (TE 3), ED-EST-01 Alberta (TE 5), ED-EST-02 Alberta (TE 2), ED-EST-01 BC (TE 2), ED-EST-02 BC (TE 1), ED-LAT-01 (TE 1), EG-02 salary protected employees, GL-ELE -1, GL-ELE -2, GL-MDO-1, HS-PHS-01, LI-2, OE-MEO-4, PY-02, SR-W (pay group 9) APC-3, ST-OCE-2, ST-STN-1, ST-STN-2</v>
      </c>
    </row>
    <row r="250" spans="1:3" ht="180" x14ac:dyDescent="0.25">
      <c r="A250" s="60" t="str">
        <f>'5. Raw salary data'!A250</f>
        <v>ED-EST-01 Quebec (TE 5)</v>
      </c>
      <c r="B250" s="129" t="str" cm="1">
        <f t="array" ref="B250">_xlfn.TEXTJOIN(", ", TRUE, _xlfn._xlws.FILTER('5. Raw salary data'!$A$2:$A$1297, ('5. Raw salary data'!$C$2:$C$1297 &lt; '5. Raw salary data'!D250) * ('5. Raw salary data'!$C$2:$C$1297 &gt;= '5. Raw salary data'!C250) * ('5. Raw salary data'!$A$2:$A$1297 &lt;&gt; '5. Raw salary data'!A250), "No matches"))</f>
        <v>CM-05, DD-02, ED-EST-01 (TE 1), ED-EST-01 Maritimes (TE 8), ED-EST-02 Maritimes (TE 7), ED-EST-03 Maritimes (TE 4), ED-EST-04 Maritimes (TE 1), ED-EST-01 Quebec (TE 6), ED-EST-02 Quebec (TE 5), ED-EST-03 Quebec (TE 3), ED-EST-04 Quebec (TE 2), ED-EST-01 Ontario (TE 6), ED-EST-01 Ontario (TE 7), ED-EST-02 Ontario (TE 3), ED-EST-03 Ontario (TE 2), ED-EST-01 Manitoba (TE 7), ED-EST-01 Manitoba (TE 8), ED-EST-02 Manitoba (TE 5), ED-EST-03 Manitoba (TE 2), ED-EST-01 Saskatchewan (TE 8), ED-EST-02 Saskatchewan (TE 5), ED-EST-03 Saskatchewan (TE 3), ED-EST-01 Alberta (TE 7), ED-EST-01 Alberta (TE 8), ED-EST-02 Alberta (TE 4), ED-EST-03 Alberta (TE 2), ED-EST-01 BC (TE 5), ED-EST-02 BC (TE 3), ED-EST-03 BC (TE 1), ED-LAT-01 (TE 3), ED-LAT-01 (TE 4), ED-LAT-02 (TE 1), GL-AMW-00, GL-AMW-3, GL-ELE -5, GL-MAN-1, GL-MAN-2, GL-MDO-3, GL-MDO-4, GL-MOC-2, GL-MOC-3, GS-03, GT-01, HS-HDO-02, LI-4, OE-MEO-5, PY-03, SR-W (pay group 1), SR-W (pay group 9) APC-4, SR-W (pay group 9) APD-5, ST-SCY-2, ST-SCY-3</v>
      </c>
      <c r="C250" s="128" t="str" cm="1">
        <f t="array" ref="C250">_xlfn.TEXTJOIN(", ",TRUE,_xlfn._xlws.FILTER('5. Raw salary data'!$A$2:$A$1297,('5. Raw salary data'!$C$2:$C$1297 &gt;'5. Raw salary data'!E250)*('5. Raw salary data'!$C$2:$C$1297 &lt;'5. Raw salary data'!C250),"No matches"))</f>
        <v>CM-04, CR-03, DA-CON-3, DA-PRO-3, ED-EST-01 Maritimes (TE 7), ED-EST-02 Maritimes (TE 5), ED-EST-02 Maritimes (TE 6), ED-EST-03 Maritimes (TE 3), ED-EST-01 Quebec (TE 4), ED-EST-02 Quebec (TE 4), ED-EST-03 Quebec (TE 2), ED-EST-04 Quebec (TE 1), ED-EST-01 Ontario (TE 4), ED-EST-01 Ontario (TE 5), ED-EST-02 Ontario (TE 1), ED-EST-02 Ontario (TE 2), ED-EST-03 Ontario (TE 1), ED-EST-01 Manitoba (TE 5), ED-EST-01 Manitoba (TE 6), ED-EST-02 Manitoba (TE 3), ED-EST-02 Manitoba (TE 4), ED-EST-03 Manitoba (TE 1), ED-EST-01 Saskatchewan (TE 6), ED-EST-01 Saskatchewan (TE 7), ED-EST-02 Saskatchewan (TE 3), ED-EST-02 Saskatchewan (TE 4), ED-EST-03 Saskatchewan (TE 1), ED-EST-03 Saskatchewan (TE 2), ED-EST-01 Alberta (TE 6), ED-EST-02 Alberta (TE 3), ED-EST-03 Alberta (TE 1), ED-EST-01 BC (TE 3), ED-EST-01 BC (TE 4), ED-EST-02 BC (TE 1), ED-EST-02 BC (TE 2), ED-LAT-01 (TE 2), EU-TEA (Maritimes), EU-TEA (Quebec), EU-TEA (Ontario), EU-TEA (Manitoba), EU-TEA (Saskatchewan), EU-TEA (Alberta), EU-TEA (British Columbia), GL-AMW-1, GL-AMW-2, GL-ELE -3, GL-ELE -4, GL-MDO-2, GL-MOC-1, HS-HDO-01, HS-PHS-02, LI-3, SR-W (pay group 9) APD-4, ST-OCE-3, ST-SCY-1</v>
      </c>
    </row>
    <row r="251" spans="1:3" ht="180" x14ac:dyDescent="0.25">
      <c r="A251" s="60" t="str">
        <f>'5. Raw salary data'!A251</f>
        <v>ED-EST-01 Quebec (TE 6)</v>
      </c>
      <c r="B251" s="129" t="str" cm="1">
        <f t="array" ref="B251">_xlfn.TEXTJOIN(", ", TRUE, _xlfn._xlws.FILTER('5. Raw salary data'!$A$2:$A$1297, ('5. Raw salary data'!$C$2:$C$1297 &lt; '5. Raw salary data'!D251) * ('5. Raw salary data'!$C$2:$C$1297 &gt;= '5. Raw salary data'!C251) * ('5. Raw salary data'!$A$2:$A$1297 &lt;&gt; '5. Raw salary data'!A251), "No matches"))</f>
        <v>CR-04, DA-PRO-4, ED-EST-01 (TE 2), ED-EST-02 (TE 1) , ED-EST-02 Maritimes (TE 8), ED-EST-02 Maritimes (TE 9), ED-EST-03 Maritimes (TE 5), ED-EST-03 Maritimes (TE 6), ED-EST-04 Maritimes (TE 2), ED-EST-01 Quebec (TE 7), ED-EST-02 Quebec (TE 6), ED-EST-03 Quebec (TE 4), ED-EST-03 Quebec (TE 5), ED-EST-04 Quebec (TE 3), ED-EST-05 Quebec (TE 1), ED-EST-01 Ontario (TE 8), ED-EST-02 Ontario (TE 4), ED-EST-03 Ontario (TE 3), ED-EST-02 Manitoba (TE 6), ED-EST-02 Manitoba (TE 7), ED-EST-03 Manitoba (TE 3), ED-EST-03 Manitoba (TE 4), ED-EST-02 Saskatchewan (TE 6), ED-EST-03 Saskatchewan (TE 4), ED-EST-02 Alberta (TE 5), ED-EST-02 Alberta (TE 6), ED-EST-03 Alberta (TE 3), ED-EST-01 BC (TE 6), ED-EST-02 BC (TE 4), ED-EST-02 BC (TE 5), ED-EST-03 BC (TE 2), ED-LAT-01 (TE 5), ED-LAT-02 (TE 2), ED-LAT-03 (TE 1), EL-01, EU-PEI-1, GL-AMW-4, GL-AMW-5, GL-ELE -6, GL-ELE -7, GL-MAN-3, GL-MAN-4, GL-MDO-5, GL-MOC-4, GS-04, HS-HDO-03, HS-PHS-03, LI-5, PY-04, SC-1 (equip. op. and spec. trade), SR-W (pay group 9) APC-5, SR-W (pay group 9) APD-6, ST-COR-1, TI-01</v>
      </c>
      <c r="C251" s="128" t="str" cm="1">
        <f t="array" ref="C251">_xlfn.TEXTJOIN(", ",TRUE,_xlfn._xlws.FILTER('5. Raw salary data'!$A$2:$A$1297,('5. Raw salary data'!$C$2:$C$1297 &gt;'5. Raw salary data'!E251)*('5. Raw salary data'!$C$2:$C$1297 &lt;'5. Raw salary data'!C251),"No matches"))</f>
        <v>CM-05, DA-PRO-3, DD-02, ED-EST-01 (TE 1), ED-EST-01 Maritimes (TE 8), ED-EST-02 Maritimes (TE 7), ED-EST-03 Maritimes (TE 4), ED-EST-04 Maritimes (TE 1), ED-EST-01 Quebec (TE 5), ED-EST-02 Quebec (TE 5), ED-EST-03 Quebec (TE 3), ED-EST-04 Quebec (TE 2), ED-EST-01 Ontario (TE 6), ED-EST-01 Ontario (TE 7), ED-EST-02 Ontario (TE 2), ED-EST-02 Ontario (TE 3), ED-EST-03 Ontario (TE 2), ED-EST-01 Manitoba (TE 7), ED-EST-01 Manitoba (TE 8), ED-EST-02 Manitoba (TE 4), ED-EST-02 Manitoba (TE 5), ED-EST-03 Manitoba (TE 2), ED-EST-01 Saskatchewan (TE 8), ED-EST-02 Saskatchewan (TE 5), ED-EST-03 Saskatchewan (TE 2), ED-EST-03 Saskatchewan (TE 3), ED-EST-01 Alberta (TE 7), ED-EST-01 Alberta (TE 8), ED-EST-02 Alberta (TE 4), ED-EST-03 Alberta (TE 1), ED-EST-03 Alberta (TE 2), ED-EST-01 BC (TE 4), ED-EST-01 BC (TE 5), ED-EST-02 BC (TE 3), ED-EST-03 BC (TE 1), ED-LAT-01 (TE 3), ED-LAT-01 (TE 4), ED-LAT-02 (TE 1), GL-AMW-00, GL-AMW-2, GL-AMW-3, GL-ELE -4, GL-ELE -5, GL-MAN-1, GL-MAN-2, GL-MDO-3, GL-MDO-4, GL-MOC-2, GL-MOC-3, GS-03, GT-01, HS-HDO-02, HS-PHS-02, LI-4, OE-MEO-5, PY-03, SR-W (pay group 1), SR-W (pay group 9) APC-4, SR-W (pay group 9) APD-5, ST-OCE-3, ST-SCY-2, ST-SCY-3</v>
      </c>
    </row>
    <row r="252" spans="1:3" ht="195" x14ac:dyDescent="0.25">
      <c r="A252" s="60" t="str">
        <f>'5. Raw salary data'!A252</f>
        <v>ED-EST-01 Quebec (TE 7)</v>
      </c>
      <c r="B252" s="129" t="str" cm="1">
        <f t="array" ref="B252">_xlfn.TEXTJOIN(", ", TRUE, _xlfn._xlws.FILTER('5. Raw salary data'!$A$2:$A$1297, ('5. Raw salary data'!$C$2:$C$1297 &lt; '5. Raw salary data'!D252) * ('5. Raw salary data'!$C$2:$C$1297 &gt;= '5. Raw salary data'!C252) * ('5. Raw salary data'!$A$2:$A$1297 &lt;&gt; '5. Raw salary data'!A252), "No matches"))</f>
        <v>CR-05, DD-03, ED-EST-01 (TE 3), ED-EST-02 (TE 2) , ED-EST-02 Maritimes (TE 9), ED-EST-03 Maritimes (TE 7), ED-EST-04 Maritimes (TE 3), ED-EST-05 Maritimes (TE 1), ED-EST-01 Quebec (TE 8), ED-EST-02 Quebec (TE 7), ED-EST-03 Quebec (TE 5), ED-EST-03 Quebec (TE 6), ED-EST-04 Quebec (TE 4), ED-EST-05 Quebec (TE 2), ED-EST-06 Quebec (TE 1), ED-EST-02 Ontario (TE 5), ED-EST-03 Ontario (TE 4), ED-EST-04 Ontario (TE 1), ED-EST-05 Ontario (TE 1), ED-EST-02 Manitoba (TE 8), ED-EST-02 Manitoba (TE 9), ED-EST-03 Manitoba (TE 5), ED-EST-02 Saskatchewan (TE 7), ED-EST-03 Saskatchewan (TE 5), ED-EST-04 Saskatchewan (TE 1), ED-EST-02 Alberta (TE 6), ED-EST-02 Alberta (TE 7), ED-EST-03 Alberta (TE 4), ED-EST-04 Alberta (TE 1), ED-EST-01 BC (TE 7), ED-EST-02 BC (TE 5), ED-EST-02 BC (TE 6), ED-EST-03 BC (TE 3), ED-EST-04 BC (TE 1), ED-LAT-01 (TE 6), ED-LAT-01 (TE 7), ED-LAT-02 (TE 3), ED-LAT-03 (TE 2), EG-01, GL-AMW-6, GL-ELE -8, GL-GHW-3, GL-GHW-4, GL-MAM-5, GL-MAN-4, GL-MAN-5, GL-MDO-6, GL-MDO-7, GL-MOC-5, GL-MOC-6, GL-PRW-00, GL-PRW-5, GT-02, HP-01, HS-HDO-03, HS-HDO-04, HS-PHS-04, OM-01, PY-05, SC-1 (deck and engine room), SC-2 (deck and engine room), SC-STD-1, SC-STD-2, SC-1 (equip. op. and spec. trade), SC-2 (equip. op. and spec. trade), SR-W (pay group 9) APC-5, SR-W (pay group 9) APD-7, ST-SCY-4, TI-02, WP-01</v>
      </c>
      <c r="C252" s="128" t="str" cm="1">
        <f t="array" ref="C252">_xlfn.TEXTJOIN(", ",TRUE,_xlfn._xlws.FILTER('5. Raw salary data'!$A$2:$A$1297,('5. Raw salary data'!$C$2:$C$1297 &gt;'5. Raw salary data'!E252)*('5. Raw salary data'!$C$2:$C$1297 &lt;'5. Raw salary data'!C252),"No matches"))</f>
        <v>CM-05, CR-04, DA-PRO-4, ED-EST-01 (TE 2), ED-EST-02 (TE 1) , ED-EST-02 Maritimes (TE 8), ED-EST-03 Maritimes (TE 5), ED-EST-03 Maritimes (TE 6), ED-EST-04 Maritimes (TE 2), ED-EST-01 Quebec (TE 6), ED-EST-02 Quebec (TE 6), ED-EST-03 Quebec (TE 4), ED-EST-04 Quebec (TE 3), ED-EST-05 Quebec (TE 1), ED-EST-01 Ontario (TE 7), ED-EST-01 Ontario (TE 8), ED-EST-02 Ontario (TE 3), ED-EST-02 Ontario (TE 4), ED-EST-03 Ontario (TE 2), ED-EST-03 Ontario (TE 3), ED-EST-02 Manitoba (TE 6), ED-EST-02 Manitoba (TE 7), ED-EST-03 Manitoba (TE 3), ED-EST-03 Manitoba (TE 4), ED-EST-02 Saskatchewan (TE 6), ED-EST-03 Saskatchewan (TE 4), ED-EST-01 Alberta (TE 8), ED-EST-02 Alberta (TE 5), ED-EST-03 Alberta (TE 2), ED-EST-03 Alberta (TE 3), ED-EST-01 BC (TE 6), ED-EST-02 BC (TE 4), ED-EST-03 BC (TE 1), ED-EST-03 BC (TE 2), ED-LAT-01 (TE 4), ED-LAT-01 (TE 5), ED-LAT-02 (TE 1), ED-LAT-02 (TE 2), ED-LAT-03 (TE 1), EL-01, EU-PEI-1, GL-AMW-00, GL-AMW-4, GL-AMW-5, GL-ELE -6, GL-ELE -7, GL-MAN-3, GL-MDO-5, GL-MOC-3, GL-MOC-4, GS-04, HS-HDO-02, HS-PHS-03, LI-5, OE-MEO-5, PY-04, SR-W (pay group 1), SR-W (pay group 9) APD-6, ST-COR-1, ST-SCY-3, TI-01</v>
      </c>
    </row>
    <row r="253" spans="1:3" ht="240" x14ac:dyDescent="0.25">
      <c r="A253" s="60" t="str">
        <f>'5. Raw salary data'!A253</f>
        <v>ED-EST-01 Quebec (TE 8)</v>
      </c>
      <c r="B253" s="129" t="str" cm="1">
        <f t="array" ref="B253">_xlfn.TEXTJOIN(", ", TRUE, _xlfn._xlws.FILTER('5. Raw salary data'!$A$2:$A$1297, ('5. Raw salary data'!$C$2:$C$1297 &lt; '5. Raw salary data'!D253) * ('5. Raw salary data'!$C$2:$C$1297 &gt;= '5. Raw salary data'!C253) * ('5. Raw salary data'!$A$2:$A$1297 &lt;&gt; '5. Raw salary data'!A253), "No matches"))</f>
        <v>AS-01, CM-06, CR-05, DA-CON-4, DA-PRO-5, DD-04, ED-EST-01 (TE 4), ED-EST-02 (TE 3) , ED-EST-03 (TE 1), ED-EST-03 Maritimes (TE 8), ED-EST-04 Maritimes (TE 4), ED-EST-05 Maritimes (TE 2), ED-EST-06 Maritimes (TE 1),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4), ED-EST-04 BC (TE 2), ED-EST-05 BC (TE 1), ED-LAT-01 (TE 7), ED-LAT-01 (TE 8), ED-LAT-02 (TE 4), ED-LAT-02 (TE 5), ED-LAT-03 (TE 3), ED-LAT-04 (TE 1), ED-LAT-04 (TE 2), EG-01, GL-AIM-00, GL-AMW-7, GL-AMW-8, GL-ELE -9, GL-GHW-4, GL-GHW-5, GL-INM-00, GL-MAM-6, GL-MAN-6, GL-MAN-7, GL-MDO-7, GL-MDO-8, GL-MOC-7, GL-MST-00, GL-MST-9, GL-PCF-00, GL-PRW-6, GL-PRW-7, GL-WOW-00, GS-05, GT-02, HS-PHS-04, IS-01 , LI-6, MA-01, PG-01, PI-01-CGC, PM-01 , PY-05, SC-3 (deck and engine room), SC-STD-3, SC-3 (equip. op. and spec. trade), SR-W (pay group 2), SR-W (pay group 9) APC-6, SR-W (pay group 9) APD-7</v>
      </c>
      <c r="C253" s="128" t="str" cm="1">
        <f t="array" ref="C253">_xlfn.TEXTJOIN(", ",TRUE,_xlfn._xlws.FILTER('5. Raw salary data'!$A$2:$A$1297,('5. Raw salary data'!$C$2:$C$1297 &gt;'5. Raw salary data'!E253)*('5. Raw salary data'!$C$2:$C$1297 &lt;'5. Raw salary data'!C253),"No matches"))</f>
        <v>DA-PRO-4, DD-03, ED-EST-01 (TE 3), ED-EST-02 (TE 1) , ED-EST-02 (TE 2) , ED-EST-02 Maritimes (TE 9), ED-EST-03 Maritimes (TE 6), ED-EST-03 Maritimes (TE 7), ED-EST-04 Maritimes (TE 3), ED-EST-05 Maritimes (TE 1), ED-EST-01 Quebec (TE 7), ED-EST-02 Quebec (TE 7), ED-EST-03 Quebec (TE 5), ED-EST-04 Quebec (TE 4), ED-EST-05 Quebec (TE 2), ED-EST-02 Ontario (TE 5), ED-EST-03 Ontario (TE 3), ED-EST-03 Ontario (TE 4), ED-EST-04 Ontario (TE 1), ED-EST-02 Manitoba (TE 8), ED-EST-02 Manitoba (TE 9), ED-EST-03 Manitoba (TE 4), ED-EST-03 Manitoba (TE 5), ED-EST-02 Saskatchewan (TE 7), ED-EST-03 Saskatchewan (TE 5), ED-EST-04 Saskatchewan (TE 1), ED-EST-02 Alberta (TE 6), ED-EST-03 Alberta (TE 3), ED-EST-03 Alberta (TE 4), ED-EST-04 Alberta (TE 1), ED-EST-01 BC (TE 7), ED-EST-02 BC (TE 5), ED-EST-02 BC (TE 6), ED-EST-03 BC (TE 2), ED-EST-03 BC (TE 3), ED-EST-04 BC (TE 1), ED-LAT-01 (TE 6), ED-LAT-02 (TE 3), ED-LAT-03 (TE 1), ED-LAT-03 (TE 2), EU-PEI-1, GL-AMW-5, GL-AMW-6, GL-ELE -7, GL-ELE -8, GL-GHW-3, GL-MAM-5, GL-MAN-4, GL-MAN-5, GL-MDO-6, GL-MOC-5, GL-MOC-6, GL-PRW-00, GL-PRW-5, HP-01, HS-HDO-03, HS-HDO-04, LI-5, OM-01, SC-1 (deck and engine room), SC-2 (deck and engine room), SC-STD-1, SC-STD-2, SC-1 (equip. op. and spec. trade), SC-2 (equip. op. and spec. trade), SR-W (pay group 9) APC-5, SR-W (pay group 9) APD-6, ST-SCY-4, TI-02, WP-01</v>
      </c>
    </row>
    <row r="254" spans="1:3" ht="255" x14ac:dyDescent="0.25">
      <c r="A254" s="60" t="str">
        <f>'5. Raw salary data'!A254</f>
        <v>ED-EST-01 Quebec (TE 9)</v>
      </c>
      <c r="B254" s="129" t="str" cm="1">
        <f t="array" ref="B254">_xlfn.TEXTJOIN(", ", TRUE, _xlfn._xlws.FILTER('5. Raw salary data'!$A$2:$A$1297, ('5. Raw salary data'!$C$2:$C$1297 &lt; '5. Raw salary data'!D254) * ('5. Raw salary data'!$C$2:$C$1297 &gt;= '5. Raw salary data'!C254) * ('5. Raw salary data'!$A$2:$A$1297 &lt;&gt; '5. Raw salary data'!A254), "No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2), ED-EST-06 Quebec (TE 3), ED-EST-02 Ontario (TE 7), ED-EST-02 Ontario (TE 8), ED-EST-03 Ontario (TE 6), ED-EST-04 Ontario (TE 3), ED-EST-05 Ontario (TE 2), ED-EST-06 Ontario (TE 1), ED-EST-03 Manitoba (TE 7), ED-EST-03 Manitoba (TE 8), ED-EST-04 Manitoba (TE 2), ED-EST-02 Saskatchewan (TE 9), ED-EST-03 Saskatchewan (TE 7), ED-EST-03 Saskatchewan (TE 8), ED-EST-04 Saskatchewan (TE 3), ED-EST-05 Saskatchewan (TE 1), ED-EST-02 Alberta (TE 8), ED-EST-02 Alberta (TE 9), ED-EST-03 Alberta (TE 6), ED-EST-04 Alberta (TE 3), ED-EST-05 Alberta (TE 2), ED-EST-06 Alberta (TE 1), ED-EST-02 BC (TE 8), ED-EST-02 BC (TE 9), ED-EST-03 BC (TE 4), ED-EST-03 BC (TE 5), ED-EST-04 BC (TE 3), ED-EST-05 BC (TE 2), ED-LAT-01 (TE 9), ED-LAT-02 (TE 5), ED-LAT-02 (TE 6), ED-LAT-03 (TE 4), ED-LAT-03 (TE 5), ED-LAT-04 (TE 2), ED-LAT-04 (TE 3), EG-02, GL-AIM-9, GL-AMW-8, GL-AMW-9, GL-ELE -10, GL-ELE -11, GL-GHW-6, GL-GHW-7, GL-INM-9, GL-INM-10, GL-MAM-00, GL-MAM-7, GL-MAN-7, GL-MAN-8, GL-MDO-9, GL-MOC-8, GL-MST-10, GL-MST-11, GL-PCF-6, GL-PIP-00, GL-PRW-7, GL-PRW-8, GL-WOW-00, GS-06, HP-02, HS-HDO-05, HS-PHS-05, IS-02 , LI-7, MT-01, PI-02-CGC, PM-02 , PY-06, RO-01, SC-4 (deck and engine room), SC-5 (deck and engine room), SC-STD-4, SC-STD-5, SR-W (pay group 3), SR-W (pay group 9) APD-8, TI-03, TR-01</v>
      </c>
      <c r="C254" s="128" t="str" cm="1">
        <f t="array" ref="C254">_xlfn.TEXTJOIN(", ",TRUE,_xlfn._xlws.FILTER('5. Raw salary data'!$A$2:$A$1297,('5. Raw salary data'!$C$2:$C$1297 &gt;'5. Raw salary data'!E254)*('5. Raw salary data'!$C$2:$C$1297 &lt;'5. Raw salary data'!C254),"No matches"))</f>
        <v>AS-01, CM-06, CR-05, DA-CON-4, ED-EST-01 (TE 3), ED-EST-01 (TE 4), ED-EST-02 (TE 2) , ED-EST-02 (TE 3) , ED-EST-03 (TE 1), ED-EST-03 Maritimes (TE 7), ED-EST-03 Maritimes (TE 8), ED-EST-04 Maritimes (TE 4), ED-EST-05 Maritimes (TE 2), ED-EST-06 Maritimes (TE 1), ED-EST-01 Quebec (TE 8), ED-EST-02 Quebec (TE 8), ED-EST-03 Quebec (TE 6), ED-EST-03 Quebec (TE 7), ED-EST-04 Quebec (TE 5), ED-EST-05 Quebec (TE 3), ED-EST-06 Quebec (TE 1), ED-EST-02 Ontario (TE 6), ED-EST-03 Ontario (TE 4), ED-EST-03 Ontario (TE 5), ED-EST-04 Ontario (TE 2), ED-EST-05 Ontario (TE 1), ED-EST-02 Manitoba (TE 9), ED-EST-03 Manitoba (TE 5), ED-EST-03 Manitoba (TE 6), ED-EST-04 Manitoba (TE 1), ED-EST-02 Saskatchewan (TE 8), ED-EST-03 Saskatchewan (TE 6), ED-EST-04 Saskatchewan (TE 1), ED-EST-04 Saskatchewan (TE 2), ED-EST-02 Alberta (TE 7), ED-EST-03 Alberta (TE 4), ED-EST-03 Alberta (TE 5), ED-EST-04 Alberta (TE 1), ED-EST-04 Alberta (TE 2), ED-EST-05 Alberta (TE 1), ED-EST-01 BC (TE 8), ED-EST-02 BC (TE 6), ED-EST-02 BC (TE 7), ED-EST-03 BC (TE 3), ED-EST-04 BC (TE 2), ED-EST-05 BC (TE 1), ED-LAT-01 (TE 7), ED-LAT-01 (TE 8), ED-LAT-02 (TE 4), ED-LAT-03 (TE 2), ED-LAT-03 (TE 3), ED-LAT-04 (TE 1), EG-01, GL-AIM-00, GL-AMW-7, GL-ELE -9, GL-GHW-4, GL-GHW-5, GL-INM-00, GL-MAM-5, GL-MAM-6, GL-MAN-5, GL-MAN-6, GL-MDO-7, GL-MDO-8, GL-MOC-6, GL-MOC-7, GL-MST-00, GL-MST-9, GL-PCF-00, GL-PRW-5, GL-PRW-6, GS-05, GT-02, HP-01, HS-HDO-04, HS-PHS-04, IS-01 , LI-6, MA-01, OM-01, PG-01, PI-01-CGC, PM-01 , PY-05, SC-2 (deck and engine room), SC-3 (deck and engine room), SC-STD-2, SC-STD-3, SC-2 (equip. op. and spec. trade), SC-3 (equip. op. and spec. trade), SR-W (pay group 2), SR-W (pay group 9) APC-6, SR-W (pay group 9) APD-7, WP-01</v>
      </c>
    </row>
    <row r="255" spans="1:3" ht="270" x14ac:dyDescent="0.25">
      <c r="A255" s="60" t="str">
        <f>'5. Raw salary data'!A255</f>
        <v>ED-EST-01 Quebec (TE 10)</v>
      </c>
      <c r="B255" s="129" t="str" cm="1">
        <f t="array" ref="B255">_xlfn.TEXTJOIN(", ", TRUE, _xlfn._xlws.FILTER('5. Raw salary data'!$A$2:$A$1297, ('5. Raw salary data'!$C$2:$C$1297 &lt; '5. Raw salary data'!D255) * ('5. Raw salary data'!$C$2:$C$1297 &gt;= '5. Raw salary data'!C255) * ('5. Raw salary data'!$A$2:$A$1297 &lt;&gt; '5. Raw salary data'!A255), "No matches"))</f>
        <v>AS-02, CM-07, CO-DEV/PER, CR-06, DA-CON-6, ED-EST-01 (TE 6), ED-EST-02 (TE 5) , ED-EST-03 (TE 3), ED-EST-04 Maritimes (TE 6), ED-EST-05 Maritimes (TE 4), ED-EST-06 Maritimes (TE 3),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9), ED-EST-04 Saskatchewan (TE 4), ED-EST-05 Saskatchewan (TE 2), ED-EST-06 Saskatchewan (TE 1), ED-EST-03 Alberta (TE 7), ED-EST-04 Alberta (TE 4), ED-EST-05 Alberta (TE 2),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GL-MST-11, GL-MST-12, GL-PCF-7, GL-PIP-00, GL-PRW-8, GL-PRW-9, GL-VHE-00, GL-WOW-9, GS-07, GT-03, HS-HDO-06, HS-PHS-05, HS-PHS-06, IS-02 , MT-01, OM-02, PM-02 , SC-5 (deck and engine room), SC-6 (deck and engine room), SC-STD-5, SC-STD-6, SC-4 (equip. op. and spec. trade), SG-SRE-01, SO-MAO-TO, SR-E (pay group 1 basic), SR-W (pay group 9) APC-7, SR-W (pay group 9) APD-9, TR-01</v>
      </c>
      <c r="C255" s="128" t="str" cm="1">
        <f t="array" ref="C255">_xlfn.TEXTJOIN(", ",TRUE,_xlfn._xlws.FILTER('5. Raw salary data'!$A$2:$A$1297,('5. Raw salary data'!$C$2:$C$1297 &gt;'5. Raw salary data'!E255)*('5. Raw salary data'!$C$2:$C$1297 &lt;'5. Raw salary data'!C255),"No matches"))</f>
        <v>AR-01, CM-06, DA-CON-5, DA-PRO-5, DD-04, EC-01, ED-EST-01 (TE 4), ED-EST-01 (TE 5), ED-EST-02 (TE 3) , ED-EST-02 (TE 4), ED-EST-03 (TE 1), ED-EST-03 (TE 2), ED-EST-03 Maritimes (TE 9),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5), ED-EST-03 Alberta (TE 6), ED-EST-04 Alberta (TE 2), ED-EST-04 Alberta (TE 3), ED-EST-05 Alberta (TE 1), ED-EST-02 BC (TE 7), ED-EST-02 BC (TE 8), ED-EST-03 BC (TE 4), ED-EST-04 BC (TE 3), ED-EST-05 BC (TE 1), ED-EST-05 BC (TE 2), ED-LAT-01 (TE 8), ED-LAT-01 (TE 9), ED-LAT-02 (TE 5), ED-LAT-02 (TE 6), ED-LAT-03 (TE 4), ED-LAT-04 (TE 2), ED-LAT-04 (TE 3), GL-AMW-8, GL-AMW-9, GL-ELE -10, GL-GHW-5, GL-GHW-6, GL-INM-9, GL-MAM-00, GL-MAM-6, GL-MAM-7, GL-MAN-7, GL-MDO-8, GL-MDO-9, GL-MOC-7, GL-MOC-8, GL-MST-10, GL-PCF-00, GL-PCF-6, GL-PRW-7, GL-WOW-00, GS-05, GS-06, HP-02, HS-HDO-05, LI-7, MA-01, PG-01, PI-02-CGC, PY-06, RO-01, SC-3 (deck and engine room), SC-4 (deck and engine room), SC-STD-3, SC-STD-4, SC-3 (equip. op. and spec. trade), SR-W (pay group 2), SR-W (pay group 3), SR-W (pay group 9) APC-6, SR-W (pay group 9) APD-8, TI-03</v>
      </c>
    </row>
    <row r="256" spans="1:3" ht="75" x14ac:dyDescent="0.25">
      <c r="A256" s="60" t="str">
        <f>'5. Raw salary data'!A256</f>
        <v>ED-EST-02 Quebec (TE 1)</v>
      </c>
      <c r="B256" s="129" t="str" cm="1">
        <f t="array" ref="B256">_xlfn.TEXTJOIN(", ", TRUE, _xlfn._xlws.FILTER('5. Raw salary data'!$A$2:$A$1297, ('5. Raw salary data'!$C$2:$C$1297 &lt; '5. Raw salary data'!D256) * ('5. Raw salary data'!$C$2:$C$1297 &gt;= '5. Raw salary data'!C256) * ('5. Raw salary data'!$A$2:$A$1297 &lt;&gt; '5. Raw salary data'!A256), "No matches"))</f>
        <v>CM-03, CR-02, DA-CON-1, DA-CON-2, DA-CON Special level C, DA-PRO-2, ED-EST-01 Maritimes (TE 4), ED-EST-02 Maritimes (TE 3), ED-EST-03 Maritimes (TE 1), ED-EST-01 Ontario (TE 1), ED-EST-01 Ontario (TE 2), ED-EST-01 Manitoba (TE 2), ED-EST-01 Manitoba (TE 3), ED-EST-01 Saskatchewan (TE 4), ED-EST-02 Saskatchewan (TE 1), ED-EST-01 Alberta (TE 3), ED-EST-01 Alberta (TE 4), ED-EST-02 Alberta (TE 1), ED-EST-01 BC (TE 1), GS-02, LI-1, SR-W (pay group 9) APD-3, ST-OCE-1, ST-TYP-1, ST-TYP-2</v>
      </c>
      <c r="C256" s="128" t="str" cm="1">
        <f t="array" ref="C256">_xlfn.TEXTJOIN(", ",TRUE,_xlfn._xlws.FILTER('5. Raw salary data'!$A$2:$A$1297,('5. Raw salary data'!$C$2:$C$1297 &gt;'5. Raw salary data'!E256)*('5. Raw salary data'!$C$2:$C$1297 &lt;'5. Raw salary data'!C256),"No matches"))</f>
        <v>CM-02, CR-01, DA-PRO-1, DD-01, ED-EST-01 Maritimes (TE 3), ED-EST-02 Maritimes (TE 2), ED-EST-01 Quebec (TE 2), ED-EST-01 Manitoba (TE 1), ED-EST-01 Saskatchewan (TE 3), ED-EST-01 Alberta (TE 2), OE-CEO-3, OE-DEO-3, OE-MEO-3, PY-01, SR-W (pay group 9) APC-2, SR-W (pay group 9) APD-2</v>
      </c>
    </row>
    <row r="257" spans="1:3" ht="105" x14ac:dyDescent="0.25">
      <c r="A257" s="60" t="str">
        <f>'5. Raw salary data'!A257</f>
        <v>ED-EST-02 Quebec (TE 2)</v>
      </c>
      <c r="B257" s="129" t="str" cm="1">
        <f t="array" ref="B257">_xlfn.TEXTJOIN(", ", TRUE, _xlfn._xlws.FILTER('5. Raw salary data'!$A$2:$A$1297, ('5. Raw salary data'!$C$2:$C$1297 &lt; '5. Raw salary data'!D257) * ('5. Raw salary data'!$C$2:$C$1297 &gt;= '5. Raw salary data'!C257) * ('5. Raw salary data'!$A$2:$A$1297 &lt;&gt; '5. Raw salary data'!A257), "No matches"))</f>
        <v>ED-EST-01 Maritimes (TE 5), ED-EST-01 Maritimes (TE 6), ED-EST-02 Maritimes (TE 4), ED-EST-03 Maritimes (TE 2), ED-EST-01 Quebec (TE 3), ED-EST-02 Quebec (TE 3), ED-EST-03 Quebec (TE 1), ED-EST-01 Ontario (TE 3), ED-EST-01 Manitoba (TE 4), ED-EST-02 Manitoba (TE 1), ED-EST-02 Manitoba (TE 2), ED-EST-01 Saskatchewan (TE 5), ED-EST-01 Saskatchewan (TE 6), ED-EST-02 Saskatchewan (TE 2), ED-EST-02 Saskatchewan (TE 3), ED-EST-01 Alberta (TE 5), ED-EST-02 Alberta (TE 2), ED-EST-01 BC (TE 2), ED-EST-02 BC (TE 1), ED-LAT-01 (TE 1), EG-02 salary protected employees, GL-ELE -1, GL-ELE -2, GL-MDO-1, HS-PHS-01, LI-2, OE-MEO-4, PY-02, SR-W (pay group 9) APC-3, ST-OCE-2, ST-STN-1, ST-STN-2</v>
      </c>
      <c r="C257" s="128" t="str" cm="1">
        <f t="array" ref="C257">_xlfn.TEXTJOIN(", ",TRUE,_xlfn._xlws.FILTER('5. Raw salary data'!$A$2:$A$1297,('5. Raw salary data'!$C$2:$C$1297 &gt;'5. Raw salary data'!E257)*('5. Raw salary data'!$C$2:$C$1297 &lt;'5. Raw salary data'!C257),"No matches"))</f>
        <v>CM-03, CR-02, DA-CON-1, DA-CON-2, DA-CON Special level C, DA-PRO-2, ED-EST-01 Maritimes (TE 4), ED-EST-02 Maritimes (TE 3), ED-EST-03 Maritimes (TE 1), ED-EST-02 Quebec (TE 1), ED-EST-01 Ontario (TE 1), ED-EST-01 Ontario (TE 2), ED-EST-01 Manitoba (TE 2), ED-EST-01 Manitoba (TE 3), ED-EST-01 Saskatchewan (TE 4), ED-EST-02 Saskatchewan (TE 1), ED-EST-01 Alberta (TE 3), ED-EST-01 Alberta (TE 4), ED-EST-02 Alberta (TE 1), ED-EST-01 BC (TE 1), GS-02, LI-1, SR-W (pay group 9) APD-3, ST-OCE-1, ST-TYP-1, ST-TYP-2</v>
      </c>
    </row>
    <row r="258" spans="1:3" ht="165" x14ac:dyDescent="0.25">
      <c r="A258" s="60" t="str">
        <f>'5. Raw salary data'!A258</f>
        <v>ED-EST-02 Quebec (TE 3)</v>
      </c>
      <c r="B258" s="129" t="str" cm="1">
        <f t="array" ref="B258">_xlfn.TEXTJOIN(", ", TRUE, _xlfn._xlws.FILTER('5. Raw salary data'!$A$2:$A$1297, ('5. Raw salary data'!$C$2:$C$1297 &lt; '5. Raw salary data'!D258) * ('5. Raw salary data'!$C$2:$C$1297 &gt;= '5. Raw salary data'!C258) * ('5. Raw salary data'!$A$2:$A$1297 &lt;&gt; '5. Raw salary data'!A258), "No matches"))</f>
        <v>CM-04, CR-03, DA-CON-3, DA-PRO-3, ED-EST-01 Maritimes (TE 7), ED-EST-02 Maritimes (TE 5), ED-EST-02 Maritimes (TE 6), ED-EST-03 Maritimes (TE 3), ED-EST-01 Quebec (TE 4), ED-EST-02 Quebec (TE 4), ED-EST-03 Quebec (TE 2), ED-EST-04 Quebec (TE 1), ED-EST-01 Ontario (TE 4), ED-EST-01 Ontario (TE 5), ED-EST-02 Ontario (TE 1), ED-EST-03 Ontario (TE 1), ED-EST-01 Manitoba (TE 5), ED-EST-01 Manitoba (TE 6), ED-EST-02 Manitoba (TE 3), ED-EST-02 Manitoba (TE 4), ED-EST-03 Manitoba (TE 1), ED-EST-01 Saskatchewan (TE 6), ED-EST-01 Saskatchewan (TE 7), ED-EST-02 Saskatchewan (TE 3), ED-EST-02 Saskatchewan (TE 4), ED-EST-03 Saskatchewan (TE 1), ED-EST-03 Saskatchewan (TE 2), ED-EST-01 Alberta (TE 6), ED-EST-02 Alberta (TE 3), ED-EST-03 Alberta (TE 1), ED-EST-01 BC (TE 3), ED-EST-02 BC (TE 1), ED-EST-02 BC (TE 2), ED-LAT-01 (TE 2), EU-TEA (Maritimes), EU-TEA (Quebec), EU-TEA (Ontario), EU-TEA (Manitoba), EU-TEA (Saskatchewan), EU-TEA (Alberta), EU-TEA (British Columbia), GL-AMW-1, GL-AMW-2, GL-ELE -3, GL-ELE -4, GL-MDO-2, GL-MOC-1, HS-HDO-01, LI-3, SR-W (pay group 9) APD-4, ST-OCE-3, ST-SCY-1</v>
      </c>
      <c r="C258" s="128" t="str" cm="1">
        <f t="array" ref="C258">_xlfn.TEXTJOIN(", ",TRUE,_xlfn._xlws.FILTER('5. Raw salary data'!$A$2:$A$1297,('5. Raw salary data'!$C$2:$C$1297 &gt;'5. Raw salary data'!E258)*('5. Raw salary data'!$C$2:$C$1297 &lt;'5. Raw salary data'!C258),"No matches"))</f>
        <v>DA-PRO-2, ED-EST-01 Maritimes (TE 5), ED-EST-01 Maritimes (TE 6), ED-EST-02 Maritimes (TE 4), ED-EST-03 Maritimes (TE 1), ED-EST-03 Maritimes (TE 2), ED-EST-01 Quebec (TE 3), ED-EST-02 Quebec (TE 2), ED-EST-03 Quebec (TE 1), ED-EST-01 Ontario (TE 3), ED-EST-01 Manitoba (TE 4), ED-EST-02 Manitoba (TE 1), ED-EST-02 Manitoba (TE 2), ED-EST-01 Saskatchewan (TE 5), ED-EST-02 Saskatchewan (TE 2), ED-EST-01 Alberta (TE 4), ED-EST-01 Alberta (TE 5), ED-EST-02 Alberta (TE 2), ED-EST-01 BC (TE 2), ED-LAT-01 (TE 1), EG-02 salary protected employees, GL-ELE -1, GL-ELE -2, GL-MDO-1, HS-PHS-01, LI-1, LI-2, OE-MEO-4, PY-02, SR-W (pay group 9) APC-3, ST-OCE-2, ST-STN-1, ST-STN-2</v>
      </c>
    </row>
    <row r="259" spans="1:3" ht="165" x14ac:dyDescent="0.25">
      <c r="A259" s="60" t="str">
        <f>'5. Raw salary data'!A259</f>
        <v>ED-EST-02 Quebec (TE 4)</v>
      </c>
      <c r="B259" s="129" t="str" cm="1">
        <f t="array" ref="B259">_xlfn.TEXTJOIN(", ", TRUE, _xlfn._xlws.FILTER('5. Raw salary data'!$A$2:$A$1297, ('5. Raw salary data'!$C$2:$C$1297 &lt; '5. Raw salary data'!D259) * ('5. Raw salary data'!$C$2:$C$1297 &gt;= '5. Raw salary data'!C259) * ('5. Raw salary data'!$A$2:$A$1297 &lt;&gt; '5. Raw salary data'!A259), "No matches"))</f>
        <v>CM-05, DA-PRO-3, DD-02, ED-EST-01 (TE 1), ED-EST-01 Maritimes (TE 8), ED-EST-02 Maritimes (TE 7), ED-EST-03 Maritimes (TE 4), ED-EST-04 Maritimes (TE 1), ED-EST-01 Quebec (TE 5), ED-EST-02 Quebec (TE 5), ED-EST-03 Quebec (TE 3), ED-EST-04 Quebec (TE 2), ED-EST-01 Ontario (TE 6), ED-EST-01 Ontario (TE 7), ED-EST-02 Ontario (TE 2), ED-EST-02 Ontario (TE 3), ED-EST-03 Ontario (TE 1), ED-EST-03 Ontario (TE 2), ED-EST-01 Manitoba (TE 7), ED-EST-01 Manitoba (TE 8), ED-EST-02 Manitoba (TE 4), ED-EST-02 Manitoba (TE 5), ED-EST-03 Manitoba (TE 2), ED-EST-01 Saskatchewan (TE 8), ED-EST-02 Saskatchewan (TE 5), ED-EST-03 Saskatchewan (TE 2), ED-EST-03 Saskatchewan (TE 3), ED-EST-01 Alberta (TE 7), ED-EST-02 Alberta (TE 4), ED-EST-03 Alberta (TE 1), ED-EST-03 Alberta (TE 2), ED-EST-01 BC (TE 4), ED-EST-01 BC (TE 5), ED-EST-02 BC (TE 3), ED-EST-03 BC (TE 1), ED-LAT-01 (TE 3), GL-AMW-00, GL-AMW-2, GL-AMW-3, GL-ELE -4, GL-ELE -5, GL-MAN-1, GL-MAN-2, GL-MDO-3, GL-MDO-4, GL-MOC-2, GS-03, GT-01, HS-HDO-02, HS-PHS-02, LI-4, PY-03, SR-W (pay group 9) APC-4, SR-W (pay group 9) APD-5, ST-OCE-3, ST-SCY-2</v>
      </c>
      <c r="C259" s="128" t="str" cm="1">
        <f t="array" ref="C259">_xlfn.TEXTJOIN(", ",TRUE,_xlfn._xlws.FILTER('5. Raw salary data'!$A$2:$A$1297,('5. Raw salary data'!$C$2:$C$1297 &gt;'5. Raw salary data'!E259)*('5. Raw salary data'!$C$2:$C$1297 &lt;'5. Raw salary data'!C259),"No matches"))</f>
        <v>CM-04, CR-03, DA-CON-3, ED-EST-01 Maritimes (TE 6), ED-EST-01 Maritimes (TE 7), ED-EST-02 Maritimes (TE 5), ED-EST-02 Maritimes (TE 6), ED-EST-03 Maritimes (TE 2), ED-EST-03 Maritimes (TE 3), ED-EST-01 Quebec (TE 4), ED-EST-02 Quebec (TE 3), ED-EST-03 Quebec (TE 2), ED-EST-04 Quebec (TE 1), ED-EST-01 Ontario (TE 4), ED-EST-01 Ontario (TE 5), ED-EST-02 Ontario (TE 1), ED-EST-01 Manitoba (TE 5), ED-EST-01 Manitoba (TE 6), ED-EST-02 Manitoba (TE 3), ED-EST-03 Manitoba (TE 1), ED-EST-01 Saskatchewan (TE 6), ED-EST-01 Saskatchewan (TE 7), ED-EST-02 Saskatchewan (TE 3), ED-EST-02 Saskatchewan (TE 4), ED-EST-03 Saskatchewan (TE 1), ED-EST-01 Alberta (TE 6), ED-EST-02 Alberta (TE 3), ED-EST-01 BC (TE 3), ED-EST-02 BC (TE 1), ED-EST-02 BC (TE 2), ED-LAT-01 (TE 2), EU-TEA (Maritimes), EU-TEA (Quebec), EU-TEA (Ontario), EU-TEA (Manitoba), EU-TEA (Saskatchewan), EU-TEA (Alberta), EU-TEA (British Columbia), GL-AMW-1, GL-ELE -2, GL-ELE -3, GL-MDO-1, GL-MDO-2, GL-MOC-1, HS-HDO-01, LI-3, SR-W (pay group 9) APD-4, ST-SCY-1</v>
      </c>
    </row>
    <row r="260" spans="1:3" ht="195" x14ac:dyDescent="0.25">
      <c r="A260" s="60" t="str">
        <f>'5. Raw salary data'!A260</f>
        <v>ED-EST-02 Quebec (TE 5)</v>
      </c>
      <c r="B260" s="129" t="str" cm="1">
        <f t="array" ref="B260">_xlfn.TEXTJOIN(", ", TRUE, _xlfn._xlws.FILTER('5. Raw salary data'!$A$2:$A$1297, ('5. Raw salary data'!$C$2:$C$1297 &lt; '5. Raw salary data'!D260) * ('5. Raw salary data'!$C$2:$C$1297 &gt;= '5. Raw salary data'!C260) * ('5. Raw salary data'!$A$2:$A$1297 &lt;&gt; '5. Raw salary data'!A260), "No matches"))</f>
        <v>CM-05, CR-04, ED-EST-01 (TE 2), ED-EST-02 Maritimes (TE 8), ED-EST-03 Maritimes (TE 5), ED-EST-04 Maritimes (TE 2), ED-EST-01 Quebec (TE 6), ED-EST-02 Quebec (TE 6), ED-EST-03 Quebec (TE 4), ED-EST-04 Quebec (TE 3), ED-EST-05 Quebec (TE 1), ED-EST-01 Ontario (TE 7), ED-EST-01 Ontario (TE 8), ED-EST-02 Ontario (TE 3), ED-EST-02 Ontario (TE 4), ED-EST-03 Ontario (TE 2), ED-EST-03 Ontario (TE 3), ED-EST-01 Manitoba (TE 8), ED-EST-02 Manitoba (TE 6), ED-EST-02 Manitoba (TE 7), ED-EST-03 Manitoba (TE 3), ED-EST-02 Saskatchewan (TE 6), ED-EST-03 Saskatchewan (TE 3), ED-EST-03 Saskatchewan (TE 4), ED-EST-01 Alberta (TE 8), ED-EST-02 Alberta (TE 5), ED-EST-03 Alberta (TE 2), ED-EST-03 Alberta (TE 3), ED-EST-01 BC (TE 5), ED-EST-01 BC (TE 6), ED-EST-02 BC (TE 4), ED-EST-03 BC (TE 1), ED-LAT-01 (TE 4), ED-LAT-01 (TE 5), ED-LAT-02 (TE 1), ED-LAT-02 (TE 2), EL-01, GL-AMW-00, GL-AMW-4, GL-AMW-5, GL-ELE -6, GL-MAN-3, GL-MDO-5, GL-MOC-3, GL-MOC-4, GS-04, HS-HDO-02, HS-PHS-03, LI-5, OE-MEO-5, PY-04, SR-W (pay group 1), SR-W (pay group 9) APD-6, ST-COR-1, ST-SCY-3, TI-01</v>
      </c>
      <c r="C260" s="128" t="str" cm="1">
        <f t="array" ref="C260">_xlfn.TEXTJOIN(", ",TRUE,_xlfn._xlws.FILTER('5. Raw salary data'!$A$2:$A$1297,('5. Raw salary data'!$C$2:$C$1297 &gt;'5. Raw salary data'!E260)*('5. Raw salary data'!$C$2:$C$1297 &lt;'5. Raw salary data'!C260),"No matches"))</f>
        <v>DA-PRO-3, DD-02, ED-EST-01 (TE 1), ED-EST-01 Maritimes (TE 7), ED-EST-01 Maritimes (TE 8), ED-EST-02 Maritimes (TE 6), ED-EST-02 Maritimes (TE 7), ED-EST-03 Maritimes (TE 4), ED-EST-04 Maritimes (TE 1), ED-EST-01 Quebec (TE 5), ED-EST-02 Quebec (TE 4), ED-EST-03 Quebec (TE 3), ED-EST-04 Quebec (TE 1), ED-EST-04 Quebec (TE 2), ED-EST-01 Ontario (TE 5), ED-EST-01 Ontario (TE 6), ED-EST-02 Ontario (TE 2), ED-EST-03 Ontario (TE 1), ED-EST-01 Manitoba (TE 6), ED-EST-01 Manitoba (TE 7), ED-EST-02 Manitoba (TE 4), ED-EST-02 Manitoba (TE 5), ED-EST-03 Manitoba (TE 1), ED-EST-03 Manitoba (TE 2), ED-EST-01 Saskatchewan (TE 7), ED-EST-01 Saskatchewan (TE 8), ED-EST-02 Saskatchewan (TE 4), ED-EST-02 Saskatchewan (TE 5), ED-EST-03 Saskatchewan (TE 2), ED-EST-01 Alberta (TE 7), ED-EST-02 Alberta (TE 4), ED-EST-03 Alberta (TE 1), ED-EST-01 BC (TE 4), ED-EST-02 BC (TE 2), ED-EST-02 BC (TE 3), ED-LAT-01 (TE 3), EU-TEA (Maritimes), EU-TEA (Quebec), EU-TEA (Ontario), EU-TEA (Manitoba), EU-TEA (Saskatchewan), EU-TEA (Alberta), EU-TEA (British Columbia), GL-AMW-2, GL-AMW-3, GL-ELE -4, GL-ELE -5, GL-MAN-1, GL-MAN-2, GL-MDO-3, GL-MDO-4, GL-MOC-1, GL-MOC-2, GS-03, GT-01, HS-PHS-02, LI-4, PY-03, SR-W (pay group 9) APC-4, SR-W (pay group 9) APD-5, ST-OCE-3, ST-SCY-2</v>
      </c>
    </row>
    <row r="261" spans="1:3" ht="180" x14ac:dyDescent="0.25">
      <c r="A261" s="60" t="str">
        <f>'5. Raw salary data'!A261</f>
        <v>ED-EST-02 Quebec (TE 6)</v>
      </c>
      <c r="B261" s="129" t="str" cm="1">
        <f t="array" ref="B261">_xlfn.TEXTJOIN(", ", TRUE, _xlfn._xlws.FILTER('5. Raw salary data'!$A$2:$A$1297, ('5. Raw salary data'!$C$2:$C$1297 &lt; '5. Raw salary data'!D261) * ('5. Raw salary data'!$C$2:$C$1297 &gt;= '5. Raw salary data'!C261) * ('5. Raw salary data'!$A$2:$A$1297 &lt;&gt; '5. Raw salary data'!A261), "No matches"))</f>
        <v>DA-PRO-4, DD-03, ED-EST-01 (TE 3), ED-EST-02 (TE 1) , ED-EST-02 Maritimes (TE 9), ED-EST-03 Maritimes (TE 6), ED-EST-03 Maritimes (TE 7), ED-EST-04 Maritimes (TE 2), ED-EST-04 Maritimes (TE 3), ED-EST-05 Maritimes (TE 1), ED-EST-01 Quebec (TE 7), ED-EST-02 Quebec (TE 7), ED-EST-03 Quebec (TE 5), ED-EST-04 Quebec (TE 4), ED-EST-05 Quebec (TE 2), ED-EST-02 Ontario (TE 4), ED-EST-02 Ontario (TE 5), ED-EST-03 Ontario (TE 3), ED-EST-03 Ontario (TE 4), ED-EST-04 Ontario (TE 1), ED-EST-02 Manitoba (TE 7), ED-EST-02 Manitoba (TE 8), ED-EST-03 Manitoba (TE 4), ED-EST-03 Manitoba (TE 5), ED-EST-02 Saskatchewan (TE 7), ED-EST-03 Saskatchewan (TE 5), ED-EST-02 Alberta (TE 6), ED-EST-03 Alberta (TE 3), ED-EST-03 Alberta (TE 4), ED-EST-04 Alberta (TE 1), ED-EST-01 BC (TE 7), ED-EST-02 BC (TE 5), ED-EST-03 BC (TE 2), ED-EST-04 BC (TE 1), ED-LAT-01 (TE 5), ED-LAT-01 (TE 6), ED-LAT-02 (TE 2), ED-LAT-02 (TE 3), ED-LAT-03 (TE 1), ED-LAT-03 (TE 2), EL-01, EU-PEI-1, GL-AMW-5, GL-AMW-6, GL-ELE -7, GL-ELE -8, GL-GHW-3, GL-MAN-4, GL-MAN-5, GL-MDO-5, GL-MDO-6, GL-MOC-5, GL-PRW-00, GL-PRW-5, HS-HDO-03, HS-PHS-03, LI-5, SC-1 (deck and engine room), SC-STD-1, SC-1 (equip. op. and spec. trade), SR-W (pay group 9) APC-5, SR-W (pay group 9) APD-6, ST-SCY-4, TI-02</v>
      </c>
      <c r="C261" s="128" t="str" cm="1">
        <f t="array" ref="C261">_xlfn.TEXTJOIN(", ",TRUE,_xlfn._xlws.FILTER('5. Raw salary data'!$A$2:$A$1297,('5. Raw salary data'!$C$2:$C$1297 &gt;'5. Raw salary data'!E261)*('5. Raw salary data'!$C$2:$C$1297 &lt;'5. Raw salary data'!C261),"No matches"))</f>
        <v>CM-05, CR-04, ED-EST-01 (TE 1), ED-EST-01 (TE 2), ED-EST-02 Maritimes (TE 7), ED-EST-02 Maritimes (TE 8), ED-EST-03 Maritimes (TE 5), ED-EST-04 Maritimes (TE 1), ED-EST-01 Quebec (TE 6), ED-EST-02 Quebec (TE 5), ED-EST-03 Quebec (TE 4), ED-EST-04 Quebec (TE 2), ED-EST-04 Quebec (TE 3), ED-EST-05 Quebec (TE 1), ED-EST-01 Ontario (TE 7), ED-EST-01 Ontario (TE 8), ED-EST-02 Ontario (TE 3), ED-EST-03 Ontario (TE 2), ED-EST-01 Manitoba (TE 8), ED-EST-02 Manitoba (TE 5), ED-EST-02 Manitoba (TE 6), ED-EST-03 Manitoba (TE 2), ED-EST-03 Manitoba (TE 3), ED-EST-02 Saskatchewan (TE 5), ED-EST-02 Saskatchewan (TE 6), ED-EST-03 Saskatchewan (TE 3), ED-EST-03 Saskatchewan (TE 4), ED-EST-01 Alberta (TE 8), ED-EST-02 Alberta (TE 5), ED-EST-03 Alberta (TE 2), ED-EST-01 BC (TE 5), ED-EST-01 BC (TE 6), ED-EST-02 BC (TE 3), ED-EST-02 BC (TE 4), ED-EST-03 BC (TE 1), ED-LAT-01 (TE 4), ED-LAT-02 (TE 1), GL-AMW-00, GL-AMW-3, GL-AMW-4, GL-ELE -5, GL-ELE -6, GL-MAN-2, GL-MAN-3, GL-MDO-4, GL-MOC-3, GL-MOC-4, GS-03, GS-04, HS-HDO-02, LI-4, OE-MEO-5, PY-04, SR-W (pay group 1), SR-W (pay group 9) APD-5, ST-COR-1, ST-SCY-3, TI-01</v>
      </c>
    </row>
    <row r="262" spans="1:3" ht="225" x14ac:dyDescent="0.25">
      <c r="A262" s="60" t="str">
        <f>'5. Raw salary data'!A262</f>
        <v>ED-EST-02 Quebec (TE 7)</v>
      </c>
      <c r="B262" s="129" t="str" cm="1">
        <f t="array" ref="B262">_xlfn.TEXTJOIN(", ", TRUE, _xlfn._xlws.FILTER('5. Raw salary data'!$A$2:$A$1297, ('5. Raw salary data'!$C$2:$C$1297 &lt; '5. Raw salary data'!D262) * ('5. Raw salary data'!$C$2:$C$1297 &gt;= '5. Raw salary data'!C262) * ('5. Raw salary data'!$A$2:$A$1297 &lt;&gt; '5. Raw salary data'!A262), "No matches"))</f>
        <v>AS-01, CM-06, CR-05, DA-CON-4, ED-EST-01 (TE 3), ED-EST-01 (TE 4), ED-EST-02 (TE 2) , ED-EST-03 (TE 1), ED-EST-03 Maritimes (TE 7), ED-EST-03 Maritimes (TE 8), ED-EST-04 Maritimes (TE 3), ED-EST-04 Maritimes (TE 4), ED-EST-05 Maritimes (TE 1), ED-EST-05 Maritimes (TE 2), ED-EST-06 Maritimes (TE 1), ED-EST-01 Quebec (TE 8), ED-EST-02 Quebec (TE 8), ED-EST-03 Quebec (TE 6), ED-EST-04 Quebec (TE 5), ED-EST-05 Quebec (TE 3), ED-EST-06 Quebec (TE 1), ED-EST-02 Ontario (TE 5),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ED-EST-01 BC (TE 8), ED-EST-02 BC (TE 6), ED-EST-02 BC (TE 7), ED-EST-03 BC (TE 3), ED-EST-04 BC (TE 2), ED-EST-05 BC (TE 1), ED-LAT-01 (TE 7), ED-LAT-02 (TE 4), ED-LAT-03 (TE 2), ED-LAT-03 (TE 3), ED-LAT-04 (TE 1), EG-01, GL-AIM-00, GL-AMW-7, GL-ELE -8, GL-ELE -9, GL-GHW-4, GL-INM-00, GL-MAM-5, GL-MAM-6, GL-MAN-5, GL-MAN-6, GL-MDO-7, GL-MOC-6, GL-MOC-7, GL-MST-00, GL-MST-9, GL-PRW-5, GL-PRW-6, GS-05, GT-02, HP-01, HS-HDO-04, HS-PHS-04, IS-01 , LI-6, MA-01, OM-01, PI-01-CGC, PM-01 , PY-05, SC-2 (deck and engine room), SC-3 (deck and engine room), SC-STD-2, SC-STD-3, SC-2 (equip. op. and spec. trade), SC-3 (equip. op. and spec. trade), SR-W (pay group 9) APC-6, SR-W (pay group 9) APD-7, WP-01</v>
      </c>
      <c r="C262" s="128" t="str" cm="1">
        <f t="array" ref="C262">_xlfn.TEXTJOIN(", ",TRUE,_xlfn._xlws.FILTER('5. Raw salary data'!$A$2:$A$1297,('5. Raw salary data'!$C$2:$C$1297 &gt;'5. Raw salary data'!E262)*('5. Raw salary data'!$C$2:$C$1297 &lt;'5. Raw salary data'!C262),"No matches"))</f>
        <v>DA-PRO-4, DD-03, ED-EST-01 (TE 2), ED-EST-02 (TE 1) , ED-EST-02 Maritimes (TE 8), ED-EST-02 Maritimes (TE 9), ED-EST-03 Maritimes (TE 6), ED-EST-04 Maritimes (TE 2), ED-EST-01 Quebec (TE 7), ED-EST-02 Quebec (TE 6), ED-EST-03 Quebec (TE 5), ED-EST-04 Quebec (TE 3), ED-EST-04 Quebec (TE 4), ED-EST-05 Quebec (TE 1), ED-EST-05 Quebec (TE 2), ED-EST-01 Ontario (TE 8), ED-EST-02 Ontario (TE 4),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4), ED-EST-02 BC (TE 5), ED-EST-03 BC (TE 2), ED-EST-04 BC (TE 1), ED-LAT-01 (TE 5), ED-LAT-01 (TE 6), ED-LAT-02 (TE 2), ED-LAT-02 (TE 3), ED-LAT-03 (TE 1), EL-01, EU-PEI-1, GL-AMW-5, GL-AMW-6, GL-ELE -7, GL-GHW-3, GL-MAN-3, GL-MAN-4, GL-MDO-5, GL-MDO-6, GL-MOC-4, GL-MOC-5, GL-PRW-00, GS-04, HS-HDO-03, HS-PHS-03, LI-5, PY-04, SC-1 (deck and engine room), SC-STD-1, SC-1 (equip. op. and spec. trade), SR-W (pay group 9) APC-5, SR-W (pay group 9) APD-6, ST-COR-1, ST-SCY-4, TI-02</v>
      </c>
    </row>
    <row r="263" spans="1:3" ht="225" x14ac:dyDescent="0.25">
      <c r="A263" s="60" t="str">
        <f>'5. Raw salary data'!A263</f>
        <v>ED-EST-02 Quebec (TE 8)</v>
      </c>
      <c r="B263" s="129" t="str" cm="1">
        <f t="array" ref="B263">_xlfn.TEXTJOIN(", ", TRUE, _xlfn._xlws.FILTER('5. Raw salary data'!$A$2:$A$1297, ('5. Raw salary data'!$C$2:$C$1297 &lt; '5. Raw salary data'!D263) * ('5. Raw salary data'!$C$2:$C$1297 &gt;= '5. Raw salary data'!C263) * ('5. Raw salary data'!$A$2:$A$1297 &lt;&gt; '5. Raw salary data'!A263), "No matches"))</f>
        <v>AS-01, CM-06, DA-CON-5, DA-PRO-5, DD-04, ED-EST-01 (TE 4), ED-EST-02 (TE 3) , ED-EST-03 (TE 1), ED-EST-03 Maritimes (TE 8), ED-EST-03 Maritimes (TE 9), ED-EST-04 Maritimes (TE 4), ED-EST-04 Maritimes (TE 5), ED-EST-05 Maritimes (TE 2), ED-EST-06 Maritimes (TE 1), ED-EST-01 Quebec (TE 9), ED-EST-02 Quebec (TE 9), ED-EST-03 Quebec (TE 7), ED-EST-04 Quebec (TE 6), ED-EST-05 Quebec (TE 4), ED-EST-06 Quebec (TE 2), ED-EST-02 Ontario (TE 6), ED-EST-02 Ontario (TE 7), ED-EST-03 Ontario (TE 5), ED-EST-03 Ontario (TE 6), ED-EST-04 Ontario (TE 3), ED-EST-05 Ontario (TE 2),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GL-AMW-8, GL-ELE -10, GL-GHW-5, GL-GHW-6, GL-INM-9, GL-MAM-00, GL-MAM-6, GL-MAM-7, GL-MAN-7, GL-MDO-8, GL-MOC-7, GL-MOC-8, GL-MST-9, GL-MST-10, GL-PCF-00, GL-PRW-7, GL-WOW-00, GS-05, GS-06, IS-01 , MA-01, PG-01, PI-02-CGC, PM-01 , RO-01, SC-3 (deck and engine room), SC-4 (deck and engine room), SC-STD-3, SC-STD-4, SC-3 (equip. op. and spec. trade), SR-W (pay group 2), SR-W (pay group 3), SR-W (pay group 9) APC-6, SR-W (pay group 9) APD-8</v>
      </c>
      <c r="C263" s="128" t="str" cm="1">
        <f t="array" ref="C263">_xlfn.TEXTJOIN(", ",TRUE,_xlfn._xlws.FILTER('5. Raw salary data'!$A$2:$A$1297,('5. Raw salary data'!$C$2:$C$1297 &gt;'5. Raw salary data'!E263)*('5. Raw salary data'!$C$2:$C$1297 &lt;'5. Raw salary data'!C263),"No matches"))</f>
        <v>CR-05, DA-CON-4, DD-03, ED-EST-01 (TE 3), ED-EST-02 (TE 2) , ED-EST-03 Maritimes (TE 7), ED-EST-04 Maritimes (TE 3), ED-EST-05 Maritimes (TE 1), ED-EST-01 Quebec (TE 8), ED-EST-02 Quebec (TE 7), ED-EST-03 Quebec (TE 6), ED-EST-04 Quebec (TE 4), ED-EST-04 Quebec (TE 5), ED-EST-05 Quebec (TE 2), ED-EST-05 Quebec (TE 3), ED-EST-06 Quebec (TE 1), ED-EST-02 Ontario (TE 5), ED-EST-03 Ontario (TE 4), ED-EST-04 Ontario (TE 1),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1), ED-EST-04 BC (TE 2), ED-LAT-01 (TE 6), ED-LAT-01 (TE 7), ED-LAT-02 (TE 3), ED-LAT-02 (TE 4), ED-LAT-03 (TE 2), ED-LAT-04 (TE 1), EG-01, GL-AIM-00, GL-AMW-6, GL-AMW-7, GL-ELE -8, GL-ELE -9, GL-GHW-3, GL-GHW-4, GL-INM-00, GL-MAM-5, GL-MAN-5, GL-MAN-6, GL-MDO-6, GL-MDO-7, GL-MOC-5, GL-MOC-6, GL-MST-00, GL-PRW-00, GL-PRW-5, GL-PRW-6, GT-02, HP-01, HS-HDO-04, HS-PHS-04, LI-6, OM-01, PI-01-CGC, PY-05, SC-1 (deck and engine room), SC-2 (deck and engine room), SC-STD-1, SC-STD-2, SC-2 (equip. op. and spec. trade), SR-W (pay group 9) APD-7, ST-SCY-4, TI-02, WP-01</v>
      </c>
    </row>
    <row r="264" spans="1:3" ht="255" x14ac:dyDescent="0.25">
      <c r="A264" s="60" t="str">
        <f>'5. Raw salary data'!A264</f>
        <v>ED-EST-02 Quebec (TE 9)</v>
      </c>
      <c r="B264" s="129" t="str" cm="1">
        <f t="array" ref="B264">_xlfn.TEXTJOIN(", ", TRUE, _xlfn._xlws.FILTER('5. Raw salary data'!$A$2:$A$1297, ('5. Raw salary data'!$C$2:$C$1297 &lt; '5. Raw salary data'!D264) * ('5. Raw salary data'!$C$2:$C$1297 &gt;= '5. Raw salary data'!C264) * ('5. Raw salary data'!$A$2:$A$1297 &lt;&gt; '5. Raw salary data'!A264), "No matches"))</f>
        <v>AR-01, AS-02, CO-DEV/PER, DA-CON-5, EC-01, ED-EST-01 (TE 5), ED-EST-02 (TE 4), ED-EST-03 (TE 2), ED-EST-04 Maritimes (TE 5), ED-EST-04 Maritimes (TE 6), ED-EST-05 Maritimes (TE 3), ED-EST-06 Maritimes (TE 2), ED-EST-01 Quebec (TE 10), ED-EST-02 Quebec (TE 10), ED-EST-03 Quebec (TE 8), ED-EST-04 Quebec (TE 7), ED-EST-05 Quebec (TE 5), ED-EST-06 Quebec (TE 3), ED-EST-02 Ontario (TE 7),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EG-02, EN-ENG-01, GL-AIM-9, GL-AMW-9, GL-ELE -11, GL-GHW-6, GL-GHW-7, GL-INM-10, GL-MAM-7, GL-MAM-8, GL-MAN-8, GL-MDO-9, GL-MDO-10, GL-MOC-8, GL-MOC-9, GL-MST-11, GL-PCF-6, GL-PCF-7, GL-PIP-00, GL-PRW-8, GS-06, GS-07, GT-03, HP-02, HS-HDO-05, HS-HDO-06, HS-PHS-05, IS-02 , LI-7, MT-01, PI-02-CGC, PM-02 , PY-06, RO-01, SC-5 (deck and engine room), SC-STD-5, SC-4 (equip. op. and spec. trade), SG-SRE-01, SR-W (pay group 3), SR-W (pay group 9) APC-7, SR-W (pay group 9) APD-8, TI-03, TR-01</v>
      </c>
      <c r="C264" s="128" t="str" cm="1">
        <f t="array" ref="C264">_xlfn.TEXTJOIN(", ",TRUE,_xlfn._xlws.FILTER('5. Raw salary data'!$A$2:$A$1297,('5. Raw salary data'!$C$2:$C$1297 &gt;'5. Raw salary data'!E264)*('5. Raw salary data'!$C$2:$C$1297 &lt;'5. Raw salary data'!C264),"No matches"))</f>
        <v>AS-01, CM-06, CR-05, DA-CON-4, DA-PRO-5, DD-04, ED-EST-01 (TE 4), ED-EST-02 (TE 3) , ED-EST-03 (TE 1), ED-EST-03 Maritimes (TE 8), ED-EST-03 Maritimes (TE 9), ED-EST-04 Maritimes (TE 4), ED-EST-05 Maritimes (TE 2), ED-EST-06 Maritimes (TE 1), ED-EST-01 Quebec (TE 9), ED-EST-02 Quebec (TE 8), ED-EST-03 Quebec (TE 7), ED-EST-04 Quebec (TE 5), ED-EST-04 Quebec (TE 6), ED-EST-05 Quebec (TE 3), ED-EST-05 Quebec (TE 4), ED-EST-06 Quebec (TE 1), ED-EST-06 Quebec (TE 2), ED-EST-02 Ontario (TE 6), ED-EST-03 Ontario (TE 5), ED-EST-04 Ontario (TE 2), ED-EST-05 Ontario (TE 1), ED-EST-05 Ontario (TE 2),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4), ED-EST-04 BC (TE 2), ED-EST-05 BC (TE 1), ED-LAT-01 (TE 7), ED-LAT-01 (TE 8), ED-LAT-02 (TE 4), ED-LAT-02 (TE 5), ED-LAT-03 (TE 3), ED-LAT-03 (TE 4), ED-LAT-04 (TE 1), ED-LAT-04 (TE 2), EG-01, GL-AIM-00, GL-AMW-7, GL-AMW-8, GL-ELE -9, GL-ELE -10, GL-GHW-4, GL-GHW-5, GL-INM-00, GL-INM-9, GL-MAM-00, GL-MAM-6, GL-MAN-6, GL-MAN-7, GL-MDO-7, GL-MDO-8, GL-MOC-7, GL-MST-00, GL-MST-9, GL-MST-10, GL-PCF-00, GL-PRW-6, GL-PRW-7, GL-WOW-00, GS-05, HS-PHS-04, IS-01 , LI-6, MA-01, PG-01, PI-01-CGC, PM-01 , PY-05, SC-3 (deck and engine room), SC-4 (deck and engine room), SC-STD-3, SC-STD-4, SC-3 (equip. op. and spec. trade), SR-W (pay group 2), SR-W (pay group 9) APC-6, SR-W (pay group 9) APD-7</v>
      </c>
    </row>
    <row r="265" spans="1:3" ht="270" x14ac:dyDescent="0.25">
      <c r="A265" s="60" t="str">
        <f>'5. Raw salary data'!A265</f>
        <v>ED-EST-02 Quebec (TE 10)</v>
      </c>
      <c r="B265" s="129" t="str" cm="1">
        <f t="array" ref="B265">_xlfn.TEXTJOIN(", ", TRUE, _xlfn._xlws.FILTER('5. Raw salary data'!$A$2:$A$1297, ('5. Raw salary data'!$C$2:$C$1297 &lt; '5. Raw salary data'!D265) * ('5. Raw salary data'!$C$2:$C$1297 &gt;= '5. Raw salary data'!C265) * ('5. Raw salary data'!$A$2:$A$1297 &lt;&gt; '5. Raw salary data'!A265), "No matches"))</f>
        <v>CM-07, CO-DEV/PER, CR-06, DA-CON-6, DD-05, ED-EST-01 (TE 6), ED-EST-02 (TE 5) , ED-EST-03 (TE 3), ED-EST-04 (TE 1), ED-EST-04 Maritimes (TE 6), ED-EST-04 Maritimes (TE 7), ED-EST-05 Maritimes (TE 4), ED-EST-06 Maritimes (TE 3), ED-EST-02 Quebec (TE 11), ED-EST-03 Quebec (TE 9), ED-EST-04 Quebec (TE 8), ED-EST-05 Quebec (TE 6), ED-EST-06 Quebec (TE 4), ED-EST-02 Ontario (TE 9), ED-EST-03 Ontario (TE 7),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ED-EST-06 Saskatchewan (TE 1), ED-EST-03 Alberta (TE 7), ED-EST-03 Alberta (TE 8), ED-EST-04 Alberta (TE 4), ED-EST-05 Alberta (TE 3), ED-EST-06 Alberta (TE 2), ED-EST-02 BC (TE 9), ED-EST-03 BC (TE 6), ED-EST-04 BC (TE 4), ED-EST-05 BC (TE 3), ED-EST-06 BC (TE 1), ED-LAT-01 (TE 10), ED-LAT-01 (TE 11), ED-LAT-02 (TE 7), ED-LAT-02 (TE 8), ED-LAT-03 (TE 6), ED-LAT-04 (TE 4), ED-LAT-04 (TE 5), EG-02, EL-02, EN-ENG-01, FR - Recruitment, GL-AIM-9, GL-AIM-10, GL-AMW-10, GL-AMW-11, GL-COI-00, GL-EIM-00, GL-ELE -12, GL-GHW-7, GL-GHW-8, GL-INM-11, GL-MAM-8, GL-MAM-9, GL-MAN-9, GL-MDO-10, GL-MDO-11, GL-MOC-9, GL-MOC-10, GL-MST-12, GL-MST-13, GL-PCF-7, GL-PCF-8, GL-PRW-9, GL-SMW-00, GL-VHE-00, GL-WOW-9, GS-07, GS-08, GT-03, HS-HDO-06, HS-PHS-06, OM-02, PI-03-CGC, PY-07, SC-6 (deck and engine room), SC-7 (deck and engine room), SC-STD-6, SC-STD-7, SC-4 (equip. op. and spec. trade), SG-SRE-01, SO-MAO-TO, SR-E (pay group 1 basic), SR-W (pay group 9) APC-7, SR-W (pay group 9) APD-9, ST-COR-2</v>
      </c>
      <c r="C265" s="128" t="str" cm="1">
        <f t="array" ref="C265">_xlfn.TEXTJOIN(", ",TRUE,_xlfn._xlws.FILTER('5. Raw salary data'!$A$2:$A$1297,('5. Raw salary data'!$C$2:$C$1297 &gt;'5. Raw salary data'!E265)*('5. Raw salary data'!$C$2:$C$1297 &lt;'5. Raw salary data'!C265),"No matches"))</f>
        <v>AR-01, AS-02, DA-CON-5, DA-PRO-5, DD-04, EC-01, ED-EST-01 (TE 5), ED-EST-02 (TE 3) ,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ED-EST-02 Ontario (TE 8),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3), ED-EST-05 Alberta (TE 2), ED-EST-06 Alberta (TE 1), ED-EST-02 BC (TE 8), ED-EST-03 BC (TE 4), ED-EST-03 BC (TE 5), ED-EST-04 BC (TE 3), ED-EST-05 BC (TE 2), ED-LAT-01 (TE 8), ED-LAT-01 (TE 9), ED-LAT-02 (TE 5), ED-LAT-02 (TE 6), ED-LAT-03 (TE 4), ED-LAT-03 (TE 5), ED-LAT-04 (TE 2), ED-LAT-04 (TE 3), GL-AMW-8, GL-AMW-9, GL-ELE -10, GL-ELE -11, GL-GHW-6, GL-INM-9, GL-INM-10, GL-MAM-00, GL-MAM-7, GL-MAN-7, GL-MAN-8, GL-MDO-8, GL-MDO-9, GL-MOC-8, GL-MST-10, GL-MST-11, GL-PCF-6, GL-PIP-00, GL-PRW-7, GL-PRW-8, GL-WOW-00, GS-06, HP-02, HS-HDO-05, HS-PHS-05, IS-02 , LI-7, MT-01, PG-01, PI-02-CGC, PM-02 , PY-06, RO-01, SC-4 (deck and engine room), SC-5 (deck and engine room), SC-STD-4, SC-STD-5, SR-W (pay group 2), SR-W (pay group 3), SR-W (pay group 9) APD-8, TI-03, TR-01</v>
      </c>
    </row>
    <row r="266" spans="1:3" ht="300" x14ac:dyDescent="0.25">
      <c r="A266" s="60" t="str">
        <f>'5. Raw salary data'!A266</f>
        <v>ED-EST-02 Quebec (TE 11)</v>
      </c>
      <c r="B266" s="129" t="str" cm="1">
        <f t="array" ref="B266">_xlfn.TEXTJOIN(", ", TRUE, _xlfn._xlws.FILTER('5. Raw salary data'!$A$2:$A$1297, ('5. Raw salary data'!$C$2:$C$1297 &lt; '5. Raw salary data'!D266) * ('5. Raw salary data'!$C$2:$C$1297 &gt;= '5. Raw salary data'!C266) * ('5. Raw salary data'!$A$2:$A$1297 &lt;&gt; '5. Raw salary data'!A266), "No matches"))</f>
        <v>AS-03, DA-PRO-6, DD-05, DS-1, EC-02, ED-EST-01 (TE 7) , ED-EST-02 (TE 6) , ED-EST-03 (TE 4), ED-EST-04 (TE 1), ED-EST-04 Maritimes (TE 7), ED-EST-04 Maritimes (TE 8), ED-EST-05 Maritimes (TE 5), ED-EST-06 Maritimes (TE 4), ED-EST-03 Quebec (TE 10), ED-EST-04 Quebec (TE 9), ED-EST-05 Quebec (TE 7), ED-EST-06 Quebec (TE 5), ED-EST-03 Ontario (TE 8), ED-EST-04 Ontario (TE 5), ED-EST-04 Ontario (TE 6), ED-EST-05 Ontario (TE 4), ED-EST-05 Ontario (TE 5), ED-EST-06 Ontario (TE 2), ED-EST-06 Ontario (TE 3), ED-EST-04 Manitoba (TE 4), ED-EST-05 Manitoba (TE 2), ED-EST-05 Manitoba (TE 3), ED-EST-06 Manitoba (TE 1), ED-EST-04 Saskatchewan (TE 5), ED-EST-05 Saskatchewan (TE 3), ED-EST-06 Saskatchewan (TE 2), ED-EST-03 Alberta (TE 8), ED-EST-03 Alberta (TE 9), ED-EST-04 Alberta (TE 5), ED-EST-05 Alberta (TE 4), ED-EST-06 Alberta (TE 2), ED-EST-06 Alberta (TE 3), ED-EST-03 BC (TE 6), ED-EST-03 BC (TE 7), ED-EST-04 BC (TE 5), ED-EST-05 BC (TE 4), ED-EST-06 BC (TE 2), ED-LAT-01 (TE 12), ED-LAT-02 (TE 8), ED-LAT-02 (TE 9), ED-LAT-03 (TE 7), ED-LAT-03 (TE 8), ED-LAT-04 (TE 5), ED-LAT-04 (TE 6), EG-03, FR - Recruitment, GL-AIM-10, GL-AIM-11, GL-AMW-11, GL-AMW-12, GL-COI-9, GL-EIM-00, GL-EIM-9, GL-ELE -13, GL-ELE -14, GL-GHW-8, GL-GHW-10, GL-INM-12, GL-MAM-9, GL-MAM-10, GL-MAN-10, GL-MDO-11, GL-MDO-12, GL-MOC-10, GL-MOC-11, GL-MST-13, GL-MST-14, GL-PCF-8, GL-PIP-9, GL-PRW-10, GL-SMW-00, GL-VHE-8, GL-WOW-10, GS-08, HP-03, HR-01, HS-HDO-07, HS-PHS-06, HS-PHS-07, LI-8, PE-01, PG-02, PI-03-CGC, PM-03 , PO-IMA-01, PO-LES-TO-01, PO-LES-IM-01, PO-TCO-01, PR(S)-01, PY-07, SC-7 (deck and engine room), SC-STD-7, SG-PAT-01, SO-MAO-TO, SR-E (pay group 2 ELE-2), SR-W (pay group 4), SR-W (pay group 9) APC-8, SR-W (pay group 9) APD-10, ST-COR-2, TI-04, WP-02</v>
      </c>
      <c r="C266" s="128" t="str" cm="1">
        <f t="array" ref="C266">_xlfn.TEXTJOIN(", ",TRUE,_xlfn._xlws.FILTER('5. Raw salary data'!$A$2:$A$1297,('5. Raw salary data'!$C$2:$C$1297 &gt;'5. Raw salary data'!E266)*('5. Raw salary data'!$C$2:$C$1297 &lt;'5. Raw salary data'!C266),"No matches"))</f>
        <v>AR-01, AS-02, CM-07, CO-DEV/PER, CR-06, DA-CON-5, DA-CON-6, EC-01, ED-EST-01 (TE 5), ED-EST-01 (TE 6), ED-EST-02 (TE 4), ED-EST-02 (TE 5) , ED-EST-03 (TE 2), ED-EST-03 (TE 3),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ED-EST-03 Manitoba (TE 8),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ED-EST-04 BC (TE 4), ED-EST-05 BC (TE 2), ED-EST-05 BC (TE 3), ED-EST-06 BC (TE 1), ED-LAT-01 (TE 10), ED-LAT-01 (TE 11), ED-LAT-02 (TE 6), ED-LAT-02 (TE 7), ED-LAT-03 (TE 5), ED-LAT-03 (TE 6), ED-LAT-04 (TE 3), ED-LAT-04 (TE 4), EG-02, EL-02, EN-ENG-01, GL-AIM-9, GL-AMW-9, GL-AMW-10, GL-COI-00, GL-ELE -11, GL-ELE -12, GL-GHW-7, GL-INM-10, GL-INM-11, GL-MAM-8, GL-MAN-8, GL-MAN-9, GL-MDO-9, GL-MDO-10, GL-MOC-9, GL-MST-11, GL-MST-12, GL-PCF-6, GL-PCF-7, GL-PIP-00, GL-PRW-8, GL-PRW-9, GL-VHE-00, GL-WOW-9, GS-07, GT-03, HP-02, HS-HDO-05, HS-HDO-06, HS-PHS-05, IS-02 , LI-7, MT-01, OM-02, PI-02-CGC, PM-02 , PY-06, SC-5 (deck and engine room), SC-6 (deck and engine room), SC-STD-5, SC-STD-6, SC-4 (equip. op. and spec. trade), SG-SRE-01, SR-E (pay group 1 basic), SR-W (pay group 9) APC-7, SR-W (pay group 9) APD-9, TI-03, TR-01</v>
      </c>
    </row>
    <row r="267" spans="1:3" ht="105" x14ac:dyDescent="0.25">
      <c r="A267" s="60" t="str">
        <f>'5. Raw salary data'!A267</f>
        <v>ED-EST-03 Quebec (TE 1)</v>
      </c>
      <c r="B267" s="129" t="str" cm="1">
        <f t="array" ref="B267">_xlfn.TEXTJOIN(", ", TRUE, _xlfn._xlws.FILTER('5. Raw salary data'!$A$2:$A$1297, ('5. Raw salary data'!$C$2:$C$1297 &lt; '5. Raw salary data'!D267) * ('5. Raw salary data'!$C$2:$C$1297 &gt;= '5. Raw salary data'!C267) * ('5. Raw salary data'!$A$2:$A$1297 &lt;&gt; '5. Raw salary data'!A267), "No matches"))</f>
        <v>DA-CON-3, ED-EST-01 Maritimes (TE 6), ED-EST-02 Maritimes (TE 5), ED-EST-03 Maritimes (TE 2), ED-EST-01 Quebec (TE 4), ED-EST-02 Quebec (TE 3), ED-EST-03 Quebec (TE 2), ED-EST-01 Ontario (TE 3), ED-EST-01 Ontario (TE 4), ED-EST-02 Ontario (TE 1), ED-EST-01 Manitoba (TE 4), ED-EST-01 Manitoba (TE 5), ED-EST-02 Manitoba (TE 2), ED-EST-01 Saskatchewan (TE 6), ED-EST-02 Saskatchewan (TE 3), ED-EST-03 Saskatchewan (TE 1), ED-EST-01 Alberta (TE 5), ED-EST-02 Alberta (TE 3), ED-EST-01 BC (TE 2), ED-EST-01 BC (TE 3), ED-EST-02 BC (TE 1), ED-LAT-01 (TE 1), GL-ELE -2, GL-MDO-1, HS-HDO-01, HS-PHS-01, LI-2, PY-02, SR-W (pay group 9) APC-3, SR-W (pay group 9) APD-4, ST-OCE-2, ST-SCY-1, ST-STN-2</v>
      </c>
      <c r="C267" s="128" t="str" cm="1">
        <f t="array" ref="C267">_xlfn.TEXTJOIN(", ",TRUE,_xlfn._xlws.FILTER('5. Raw salary data'!$A$2:$A$1297,('5. Raw salary data'!$C$2:$C$1297 &gt;'5. Raw salary data'!E267)*('5. Raw salary data'!$C$2:$C$1297 &lt;'5. Raw salary data'!C267),"No matches"))</f>
        <v>CM-03, DA-CON-1, DA-CON-2, DA-CON Special level C, DA-PRO-2, ED-EST-01 Maritimes (TE 4), ED-EST-01 Maritimes (TE 5), ED-EST-02 Maritimes (TE 3), ED-EST-02 Maritimes (TE 4), ED-EST-03 Maritimes (TE 1), ED-EST-01 Quebec (TE 3), ED-EST-02 Quebec (TE 2), ED-EST-01 Ontario (TE 2), ED-EST-01 Manitoba (TE 3), ED-EST-02 Manitoba (TE 1), ED-EST-01 Saskatchewan (TE 4), ED-EST-01 Saskatchewan (TE 5), ED-EST-02 Saskatchewan (TE 2), ED-EST-01 Alberta (TE 4), ED-EST-02 Alberta (TE 2), ED-EST-01 BC (TE 1), EG-02 salary protected employees, GL-ELE -1, GS-02, LI-1, OE-MEO-4, SR-W (pay group 9) APD-3, ST-OCE-1, ST-STN-1, ST-TYP-1, ST-TYP-2</v>
      </c>
    </row>
    <row r="268" spans="1:3" ht="150" x14ac:dyDescent="0.25">
      <c r="A268" s="60" t="str">
        <f>'5. Raw salary data'!A268</f>
        <v>ED-EST-03 Quebec (TE 2)</v>
      </c>
      <c r="B268" s="129" t="str" cm="1">
        <f t="array" ref="B268">_xlfn.TEXTJOIN(", ", TRUE, _xlfn._xlws.FILTER('5. Raw salary data'!$A$2:$A$1297, ('5. Raw salary data'!$C$2:$C$1297 &lt; '5. Raw salary data'!D268) * ('5. Raw salary data'!$C$2:$C$1297 &gt;= '5. Raw salary data'!C268) * ('5. Raw salary data'!$A$2:$A$1297 &lt;&gt; '5. Raw salary data'!A268), "No matches"))</f>
        <v>CM-04, CR-03, DA-PRO-3, DD-02, ED-EST-01 Maritimes (TE 7), ED-EST-02 Maritimes (TE 6), ED-EST-03 Maritimes (TE 3), ED-EST-01 Quebec (TE 5), ED-EST-02 Quebec (TE 4), ED-EST-03 Quebec (TE 3), ED-EST-04 Quebec (TE 1), ED-EST-01 Ontario (TE 5), ED-EST-01 Ontario (TE 6), ED-EST-02 Ontario (TE 2), ED-EST-03 Ontario (TE 1), ED-EST-01 Manitoba (TE 6), ED-EST-01 Manitoba (TE 7), ED-EST-02 Manitoba (TE 3), ED-EST-02 Manitoba (TE 4), ED-EST-03 Manitoba (TE 1), ED-EST-01 Saskatchewan (TE 7), ED-EST-02 Saskatchewan (TE 4), ED-EST-03 Saskatchewan (TE 2), ED-EST-01 Alberta (TE 6), ED-EST-01 Alberta (TE 7), ED-EST-02 Alberta (TE 4), ED-EST-03 Alberta (TE 1), ED-EST-01 BC (TE 4), ED-EST-02 BC (TE 2), ED-LAT-01 (TE 2), ED-LAT-01 (TE 3), EU-TEA (Maritimes), EU-TEA (Quebec), EU-TEA (Ontario), EU-TEA (Manitoba), EU-TEA (Saskatchewan), EU-TEA (Alberta), EU-TEA (British Columbia), GL-AMW-1, GL-AMW-2, GL-ELE -3, GL-ELE -4, GL-MAN-1, GL-MDO-2, GL-MDO-3, GL-MOC-1, GT-01, HS-PHS-02, LI-3, PY-03, ST-OCE-3, ST-SCY-2</v>
      </c>
      <c r="C268" s="128" t="str" cm="1">
        <f t="array" ref="C268">_xlfn.TEXTJOIN(", ",TRUE,_xlfn._xlws.FILTER('5. Raw salary data'!$A$2:$A$1297,('5. Raw salary data'!$C$2:$C$1297 &gt;'5. Raw salary data'!E268)*('5. Raw salary data'!$C$2:$C$1297 &lt;'5. Raw salary data'!C268),"No matches"))</f>
        <v>DA-CON-3, ED-EST-01 Maritimes (TE 6), ED-EST-02 Maritimes (TE 5), ED-EST-03 Maritimes (TE 2), ED-EST-01 Quebec (TE 4), ED-EST-02 Quebec (TE 3), ED-EST-03 Quebec (TE 1), ED-EST-01 Ontario (TE 3), ED-EST-01 Ontario (TE 4), ED-EST-02 Ontario (TE 1), ED-EST-01 Manitoba (TE 4), ED-EST-01 Manitoba (TE 5), ED-EST-02 Manitoba (TE 2), ED-EST-01 Saskatchewan (TE 5), ED-EST-01 Saskatchewan (TE 6), ED-EST-02 Saskatchewan (TE 3), ED-EST-03 Saskatchewan (TE 1), ED-EST-01 Alberta (TE 5), ED-EST-02 Alberta (TE 2), ED-EST-02 Alberta (TE 3), ED-EST-01 BC (TE 2), ED-EST-01 BC (TE 3), ED-EST-02 BC (TE 1), ED-LAT-01 (TE 1), GL-ELE -1, GL-ELE -2, GL-MDO-1, HS-HDO-01, HS-PHS-01, LI-2, PY-02, SR-W (pay group 9) APC-3, SR-W (pay group 9) APD-4, ST-OCE-2, ST-SCY-1, ST-STN-1, ST-STN-2</v>
      </c>
    </row>
    <row r="269" spans="1:3" ht="150" x14ac:dyDescent="0.25">
      <c r="A269" s="60" t="str">
        <f>'5. Raw salary data'!A269</f>
        <v>ED-EST-03 Quebec (TE 3)</v>
      </c>
      <c r="B269" s="129" t="str" cm="1">
        <f t="array" ref="B269">_xlfn.TEXTJOIN(", ", TRUE, _xlfn._xlws.FILTER('5. Raw salary data'!$A$2:$A$1297, ('5. Raw salary data'!$C$2:$C$1297 &lt; '5. Raw salary data'!D269) * ('5. Raw salary data'!$C$2:$C$1297 &gt;= '5. Raw salary data'!C269) * ('5. Raw salary data'!$A$2:$A$1297 &lt;&gt; '5. Raw salary data'!A269), "No matches"))</f>
        <v>CM-05, CR-04, DD-02, ED-EST-01 (TE 1), ED-EST-01 Maritimes (TE 8), ED-EST-02 Maritimes (TE 7), ED-EST-03 Maritimes (TE 4), ED-EST-03 Maritimes (TE 5), ED-EST-04 Maritimes (TE 1), ED-EST-01 Quebec (TE 6), ED-EST-02 Quebec (TE 5), ED-EST-03 Quebec (TE 4), ED-EST-04 Quebec (TE 2), ED-EST-01 Ontario (TE 6), ED-EST-01 Ontario (TE 7), ED-EST-02 Ontario (TE 3), ED-EST-03 Ontario (TE 2), ED-EST-01 Manitoba (TE 7), ED-EST-01 Manitoba (TE 8), ED-EST-02 Manitoba (TE 5), ED-EST-02 Manitoba (TE 6), ED-EST-03 Manitoba (TE 2), ED-EST-03 Manitoba (TE 3), ED-EST-01 Saskatchewan (TE 8), ED-EST-02 Saskatchewan (TE 5), ED-EST-03 Saskatchewan (TE 3), ED-EST-01 Alberta (TE 8), ED-EST-02 Alberta (TE 5), ED-EST-03 Alberta (TE 2), ED-EST-01 BC (TE 5), ED-EST-02 BC (TE 3), ED-EST-03 BC (TE 1), ED-LAT-01 (TE 4), ED-LAT-02 (TE 1), GL-AMW-00, GL-AMW-3, GL-AMW-4, GL-ELE -5, GL-ELE -6, GL-MAN-2, GL-MDO-4, GL-MOC-2, GL-MOC-3, GS-03, GT-01, HS-HDO-02, LI-4, OE-MEO-5, SR-W (pay group 1), SR-W (pay group 9) APC-4, SR-W (pay group 9) APD-5, ST-SCY-2, ST-SCY-3, TI-01</v>
      </c>
      <c r="C269" s="128" t="str" cm="1">
        <f t="array" ref="C269">_xlfn.TEXTJOIN(", ",TRUE,_xlfn._xlws.FILTER('5. Raw salary data'!$A$2:$A$1297,('5. Raw salary data'!$C$2:$C$1297 &gt;'5. Raw salary data'!E269)*('5. Raw salary data'!$C$2:$C$1297 &lt;'5. Raw salary data'!C269),"No matches"))</f>
        <v>CM-04, CR-03, DA-CON-3, DA-PRO-3, ED-EST-01 Maritimes (TE 7), ED-EST-02 Maritimes (TE 6), ED-EST-03 Maritimes (TE 3), ED-EST-01 Quebec (TE 5), ED-EST-02 Quebec (TE 4), ED-EST-03 Quebec (TE 2), ED-EST-04 Quebec (TE 1), ED-EST-01 Ontario (TE 5), ED-EST-02 Ontario (TE 2), ED-EST-03 Ontario (TE 1), ED-EST-01 Manitoba (TE 6), ED-EST-02 Manitoba (TE 3), ED-EST-02 Manitoba (TE 4), ED-EST-03 Manitoba (TE 1), ED-EST-01 Saskatchewan (TE 7), ED-EST-02 Saskatchewan (TE 4), ED-EST-03 Saskatchewan (TE 2), ED-EST-01 Alberta (TE 6), ED-EST-01 Alberta (TE 7), ED-EST-02 Alberta (TE 3), ED-EST-02 Alberta (TE 4), ED-EST-03 Alberta (TE 1), ED-EST-01 BC (TE 3), ED-EST-01 BC (TE 4), ED-EST-02 BC (TE 2), ED-LAT-01 (TE 2), ED-LAT-01 (TE 3), EU-TEA (Maritimes), EU-TEA (Quebec), EU-TEA (Ontario), EU-TEA (Manitoba), EU-TEA (Saskatchewan), EU-TEA (Alberta), EU-TEA (British Columbia), GL-AMW-1, GL-AMW-2, GL-ELE -3, GL-ELE -4, GL-MAN-1, GL-MDO-2, GL-MDO-3, GL-MOC-1, HS-HDO-01, HS-PHS-02, LI-3, PY-03, SR-W (pay group 9) APD-4, ST-OCE-3, ST-SCY-1</v>
      </c>
    </row>
    <row r="270" spans="1:3" ht="165" x14ac:dyDescent="0.25">
      <c r="A270" s="60" t="str">
        <f>'5. Raw salary data'!A270</f>
        <v>ED-EST-03 Quebec (TE 4)</v>
      </c>
      <c r="B270" s="129" t="str" cm="1">
        <f t="array" ref="B270">_xlfn.TEXTJOIN(", ", TRUE, _xlfn._xlws.FILTER('5. Raw salary data'!$A$2:$A$1297, ('5. Raw salary data'!$C$2:$C$1297 &lt; '5. Raw salary data'!D270) * ('5. Raw salary data'!$C$2:$C$1297 &gt;= '5. Raw salary data'!C270) * ('5. Raw salary data'!$A$2:$A$1297 &lt;&gt; '5. Raw salary data'!A270), "No matches"))</f>
        <v>CR-04, DA-PRO-4, DD-03, ED-EST-01 (TE 2), ED-EST-02 (TE 1) , ED-EST-02 Maritimes (TE 8), ED-EST-02 Maritimes (TE 9), ED-EST-03 Maritimes (TE 5), ED-EST-03 Maritimes (TE 6), ED-EST-04 Maritimes (TE 2), ED-EST-01 Quebec (TE 7), ED-EST-02 Quebec (TE 6), ED-EST-03 Quebec (TE 5), ED-EST-04 Quebec (TE 3), ED-EST-05 Quebec (TE 1), ED-EST-01 Ontario (TE 8), ED-EST-02 Ontario (TE 4), ED-EST-03 Ontario (TE 3), ED-EST-04 Ontario (TE 1), ED-EST-02 Manitoba (TE 7), ED-EST-03 Manitoba (TE 3), ED-EST-03 Manitoba (TE 4), ED-EST-02 Saskatchewan (TE 6), ED-EST-03 Saskatchewan (TE 4), ED-EST-02 Alberta (TE 6), ED-EST-03 Alberta (TE 3), ED-EST-01 BC (TE 6), ED-EST-02 BC (TE 4), ED-EST-02 BC (TE 5), ED-EST-03 BC (TE 2), ED-EST-04 BC (TE 1), ED-LAT-01 (TE 5), ED-LAT-02 (TE 2), ED-LAT-03 (TE 1), EL-01, EU-PEI-1, GL-AMW-5, GL-ELE -6, GL-ELE -7, GL-MAN-3, GL-MAN-4, GL-MDO-5, GL-MOC-4, GL-MOC-5, GS-04, HS-HDO-03, HS-PHS-03, LI-5, PY-04, SC-1 (equip. op. and spec. trade), SR-W (pay group 9) APC-5, SR-W (pay group 9) APD-6, ST-COR-1, TI-01, TI-02</v>
      </c>
      <c r="C270" s="128" t="str" cm="1">
        <f t="array" ref="C270">_xlfn.TEXTJOIN(", ",TRUE,_xlfn._xlws.FILTER('5. Raw salary data'!$A$2:$A$1297,('5. Raw salary data'!$C$2:$C$1297 &gt;'5. Raw salary data'!E270)*('5. Raw salary data'!$C$2:$C$1297 &lt;'5. Raw salary data'!C270),"No matches"))</f>
        <v>CM-05, DD-02, ED-EST-01 (TE 1), ED-EST-01 Maritimes (TE 8), ED-EST-02 Maritimes (TE 7), ED-EST-03 Maritimes (TE 4), ED-EST-04 Maritimes (TE 1), ED-EST-01 Quebec (TE 5), ED-EST-01 Quebec (TE 6), ED-EST-02 Quebec (TE 5), ED-EST-03 Quebec (TE 3), ED-EST-04 Quebec (TE 2), ED-EST-01 Ontario (TE 6), ED-EST-01 Ontario (TE 7), ED-EST-02 Ontario (TE 3), ED-EST-03 Ontario (TE 2), ED-EST-01 Manitoba (TE 7), ED-EST-01 Manitoba (TE 8), ED-EST-02 Manitoba (TE 5), ED-EST-02 Manitoba (TE 6), ED-EST-03 Manitoba (TE 2), ED-EST-01 Saskatchewan (TE 8), ED-EST-02 Saskatchewan (TE 5), ED-EST-03 Saskatchewan (TE 3), ED-EST-01 Alberta (TE 7), ED-EST-01 Alberta (TE 8), ED-EST-02 Alberta (TE 4), ED-EST-02 Alberta (TE 5), ED-EST-03 Alberta (TE 2), ED-EST-01 BC (TE 5), ED-EST-02 BC (TE 3), ED-EST-03 BC (TE 1), ED-LAT-01 (TE 3), ED-LAT-01 (TE 4), ED-LAT-02 (TE 1), GL-AMW-00, GL-AMW-3, GL-AMW-4, GL-ELE -5, GL-MAN-1, GL-MAN-2, GL-MDO-3, GL-MDO-4, GL-MOC-2, GL-MOC-3, GS-03, GT-01, HS-HDO-02, LI-4, OE-MEO-5, PY-03, SR-W (pay group 1), SR-W (pay group 9) APC-4, SR-W (pay group 9) APD-5, ST-SCY-2, ST-SCY-3</v>
      </c>
    </row>
    <row r="271" spans="1:3" ht="195" x14ac:dyDescent="0.25">
      <c r="A271" s="60" t="str">
        <f>'5. Raw salary data'!A271</f>
        <v>ED-EST-03 Quebec (TE 5)</v>
      </c>
      <c r="B271" s="129" t="str" cm="1">
        <f t="array" ref="B271">_xlfn.TEXTJOIN(", ", TRUE, _xlfn._xlws.FILTER('5. Raw salary data'!$A$2:$A$1297, ('5. Raw salary data'!$C$2:$C$1297 &lt; '5. Raw salary data'!D271) * ('5. Raw salary data'!$C$2:$C$1297 &gt;= '5. Raw salary data'!C271) * ('5. Raw salary data'!$A$2:$A$1297 &lt;&gt; '5. Raw salary data'!A271), "No matches"))</f>
        <v>CR-05, DD-03, ED-EST-01 (TE 3), ED-EST-02 (TE 2) , ED-EST-02 Maritimes (TE 9), ED-EST-03 Maritimes (TE 7), ED-EST-04 Maritimes (TE 3), ED-EST-05 Maritimes (TE 1), ED-EST-01 Quebec (TE 8), ED-EST-02 Quebec (TE 7), ED-EST-03 Quebec (TE 6), ED-EST-04 Quebec (TE 4), ED-EST-05 Quebec (TE 2), ED-EST-05 Quebec (TE 3), ED-EST-06 Quebec (TE 1), ED-EST-02 Ontario (TE 5), ED-EST-03 Ontario (TE 4), ED-EST-04 Ontario (TE 1), ED-EST-05 Ontario (TE 1), ED-EST-02 Manitoba (TE 8), ED-EST-02 Manitoba (TE 9), ED-EST-03 Manitoba (TE 5), ED-EST-02 Saskatchewan (TE 7), ED-EST-02 Saskatchewan (TE 8), ED-EST-03 Saskatchewan (TE 5), ED-EST-04 Saskatchewan (TE 1), ED-EST-02 Alberta (TE 6), ED-EST-02 Alberta (TE 7), ED-EST-03 Alberta (TE 4), ED-EST-04 Alberta (TE 1), ED-EST-01 BC (TE 7), ED-EST-01 BC (TE 8), ED-EST-02 BC (TE 5), ED-EST-02 BC (TE 6), ED-EST-03 BC (TE 3), ED-EST-04 BC (TE 1), ED-LAT-01 (TE 6), ED-LAT-01 (TE 7), ED-LAT-02 (TE 3), ED-LAT-03 (TE 2), EG-01, GL-AMW-6, GL-AMW-7, GL-ELE -8, GL-GHW-3, GL-GHW-4, GL-MAM-5, GL-MAN-5, GL-MDO-6, GL-MDO-7, GL-MOC-5, GL-MOC-6, GL-MST-00, GL-PRW-00, GL-PRW-5, GT-02, HP-01, HS-HDO-03, HS-HDO-04, HS-PHS-04, OM-01, PY-05, SC-1 (deck and engine room), SC-2 (deck and engine room), SC-STD-1, SC-STD-2, SC-1 (equip. op. and spec. trade), SC-2 (equip. op. and spec. trade), SR-W (pay group 9) APD-7, ST-SCY-4, TI-02, WP-01</v>
      </c>
      <c r="C271" s="128" t="str" cm="1">
        <f t="array" ref="C271">_xlfn.TEXTJOIN(", ",TRUE,_xlfn._xlws.FILTER('5. Raw salary data'!$A$2:$A$1297,('5. Raw salary data'!$C$2:$C$1297 &gt;'5. Raw salary data'!E271)*('5. Raw salary data'!$C$2:$C$1297 &lt;'5. Raw salary data'!C271),"No matches"))</f>
        <v>CR-04, DA-PRO-4, ED-EST-01 (TE 2), ED-EST-02 (TE 1) , ED-EST-02 Maritimes (TE 8), ED-EST-03 Maritimes (TE 5), ED-EST-03 Maritimes (TE 6), ED-EST-04 Maritimes (TE 2), ED-EST-01 Quebec (TE 6), ED-EST-01 Quebec (TE 7), ED-EST-02 Quebec (TE 6), ED-EST-03 Quebec (TE 4), ED-EST-04 Quebec (TE 3), ED-EST-05 Quebec (TE 1), ED-EST-01 Ontario (TE 7), ED-EST-01 Ontario (TE 8), ED-EST-02 Ontario (TE 4), ED-EST-03 Ontario (TE 3), ED-EST-02 Manitoba (TE 6), ED-EST-02 Manitoba (TE 7), ED-EST-03 Manitoba (TE 3), ED-EST-03 Manitoba (TE 4), ED-EST-02 Saskatchewan (TE 6), ED-EST-03 Saskatchewan (TE 4), ED-EST-01 Alberta (TE 8), ED-EST-02 Alberta (TE 5), ED-EST-03 Alberta (TE 3), ED-EST-01 BC (TE 6), ED-EST-02 BC (TE 4), ED-EST-03 BC (TE 2), ED-LAT-01 (TE 4), ED-LAT-01 (TE 5), ED-LAT-02 (TE 1), ED-LAT-02 (TE 2), ED-LAT-03 (TE 1), EL-01, EU-PEI-1, GL-AMW-4, GL-AMW-5, GL-ELE -6, GL-ELE -7, GL-MAN-3, GL-MAN-4, GL-MDO-5, GL-MOC-3, GL-MOC-4, GS-04, HS-PHS-03, LI-5, OE-MEO-5, PY-04, SR-W (pay group 1), SR-W (pay group 9) APC-5, SR-W (pay group 9) APD-6, ST-COR-1, ST-SCY-3, TI-01</v>
      </c>
    </row>
    <row r="272" spans="1:3" ht="240" x14ac:dyDescent="0.25">
      <c r="A272" s="60" t="str">
        <f>'5. Raw salary data'!A272</f>
        <v>ED-EST-03 Quebec (TE 6)</v>
      </c>
      <c r="B272" s="129" t="str" cm="1">
        <f t="array" ref="B272">_xlfn.TEXTJOIN(", ", TRUE, _xlfn._xlws.FILTER('5. Raw salary data'!$A$2:$A$1297, ('5. Raw salary data'!$C$2:$C$1297 &lt; '5. Raw salary data'!D272) * ('5. Raw salary data'!$C$2:$C$1297 &gt;= '5. Raw salary data'!C272) * ('5. Raw salary data'!$A$2:$A$1297 &lt;&gt; '5. Raw salary data'!A272), "No matches"))</f>
        <v>AS-01, CM-06, CR-05, DA-CON-4, DA-PRO-5, DD-04, ED-EST-01 (TE 4), ED-EST-02 (TE 3) , ED-EST-03 (TE 1), ED-EST-03 Maritimes (TE 8), ED-EST-04 Maritimes (TE 4), ED-EST-05 Maritimes (TE 2), ED-EST-06 Maritimes (TE 1), ED-EST-01 Quebec (TE 9), ED-EST-02 Quebec (TE 8), ED-EST-03 Quebec (TE 7), ED-EST-04 Quebec (TE 5), ED-EST-04 Quebec (TE 6), ED-EST-05 Quebec (TE 3), ED-EST-05 Quebec (TE 4), ED-EST-06 Quebec (TE 1), ED-EST-06 Quebec (TE 2), ED-EST-02 Ontario (TE 6), ED-EST-03 Ontario (TE 5), ED-EST-04 Ontario (TE 2), ED-EST-05 Ontario (TE 1), ED-EST-05 Ontario (TE 2),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4), ED-EST-04 BC (TE 2), ED-EST-05 BC (TE 1), ED-LAT-01 (TE 7), ED-LAT-01 (TE 8), ED-LAT-02 (TE 4), ED-LAT-02 (TE 5), ED-LAT-03 (TE 3), ED-LAT-04 (TE 1), ED-LAT-04 (TE 2), EG-01, GL-AIM-00, GL-AMW-7, GL-AMW-8, GL-ELE -9, GL-ELE -10, GL-GHW-4, GL-GHW-5, GL-INM-00, GL-MAM-6, GL-MAN-6, GL-MAN-7, GL-MDO-7, GL-MDO-8, GL-MOC-7, GL-MST-00, GL-MST-9, GL-PCF-00, GL-PRW-6, GL-PRW-7, GL-WOW-00, GS-05, GT-02, HS-PHS-04, IS-01 , LI-6, MA-01, PG-01, PI-01-CGC, PM-01 , PY-05, SC-3 (deck and engine room), SC-STD-3, SC-3 (equip. op. and spec. trade), SR-W (pay group 2), SR-W (pay group 9) APC-6, SR-W (pay group 9) APD-7</v>
      </c>
      <c r="C272" s="128" t="str" cm="1">
        <f t="array" ref="C272">_xlfn.TEXTJOIN(", ",TRUE,_xlfn._xlws.FILTER('5. Raw salary data'!$A$2:$A$1297,('5. Raw salary data'!$C$2:$C$1297 &gt;'5. Raw salary data'!E272)*('5. Raw salary data'!$C$2:$C$1297 &lt;'5. Raw salary data'!C272),"No matches"))</f>
        <v>DA-PRO-4, DD-03, ED-EST-01 (TE 3), ED-EST-02 (TE 1) , ED-EST-02 (TE 2) , ED-EST-02 Maritimes (TE 9), ED-EST-03 Maritimes (TE 6), ED-EST-03 Maritimes (TE 7), ED-EST-04 Maritimes (TE 3), ED-EST-05 Maritimes (TE 1), ED-EST-01 Quebec (TE 7), ED-EST-01 Quebec (TE 8), ED-EST-02 Quebec (TE 7), ED-EST-03 Quebec (TE 5), ED-EST-04 Quebec (TE 4), ED-EST-05 Quebec (TE 2), ED-EST-02 Ontario (TE 5), ED-EST-03 Ontario (TE 3), ED-EST-03 Ontario (TE 4), ED-EST-04 Ontario (TE 1), ED-EST-02 Manitoba (TE 8), ED-EST-02 Manitoba (TE 9), ED-EST-03 Manitoba (TE 4), ED-EST-03 Manitoba (TE 5), ED-EST-02 Saskatchewan (TE 7), ED-EST-03 Saskatchewan (TE 5), ED-EST-04 Saskatchewan (TE 1), ED-EST-02 Alberta (TE 6), ED-EST-03 Alberta (TE 3), ED-EST-03 Alberta (TE 4), ED-EST-04 Alberta (TE 1), ED-EST-01 BC (TE 7), ED-EST-02 BC (TE 5), ED-EST-02 BC (TE 6), ED-EST-03 BC (TE 2), ED-EST-03 BC (TE 3), ED-EST-04 BC (TE 1), ED-LAT-01 (TE 6), ED-LAT-02 (TE 3), ED-LAT-03 (TE 1), ED-LAT-03 (TE 2), EU-PEI-1, GL-AMW-5, GL-AMW-6, GL-ELE -7, GL-ELE -8, GL-GHW-3, GL-MAM-5, GL-MAN-4, GL-MAN-5, GL-MDO-6, GL-MOC-5, GL-MOC-6, GL-PRW-00, GL-PRW-5, HP-01, HS-HDO-03, HS-HDO-04, LI-5, OM-01, SC-1 (deck and engine room), SC-2 (deck and engine room), SC-STD-1, SC-STD-2, SC-1 (equip. op. and spec. trade), SC-2 (equip. op. and spec. trade), SR-W (pay group 9) APC-5, SR-W (pay group 9) APD-6, ST-SCY-4, TI-02, WP-01</v>
      </c>
    </row>
    <row r="273" spans="1:3" ht="255" x14ac:dyDescent="0.25">
      <c r="A273" s="60" t="str">
        <f>'5. Raw salary data'!A273</f>
        <v>ED-EST-03 Quebec (TE 7)</v>
      </c>
      <c r="B273" s="129" t="str" cm="1">
        <f t="array" ref="B273">_xlfn.TEXTJOIN(", ", TRUE, _xlfn._xlws.FILTER('5. Raw salary data'!$A$2:$A$1297, ('5. Raw salary data'!$C$2:$C$1297 &lt; '5. Raw salary data'!D273) * ('5. Raw salary data'!$C$2:$C$1297 &gt;= '5. Raw salary data'!C273) * ('5. Raw salary data'!$A$2:$A$1297 &lt;&gt; '5. Raw salary data'!A273), "No matches"))</f>
        <v>AR-01, AS-02, DA-CON-5, DA-PRO-5, DD-04, EC-01, ED-EST-01 (TE 5), ED-EST-02 (TE 4), ED-EST-03 (TE 2), ED-EST-03 Maritimes (TE 9), ED-EST-04 Maritimes (TE 5), ED-EST-05 Maritimes (TE 3), ED-EST-06 Maritimes (TE 2), ED-EST-01 Quebec (TE 9), ED-EST-01 Quebec (TE 10), ED-EST-02 Quebec (TE 9), ED-EST-03 Quebec (TE 8), ED-EST-04 Quebec (TE 6), ED-EST-04 Quebec (TE 7), ED-EST-05 Quebec (TE 4), ED-EST-05 Quebec (TE 5), ED-EST-06 Quebec (TE 2), ED-EST-06 Quebec (TE 3), ED-EST-02 Ontario (TE 7), ED-EST-02 Ontario (TE 8), ED-EST-03 Ontario (TE 6), ED-EST-04 Ontario (TE 3), ED-EST-05 Ontario (TE 2), ED-EST-06 Ontario (TE 1), ED-EST-03 Manitoba (TE 7), ED-EST-03 Manitoba (TE 8), ED-EST-04 Manitoba (TE 1), ED-EST-04 Manitoba (TE 2), ED-EST-02 Saskatchewan (TE 9), ED-EST-03 Saskatchewan (TE 7), ED-EST-03 Saskatchewan (TE 8), ED-EST-04 Saskatchewan (TE 3), ED-EST-05 Saskatchewan (TE 1), ED-EST-02 Alberta (TE 8), ED-EST-02 Alberta (TE 9), ED-EST-03 Alberta (TE 6), ED-EST-04 Alberta (TE 3), ED-EST-05 Alberta (TE 2), ED-EST-06 Alberta (TE 1), ED-EST-02 BC (TE 8), ED-EST-03 BC (TE 4), ED-EST-03 BC (TE 5), ED-EST-04 BC (TE 3), ED-EST-05 BC (TE 2), ED-LAT-01 (TE 9), ED-LAT-02 (TE 5), ED-LAT-02 (TE 6), ED-LAT-03 (TE 4), ED-LAT-03 (TE 5), ED-LAT-04 (TE 2), ED-LAT-04 (TE 3), GL-AMW-8, GL-AMW-9, GL-ELE -10, GL-ELE -11, GL-GHW-6, GL-INM-9, GL-INM-10, GL-MAM-00, GL-MAM-7, GL-MAN-7, GL-MAN-8, GL-MDO-8, GL-MDO-9, GL-MOC-8, GL-MST-10, GL-MST-11, GL-PCF-6, GL-PIP-00, GL-PRW-7, GL-PRW-8, GL-WOW-00, GS-06, HP-02, HS-HDO-05, HS-PHS-05, IS-02 , LI-7, MT-01, PI-02-CGC, PM-02 , PY-06, RO-01, SC-4 (deck and engine room), SC-5 (deck and engine room), SC-STD-4, SC-STD-5, SR-W (pay group 3), SR-W (pay group 9) APD-8, TI-03, TR-01</v>
      </c>
      <c r="C273" s="128" t="str" cm="1">
        <f t="array" ref="C273">_xlfn.TEXTJOIN(", ",TRUE,_xlfn._xlws.FILTER('5. Raw salary data'!$A$2:$A$1297,('5. Raw salary data'!$C$2:$C$1297 &gt;'5. Raw salary data'!E273)*('5. Raw salary data'!$C$2:$C$1297 &lt;'5. Raw salary data'!C273),"No matches"))</f>
        <v>AS-01, CM-06, CR-05, DA-CON-4, ED-EST-01 (TE 3), ED-EST-01 (TE 4), ED-EST-02 (TE 2) , ED-EST-02 (TE 3) , ED-EST-03 (TE 1), ED-EST-03 Maritimes (TE 7), ED-EST-03 Maritimes (TE 8), ED-EST-04 Maritimes (TE 4), ED-EST-05 Maritimes (TE 2), ED-EST-06 Maritimes (TE 1), ED-EST-01 Quebec (TE 8), ED-EST-02 Quebec (TE 8), ED-EST-03 Quebec (TE 6), ED-EST-04 Quebec (TE 5), ED-EST-05 Quebec (TE 3), ED-EST-06 Quebec (TE 1), ED-EST-02 Ontario (TE 6), ED-EST-03 Ontario (TE 4), ED-EST-03 Ontario (TE 5), ED-EST-04 Ontario (TE 2), ED-EST-05 Ontario (TE 1), ED-EST-02 Manitoba (TE 9), ED-EST-03 Manitoba (TE 5), ED-EST-03 Manitoba (TE 6), ED-EST-02 Saskatchewan (TE 8), ED-EST-03 Saskatchewan (TE 6), ED-EST-04 Saskatchewan (TE 1), ED-EST-04 Saskatchewan (TE 2), ED-EST-02 Alberta (TE 7), ED-EST-03 Alberta (TE 4), ED-EST-03 Alberta (TE 5), ED-EST-04 Alberta (TE 1), ED-EST-04 Alberta (TE 2), ED-EST-05 Alberta (TE 1), ED-EST-01 BC (TE 8), ED-EST-02 BC (TE 6), ED-EST-02 BC (TE 7), ED-EST-03 BC (TE 3), ED-EST-04 BC (TE 2), ED-EST-05 BC (TE 1), ED-LAT-01 (TE 7), ED-LAT-01 (TE 8), ED-LAT-02 (TE 4), ED-LAT-03 (TE 2), ED-LAT-03 (TE 3), ED-LAT-04 (TE 1), EG-01, GL-AIM-00, GL-AMW-7, GL-ELE -8, GL-ELE -9, GL-GHW-4, GL-GHW-5, GL-INM-00, GL-MAM-5, GL-MAM-6, GL-MAN-5, GL-MAN-6, GL-MDO-7, GL-MOC-6, GL-MOC-7, GL-MST-00, GL-MST-9, GL-PCF-00, GL-PRW-5, GL-PRW-6, GS-05, GT-02, HP-01, HS-HDO-04, HS-PHS-04, IS-01 , LI-6, MA-01, OM-01, PG-01, PI-01-CGC, PM-01 , PY-05, SC-2 (deck and engine room), SC-3 (deck and engine room), SC-STD-2, SC-STD-3, SC-2 (equip. op. and spec. trade), SC-3 (equip. op. and spec. trade), SR-W (pay group 2), SR-W (pay group 9) APC-6, SR-W (pay group 9) APD-7, WP-01</v>
      </c>
    </row>
    <row r="274" spans="1:3" ht="300" x14ac:dyDescent="0.25">
      <c r="A274" s="60" t="str">
        <f>'5. Raw salary data'!A274</f>
        <v>ED-EST-03 Quebec (TE 8)</v>
      </c>
      <c r="B274" s="129" t="str" cm="1">
        <f t="array" ref="B274">_xlfn.TEXTJOIN(", ", TRUE, _xlfn._xlws.FILTER('5. Raw salary data'!$A$2:$A$1297, ('5. Raw salary data'!$C$2:$C$1297 &lt; '5. Raw salary data'!D274) * ('5. Raw salary data'!$C$2:$C$1297 &gt;= '5. Raw salary data'!C274) * ('5. Raw salary data'!$A$2:$A$1297 &lt;&gt; '5. Raw salary data'!A274), "No matches"))</f>
        <v>AS-02, CM-07, CO-DEV/PER, CR-06, DA-CON-6, ED-EST-01 (TE 6), ED-EST-02 (TE 4), ED-EST-02 (TE 5) , ED-EST-03 (TE 2),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6), ED-LAT-02 (TE 7), ED-LAT-03 (TE 5), ED-LAT-03 (TE 6), ED-LAT-04 (TE 3), ED-LAT-04 (TE 4), EG-02, EL-02, EN-ENG-01, FR - Recruitment, GL-AIM-9, GL-AIM-10, GL-AMW-9, GL-AMW-10, GL-COI-00, GL-ELE -11, GL-ELE -12, GL-GHW-7, GL-GHW-8, GL-INM-10, GL-INM-11, GL-MAM-8, GL-MAM-9, GL-MAN-8, GL-MAN-9, GL-MDO-10, GL-MOC-9, GL-MST-11, GL-MST-12, GL-PCF-6, GL-PCF-7, GL-PIP-00, GL-PRW-8, GL-PRW-9, GL-VHE-00, GL-WOW-9, GS-07, GT-03, HP-02, HS-HDO-05, HS-HDO-06, HS-PHS-05, HS-PHS-06, IS-02 , LI-7, MT-01, OM-02, PM-02 , SC-5 (deck and engine room), SC-6 (deck and engine room), SC-STD-5, SC-STD-6, SC-4 (equip. op. and spec. trade), SG-SRE-01, SO-MAO-TO, SR-E (pay group 1 basic), SR-W (pay group 9) APC-7, SR-W (pay group 9) APD-9, TR-01</v>
      </c>
      <c r="C274" s="128" t="str" cm="1">
        <f t="array" ref="C274">_xlfn.TEXTJOIN(", ",TRUE,_xlfn._xlws.FILTER('5. Raw salary data'!$A$2:$A$1297,('5. Raw salary data'!$C$2:$C$1297 &gt;'5. Raw salary data'!E274)*('5. Raw salary data'!$C$2:$C$1297 &lt;'5. Raw salary data'!C274),"No matches"))</f>
        <v>AR-01, AS-01, CM-06, DA-CON-5, DA-PRO-5, DD-04, EC-01, ED-EST-01 (TE 4), ED-EST-01 (TE 5), ED-EST-02 (TE 3) , ED-EST-03 (TE 1), ED-EST-03 Maritimes (TE 8), ED-EST-03 Maritimes (TE 9), ED-EST-04 Maritimes (TE 4), ED-EST-04 Maritimes (TE 5), ED-EST-05 Maritimes (TE 2), ED-EST-05 Maritimes (TE 3), ED-EST-06 Maritimes (TE 1), ED-EST-06 Maritimes (TE 2), ED-EST-01 Quebec (TE 9), ED-EST-02 Quebec (TE 9), ED-EST-03 Quebec (TE 7),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GL-AMW-8, GL-ELE -10, GL-GHW-5, GL-GHW-6, GL-INM-9, GL-MAM-00, GL-MAM-6, GL-MAM-7, GL-MAN-7, GL-MDO-8, GL-MDO-9, GL-MOC-7, GL-MOC-8, GL-MST-10, GL-PCF-00, GL-PRW-7, GL-WOW-00, GS-05, GS-06, IS-01 , MA-01, PG-01, PI-02-CGC, PM-01 , PY-06, RO-01, SC-3 (deck and engine room), SC-4 (deck and engine room), SC-STD-3, SC-STD-4, SC-3 (equip. op. and spec. trade), SR-W (pay group 2), SR-W (pay group 3), SR-W (pay group 9) APC-6, SR-W (pay group 9) APD-8, TI-03</v>
      </c>
    </row>
    <row r="275" spans="1:3" ht="270" x14ac:dyDescent="0.25">
      <c r="A275" s="60" t="str">
        <f>'5. Raw salary data'!A275</f>
        <v>ED-EST-03 Quebec (TE 9)</v>
      </c>
      <c r="B275" s="129" t="str" cm="1">
        <f t="array" ref="B275">_xlfn.TEXTJOIN(", ", TRUE, _xlfn._xlws.FILTER('5. Raw salary data'!$A$2:$A$1297, ('5. Raw salary data'!$C$2:$C$1297 &lt; '5. Raw salary data'!D275) * ('5. Raw salary data'!$C$2:$C$1297 &gt;= '5. Raw salary data'!C275) * ('5. Raw salary data'!$A$2:$A$1297 &lt;&gt; '5. Raw salary data'!A275), "No matches"))</f>
        <v>AS-03, CR-06, DA-PRO-6, DD-05, DS-1, EC-02, ED-EST-01 (TE 6), ED-EST-01 (TE 7) , ED-EST-02 (TE 5) , ED-EST-02 (TE 6) , ED-EST-03 (TE 3), ED-EST-04 (TE 1), ED-EST-04 Maritimes (TE 7), ED-EST-05 Maritimes (TE 4), ED-EST-05 Maritimes (TE 5), ED-EST-06 Maritimes (TE 3), ED-EST-06 Maritimes (TE 4), ED-EST-02 Quebec (TE 11), ED-EST-03 Quebec (TE 10), ED-EST-04 Quebec (TE 8), ED-EST-04 Quebec (TE 9), ED-EST-05 Quebec (TE 6), ED-EST-05 Quebec (TE 7), ED-EST-06 Quebec (TE 4), ED-EST-06 Quebec (TE 5), ED-EST-02 Ontario (TE 9), ED-EST-03 Ontario (TE 8), ED-EST-04 Ontario (TE 5), ED-EST-05 Ontario (TE 4), ED-EST-06 Ontario (TE 2), ED-EST-04 Manitoba (TE 3), ED-EST-05 Manitoba (TE 2), ED-EST-06 Manitoba (TE 1), ED-EST-03 Saskatchewan (TE 9), ED-EST-04 Saskatchewan (TE 4), ED-EST-04 Saskatchewan (TE 5),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5), FR - Recruitment, GL-AIM-10, GL-AIM-11,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SC-7 (deck and engine room), SC-STD-7, SG-PAT-01, SO-MAO-TO, SR-E (pay group 1 basic), SR-E (pay group 2 ELE-2), SR-W (pay group 9) APC-8, SR-W (pay group 9) APD-10, ST-COR-2, TI-04, WP-02</v>
      </c>
      <c r="C275" s="128" t="str" cm="1">
        <f t="array" ref="C275">_xlfn.TEXTJOIN(", ",TRUE,_xlfn._xlws.FILTER('5. Raw salary data'!$A$2:$A$1297,('5. Raw salary data'!$C$2:$C$1297 &gt;'5. Raw salary data'!E275)*('5. Raw salary data'!$C$2:$C$1297 &lt;'5. Raw salary data'!C275),"No matches"))</f>
        <v>AR-01, AS-02, CM-07, CO-DEV/PER, DA-CON-5, DA-CON-6, EC-01, ED-EST-01 (TE 5), ED-EST-02 (TE 4), ED-EST-03 (TE 2), ED-EST-04 Maritimes (TE 5), ED-EST-04 Maritimes (TE 6), ED-EST-05 Maritimes (TE 3), ED-EST-06 Maritimes (TE 2), ED-EST-01 Quebec (TE 10), ED-EST-02 Quebec (TE 10), ED-EST-03 Quebec (TE 8), ED-EST-04 Quebec (TE 7), ED-EST-05 Quebec (TE 5), ED-EST-06 Quebec (TE 3),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ED-LAT-04 (TE 4), EG-02, EL-02, EN-ENG-01, GL-AIM-9, GL-AMW-9, GL-AMW-10, GL-ELE -11, GL-GHW-6, GL-GHW-7, GL-INM-10, GL-MAM-7, GL-MAM-8, GL-MAN-8, GL-MDO-9, GL-MDO-10, GL-MOC-8, GL-MOC-9, GL-MST-11, GL-PCF-6, GL-PCF-7, GL-PIP-00, GL-PRW-8, GL-VHE-00, GS-06, GS-07, GT-03, HP-02, HS-HDO-05, HS-HDO-06, HS-PHS-05, IS-02 , LI-7, MT-01, PI-02-CGC, PM-02 , PY-06, RO-01, SC-5 (deck and engine room), SC-6 (deck and engine room), SC-STD-5, SC-STD-6, SC-4 (equip. op. and spec. trade), SG-SRE-01, SR-W (pay group 3), SR-W (pay group 9) APC-7, SR-W (pay group 9) APD-8, SR-W (pay group 9) APD-9, TI-03, TR-01</v>
      </c>
    </row>
    <row r="276" spans="1:3" ht="285" x14ac:dyDescent="0.25">
      <c r="A276" s="60" t="str">
        <f>'5. Raw salary data'!A276</f>
        <v>ED-EST-03 Quebec (TE 10)</v>
      </c>
      <c r="B276" s="129" t="str" cm="1">
        <f t="array" ref="B276">_xlfn.TEXTJOIN(", ", TRUE, _xlfn._xlws.FILTER('5. Raw salary data'!$A$2:$A$1297, ('5. Raw salary data'!$C$2:$C$1297 &lt; '5. Raw salary data'!D276) * ('5. Raw salary data'!$C$2:$C$1297 &gt;= '5. Raw salary data'!C276) * ('5. Raw salary data'!$A$2:$A$1297 &lt;&gt; '5. Raw salary data'!A276), "No matches"))</f>
        <v>AS-03, DA-PRO-6, DD-06, DS-1, EC-02, ED-EST-01 (TE 7) , ED-EST-01 (TE 8), ED-EST-02 (TE 6) , ED-EST-02 (TE 7) , ED-EST-03 (TE 4), ED-EST-04 (TE 2), ED-EST-04 Maritimes (TE 8), ED-EST-05 Maritimes (TE 5), ED-EST-05 Maritimes (TE 6), ED-EST-06 Maritimes (TE 4), ED-EST-06 Maritimes (TE 5), ED-EST-03 Quebec (TE 11), ED-EST-04 Quebec (TE 9),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ED-EST-04 BC (TE 6), ED-EST-05 BC (TE 4), ED-EST-06 BC (TE 3), ED-LAT-01 (TE 12), ED-LAT-02 (TE 9), ED-LAT-02 (TE 10), ED-LAT-03 (TE 7), ED-LAT-03 (TE 8), ED-LAT-04 (TE 6), EG-03, EU-LAI-1, FB-1, GL-AIM-11, GL-AIM-12, GL-AMW-12, GL-COI-9, GL-COI-10, GL-EIM-9, GL-ELE -14, GL-GHW-10, GL-GHW-11, GL-INM-12, GL-INM-13, GL-MAM-10, GL-MAM-11, GL-MAN-10, GL-MAN-11, GL-MDO-12, GL-MOC-11, GL-MOC-12, GL-MST-14, GL-PCF-9, GL-PIP-9, GL-PRW-10, GL-PRW-11, GL-SMW-8, GL-VHE-8, GL-VHE-9, GL-WOW-10, GL-WOW-11, HP-03, HR-01, HS-HDO-08, HS-PHS-07, MA-02, PE-01, PG-02, PM-03 , PO-IMA-01, PO-LES-TO-01, PO-LES-IM-01, PO-TCO-01, PR(S)-01, SC-5 (equip. op. and spec. trade), SG-PAT-01, SO-MAO-01, SR-E (pay group 2 ELE-2), SR-W (pay group 4), SR-W (pay group 5), SR-W (pay group 9) APC-8, SR-W (pay group 9) APD-10, SW-CHA-01, TI-04, WP-02</v>
      </c>
      <c r="C276" s="128" t="str" cm="1">
        <f t="array" ref="C276">_xlfn.TEXTJOIN(", ",TRUE,_xlfn._xlws.FILTER('5. Raw salary data'!$A$2:$A$1297,('5. Raw salary data'!$C$2:$C$1297 &gt;'5. Raw salary data'!E276)*('5. Raw salary data'!$C$2:$C$1297 &lt;'5. Raw salary data'!C276),"No matches"))</f>
        <v>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9), ED-EST-03 Ontario (TE 7), ED-EST-03 Ontario (TE 8),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ED-EST-02 BC (TE 9), ED-EST-03 BC (TE 6), ED-EST-04 BC (TE 4), ED-EST-04 BC (TE 5), ED-EST-05 BC (TE 3), ED-EST-06 BC (TE 1), ED-EST-06 BC (TE 2), ED-LAT-01 (TE 10), ED-LAT-01 (TE 11), ED-LAT-02 (TE 7), ED-LAT-02 (TE 8), ED-LAT-03 (TE 6), ED-LAT-04 (TE 4), ED-LAT-04 (TE 5), EG-02, EL-02, EN-ENG-01, FR - Recruitment, GL-AIM-9, GL-AIM-10, GL-AMW-10, GL-AMW-11, GL-COI-00, GL-EIM-00, GL-ELE -12, GL-ELE -13, GL-GHW-7, GL-GHW-8, GL-INM-11, GL-MAM-8, GL-MAM-9, GL-MAN-9, GL-MDO-10, GL-MDO-11, GL-MOC-9, GL-MOC-10, GL-MST-12, GL-MST-13, GL-PCF-7, GL-PCF-8, GL-PRW-9, GL-SMW-00, GL-VHE-00, GL-WOW-9, GS-07, GS-08, GT-03, HS-HDO-06, HS-HDO-07, HS-PHS-06, LI-8, OM-02, PI-03-CGC, PY-07, SC-6 (deck and engine room), SC-7 (deck and engine room), SC-STD-6, SC-STD-7, SC-4 (equip. op. and spec. trade), SG-SRE-01, SO-MAO-TO, SR-E (pay group 1 basic), SR-W (pay group 9) APC-7, SR-W (pay group 9) APD-9, ST-COR-2</v>
      </c>
    </row>
    <row r="277" spans="1:3" ht="285" x14ac:dyDescent="0.25">
      <c r="A277" s="60" t="str">
        <f>'5. Raw salary data'!A277</f>
        <v>ED-EST-03 Quebec (TE 11)</v>
      </c>
      <c r="B277" s="129" t="str" cm="1">
        <f t="array" ref="B277">_xlfn.TEXTJOIN(", ", TRUE, _xlfn._xlws.FILTER('5. Raw salary data'!$A$2:$A$1297, ('5. Raw salary data'!$C$2:$C$1297 &lt; '5. Raw salary data'!D277) * ('5. Raw salary data'!$C$2:$C$1297 &gt;= '5. Raw salary data'!C277) * ('5. Raw salary data'!$A$2:$A$1297 &lt;&gt; '5. Raw salary data'!A277), "No matches"))</f>
        <v>AG-01, AS-04, BI-01, CH-01, CR-07, DA-CON-7, DD-06, ED-EST-01 (TE 8), ED-EST-02 (TE 7) , ED-EST-02 (TE 8), ED-EST-03 (TE 5), ED-EST-04 (TE 2), ED-EST-04 (TE 3), ED-EST-05 (TE 1), ED-EST-04 Maritimes (TE 9), ED-EST-05 Maritimes (TE 6), ED-EST-05 Maritimes (TE 7), ED-EST-06 Maritimes (TE 5), ED-EST-04 Quebec (TE 10),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EL-03, EU-LAI-1, FB-1, GL-AIM-12, GL-AIM-13, GL-AMW-13, GL-COI-10, GL-COI-11, GL-EIM-10, GL-GHW-12, GL-INM-13, GL-INM-14, GL-MAM-11, GL-MAM-12, GL-MAN-11, GL-MAN-12, GL-MDO-13, GL-MDO-14, GL-MOC-12, GL-MOC-13, GL-PCF-10, GL-PIP-10, GL-PIP-11, GL-PRW-11, GL-PRW-12, GL-SMW-8, GL-SMW-9, GL-VHE-9, GL-VHE-10, GL-WOW-11, GL-WOW-12, GS-09, GT-04, HS-HDO-08, HS-PHS-08, IS-03 , LI-9, MA-02, PC-01, PI-04-CGC, PM-04 , PS-1, SC-6 (equip. op. and spec. trade), SO-MAO-01, SR-E (pay group 3 MDO-4), SR-W (pay group 5), SR-W (pay group 6), SW-SCW-01, SW-CHA-01</v>
      </c>
      <c r="C277" s="128" t="str" cm="1">
        <f t="array" ref="C277">_xlfn.TEXTJOIN(", ",TRUE,_xlfn._xlws.FILTER('5. Raw salary data'!$A$2:$A$1297,('5. Raw salary data'!$C$2:$C$1297 &gt;'5. Raw salary data'!E277)*('5. Raw salary data'!$C$2:$C$1297 &lt;'5. Raw salary data'!C277),"No matches"))</f>
        <v>AS-03, DA-PRO-6, DD-05, DS-1, EC-02, ED-EST-01 (TE 7) , ED-EST-02 (TE 6) , ED-EST-03 (TE 4), ED-EST-04 (TE 1), ED-EST-04 Maritimes (TE 7), ED-EST-04 Maritimes (TE 8), ED-EST-05 Maritimes (TE 5), ED-EST-06 Maritimes (TE 4), ED-EST-02 Quebec (TE 11), ED-EST-03 Quebec (TE 10), ED-EST-04 Quebec (TE 9), ED-EST-05 Quebec (TE 7), ED-EST-06 Quebec (TE 5), ED-EST-03 Ontario (TE 8), ED-EST-03 Ontario (TE 9), ED-EST-04 Ontario (TE 5), ED-EST-04 Ontario (TE 6), ED-EST-05 Ontario (TE 4), ED-EST-05 Ontario (TE 5), ED-EST-06 Ontario (TE 2), ED-EST-06 Ontario (TE 3), ED-EST-04 Manitoba (TE 3), ED-EST-04 Manitoba (TE 4), ED-EST-05 Manitoba (TE 2), ED-EST-05 Manitoba (TE 3), ED-EST-06 Manitoba (TE 1), ED-EST-04 Saskatchewan (TE 5), ED-EST-05 Saskatchewan (TE 3), ED-EST-06 Saskatchewan (TE 2), ED-EST-03 Alberta (TE 8), ED-EST-03 Alberta (TE 9),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ED-LAT-03 (TE 8), ED-LAT-04 (TE 5), ED-LAT-04 (TE 6), EG-03, FR - Recruitment, GL-AIM-10, GL-AIM-11, GL-AMW-11, GL-AMW-12, GL-COI-9, GL-EIM-00, GL-EIM-9, GL-ELE -13, GL-ELE -14, GL-GHW-8, GL-GHW-10, GL-GHW-11, GL-INM-12, GL-MAM-9, GL-MAM-10, GL-MAN-10, GL-MDO-11, GL-MDO-12, GL-MOC-10, GL-MOC-11, GL-MST-13, GL-MST-14, GL-PCF-8, GL-PCF-9, GL-PIP-9, GL-PRW-10, GL-SMW-00, GL-VHE-8, GL-WOW-10, GS-08, HP-03, HR-01, HS-HDO-07, HS-PHS-06, HS-PHS-07, LI-8, PE-01, PG-02, PI-03-CGC, PM-03 , PO-IMA-01, PO-LES-TO-01, PO-LES-IM-01, PO-TCO-01, PR(S)-01, PY-07, SC-7 (deck and engine room), SC-STD-7, SC-5 (equip. op. and spec. trade), SG-PAT-01, SO-MAO-TO, SR-E (pay group 2 ELE-2), SR-W (pay group 4), SR-W (pay group 9) APC-8, SR-W (pay group 9) APD-10, ST-COR-2, TI-04, WP-02</v>
      </c>
    </row>
    <row r="278" spans="1:3" ht="165" x14ac:dyDescent="0.25">
      <c r="A278" s="60" t="str">
        <f>'5. Raw salary data'!A278</f>
        <v>ED-EST-04 Quebec (TE 1)</v>
      </c>
      <c r="B278" s="129" t="str" cm="1">
        <f t="array" ref="B278">_xlfn.TEXTJOIN(", ", TRUE, _xlfn._xlws.FILTER('5. Raw salary data'!$A$2:$A$1297, ('5. Raw salary data'!$C$2:$C$1297 &lt; '5. Raw salary data'!D278) * ('5. Raw salary data'!$C$2:$C$1297 &gt;= '5. Raw salary data'!C278) * ('5. Raw salary data'!$A$2:$A$1297 &lt;&gt; '5. Raw salary data'!A278), "No matches"))</f>
        <v>DA-PRO-3, DD-02, ED-EST-01 (TE 1), ED-EST-01 Maritimes (TE 8), ED-EST-02 Maritimes (TE 6), ED-EST-02 Maritimes (TE 7), ED-EST-03 Maritimes (TE 4), ED-EST-04 Maritimes (TE 1), ED-EST-01 Quebec (TE 5), ED-EST-02 Quebec (TE 4), ED-EST-02 Quebec (TE 5), ED-EST-03 Quebec (TE 3), ED-EST-04 Quebec (TE 2), ED-EST-01 Ontario (TE 6), ED-EST-02 Ontario (TE 2), ED-EST-03 Ontario (TE 1), ED-EST-03 Ontario (TE 2), ED-EST-01 Manitoba (TE 7), ED-EST-01 Manitoba (TE 8), ED-EST-02 Manitoba (TE 4), ED-EST-02 Manitoba (TE 5), ED-EST-03 Manitoba (TE 1), ED-EST-03 Manitoba (TE 2), ED-EST-01 Saskatchewan (TE 8), ED-EST-02 Saskatchewan (TE 4), ED-EST-02 Saskatchewan (TE 5), ED-EST-03 Saskatchewan (TE 2), ED-EST-03 Saskatchewan (TE 3), ED-EST-01 Alberta (TE 7), ED-EST-02 Alberta (TE 4), ED-EST-03 Alberta (TE 1), ED-EST-01 BC (TE 4), ED-EST-01 BC (TE 5), ED-EST-02 BC (TE 3), ED-EST-03 BC (TE 1), ED-LAT-01 (TE 3), GL-AMW-2, GL-AMW-3, GL-ELE -4, GL-ELE -5, GL-MAN-1, GL-MAN-2, GL-MDO-3, GL-MDO-4, GL-MOC-2, GS-03, GT-01, HS-HDO-02, HS-PHS-02, LI-4, PY-03, SR-W (pay group 9) APC-4, SR-W (pay group 9) APD-5, ST-OCE-3, ST-SCY-2</v>
      </c>
      <c r="C278" s="128" t="str" cm="1">
        <f t="array" ref="C278">_xlfn.TEXTJOIN(", ",TRUE,_xlfn._xlws.FILTER('5. Raw salary data'!$A$2:$A$1297,('5. Raw salary data'!$C$2:$C$1297 &gt;'5. Raw salary data'!E278)*('5. Raw salary data'!$C$2:$C$1297 &lt;'5. Raw salary data'!C278),"No matches"))</f>
        <v>CM-04, CR-03, DA-CON-3, ED-EST-01 Maritimes (TE 6), ED-EST-01 Maritimes (TE 7), ED-EST-02 Maritimes (TE 5), ED-EST-03 Maritimes (TE 2), ED-EST-03 Maritimes (TE 3), ED-EST-01 Quebec (TE 4), ED-EST-02 Quebec (TE 3), ED-EST-03 Quebec (TE 2), ED-EST-01 Ontario (TE 4), ED-EST-01 Ontario (TE 5), ED-EST-02 Ontario (TE 1), ED-EST-01 Manitoba (TE 5), ED-EST-01 Manitoba (TE 6), ED-EST-02 Manitoba (TE 2), ED-EST-02 Manitoba (TE 3), ED-EST-01 Saskatchewan (TE 6), ED-EST-01 Saskatchewan (TE 7), ED-EST-02 Saskatchewan (TE 3), ED-EST-03 Saskatchewan (TE 1), ED-EST-01 Alberta (TE 6), ED-EST-02 Alberta (TE 3), ED-EST-01 BC (TE 3), ED-EST-02 BC (TE 1), ED-EST-02 BC (TE 2), ED-LAT-01 (TE 1), ED-LAT-01 (TE 2), EU-TEA (Maritimes), EU-TEA (Quebec), EU-TEA (Ontario), EU-TEA (Manitoba), EU-TEA (Saskatchewan), EU-TEA (Alberta), EU-TEA (British Columbia), GL-AMW-1, GL-ELE -2, GL-ELE -3, GL-MDO-1, GL-MDO-2, GL-MOC-1, HS-HDO-01, LI-3, SR-W (pay group 9) APD-4, ST-SCY-1</v>
      </c>
    </row>
    <row r="279" spans="1:3" ht="180" x14ac:dyDescent="0.25">
      <c r="A279" s="60" t="str">
        <f>'5. Raw salary data'!A279</f>
        <v>ED-EST-04 Quebec (TE 2)</v>
      </c>
      <c r="B279" s="129" t="str" cm="1">
        <f t="array" ref="B279">_xlfn.TEXTJOIN(", ", TRUE, _xlfn._xlws.FILTER('5. Raw salary data'!$A$2:$A$1297, ('5. Raw salary data'!$C$2:$C$1297 &lt; '5. Raw salary data'!D279) * ('5. Raw salary data'!$C$2:$C$1297 &gt;= '5. Raw salary data'!C279) * ('5. Raw salary data'!$A$2:$A$1297 &lt;&gt; '5. Raw salary data'!A279), "No matches"))</f>
        <v>CM-05, CR-04, ED-EST-01 (TE 2), ED-EST-02 Maritimes (TE 8), ED-EST-03 Maritimes (TE 5), ED-EST-04 Maritimes (TE 1), ED-EST-04 Maritimes (TE 2), ED-EST-01 Quebec (TE 6), ED-EST-02 Quebec (TE 5), ED-EST-02 Quebec (TE 6), ED-EST-03 Quebec (TE 4), ED-EST-04 Quebec (TE 3), ED-EST-05 Quebec (TE 1), ED-EST-01 Ontario (TE 7), ED-EST-01 Ontario (TE 8), ED-EST-02 Ontario (TE 3), ED-EST-02 Ontario (TE 4), ED-EST-03 Ontario (TE 2), ED-EST-01 Manitoba (TE 8), ED-EST-02 Manitoba (TE 6), ED-EST-02 Manitoba (TE 7), ED-EST-03 Manitoba (TE 3), ED-EST-02 Saskatchewan (TE 5), ED-EST-02 Saskatchewan (TE 6), ED-EST-03 Saskatchewan (TE 3), ED-EST-03 Saskatchewan (TE 4), ED-EST-01 Alberta (TE 8), ED-EST-02 Alberta (TE 5), ED-EST-03 Alberta (TE 2), ED-EST-01 BC (TE 5), ED-EST-01 BC (TE 6), ED-EST-02 BC (TE 4), ED-EST-03 BC (TE 1), ED-LAT-01 (TE 4), ED-LAT-01 (TE 5), ED-LAT-02 (TE 1), ED-LAT-02 (TE 2), EL-01, GL-AMW-00, GL-AMW-4, GL-ELE -6, GL-MAN-2, GL-MAN-3, GL-MDO-4, GL-MDO-5, GL-MOC-3, GL-MOC-4, GS-04, HS-HDO-02, HS-PHS-03, OE-MEO-5, PY-04, SR-W (pay group 1), ST-COR-1, ST-SCY-3, TI-01</v>
      </c>
      <c r="C279" s="128" t="str" cm="1">
        <f t="array" ref="C279">_xlfn.TEXTJOIN(", ",TRUE,_xlfn._xlws.FILTER('5. Raw salary data'!$A$2:$A$1297,('5. Raw salary data'!$C$2:$C$1297 &gt;'5. Raw salary data'!E279)*('5. Raw salary data'!$C$2:$C$1297 &lt;'5. Raw salary data'!C279),"No matches"))</f>
        <v>DA-PRO-3, DD-02, ED-EST-01 (TE 1), ED-EST-01 Maritimes (TE 7), ED-EST-01 Maritimes (TE 8), ED-EST-02 Maritimes (TE 6), ED-EST-02 Maritimes (TE 7),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ED-EST-02 Manitoba (TE 5), ED-EST-03 Manitoba (TE 1), ED-EST-03 Manitoba (TE 2), ED-EST-01 Saskatchewan (TE 7), ED-EST-01 Saskatchewan (TE 8), ED-EST-02 Saskatchewan (TE 4), ED-EST-03 Saskatchewan (TE 2), ED-EST-01 Alberta (TE 7), ED-EST-02 Alberta (TE 4), ED-EST-03 Alberta (TE 1), ED-EST-01 BC (TE 4), ED-EST-02 BC (TE 2), ED-EST-02 BC (TE 3), ED-LAT-01 (TE 3), EU-TEA (Maritimes), EU-TEA (Quebec), EU-TEA (Ontario), EU-TEA (Manitoba), EU-TEA (Saskatchewan), EU-TEA (Alberta), EU-TEA (British Columbia), GL-AMW-2, GL-AMW-3, GL-ELE -4, GL-ELE -5, GL-MAN-1, GL-MDO-3, GL-MOC-1, GL-MOC-2, GS-03, GT-01, HS-PHS-02, LI-4, PY-03, SR-W (pay group 9) APC-4, SR-W (pay group 9) APD-5, ST-OCE-3, ST-SCY-2</v>
      </c>
    </row>
    <row r="280" spans="1:3" ht="180" x14ac:dyDescent="0.25">
      <c r="A280" s="60" t="str">
        <f>'5. Raw salary data'!A280</f>
        <v>ED-EST-04 Quebec (TE 3)</v>
      </c>
      <c r="B280" s="129" t="str" cm="1">
        <f t="array" ref="B280">_xlfn.TEXTJOIN(", ", TRUE, _xlfn._xlws.FILTER('5. Raw salary data'!$A$2:$A$1297, ('5. Raw salary data'!$C$2:$C$1297 &lt; '5. Raw salary data'!D280) * ('5. Raw salary data'!$C$2:$C$1297 &gt;= '5. Raw salary data'!C280) * ('5. Raw salary data'!$A$2:$A$1297 &lt;&gt; '5. Raw salary data'!A280), "No matches"))</f>
        <v>DA-PRO-4, DD-03, ED-EST-01 (TE 2), ED-EST-01 (TE 3), ED-EST-02 (TE 1) , ED-EST-02 Maritimes (TE 9), ED-EST-03 Maritimes (TE 6), ED-EST-04 Maritimes (TE 2), ED-EST-04 Maritimes (TE 3), ED-EST-05 Maritimes (TE 1), ED-EST-01 Quebec (TE 7), ED-EST-02 Quebec (TE 6), ED-EST-02 Quebec (TE 7), ED-EST-03 Quebec (TE 5), ED-EST-04 Quebec (TE 4), ED-EST-05 Quebec (TE 2), ED-EST-02 Ontario (TE 4), ED-EST-02 Ontario (TE 5), ED-EST-03 Ontario (TE 3), ED-EST-04 Ontario (TE 1), ED-EST-02 Manitoba (TE 7), ED-EST-02 Manitoba (TE 8), ED-EST-03 Manitoba (TE 4), ED-EST-03 Manitoba (TE 5), ED-EST-02 Saskatchewan (TE 7), ED-EST-03 Saskatchewan (TE 4), ED-EST-03 Saskatchewan (TE 5), ED-EST-02 Alberta (TE 6), ED-EST-03 Alberta (TE 3), ED-EST-01 BC (TE 6), ED-EST-01 BC (TE 7), ED-EST-02 BC (TE 5), ED-EST-03 BC (TE 2), ED-EST-04 BC (TE 1), ED-LAT-01 (TE 5), ED-LAT-01 (TE 6), ED-LAT-02 (TE 2), ED-LAT-02 (TE 3), ED-LAT-03 (TE 1), EL-01, EU-PEI-1, GL-AMW-5, GL-AMW-6, GL-ELE -7, GL-ELE -8, GL-GHW-3, GL-MAN-4, GL-MAN-5, GL-MDO-5, GL-MDO-6, GL-MOC-4, GL-MOC-5, GL-PRW-00, GL-PRW-5, HS-HDO-03, HS-PHS-03, LI-5, PY-04, SC-1 (deck and engine room), SC-STD-1, SC-1 (equip. op. and spec. trade), SR-W (pay group 9) APC-5, SR-W (pay group 9) APD-6, ST-SCY-4, TI-02</v>
      </c>
      <c r="C280" s="128" t="str" cm="1">
        <f t="array" ref="C280">_xlfn.TEXTJOIN(", ",TRUE,_xlfn._xlws.FILTER('5. Raw salary data'!$A$2:$A$1297,('5. Raw salary data'!$C$2:$C$1297 &gt;'5. Raw salary data'!E280)*('5. Raw salary data'!$C$2:$C$1297 &lt;'5. Raw salary data'!C280),"No matches"))</f>
        <v>CM-05, CR-04, ED-EST-01 (TE 1), ED-EST-01 Maritimes (TE 8), ED-EST-02 Maritimes (TE 7), ED-EST-02 Maritimes (TE 8), ED-EST-03 Maritimes (TE 4), ED-EST-03 Maritimes (TE 5), ED-EST-04 Maritimes (TE 1), ED-EST-01 Quebec (TE 6), ED-EST-02 Quebec (TE 5), ED-EST-03 Quebec (TE 4), ED-EST-04 Quebec (TE 2), ED-EST-05 Quebec (TE 1), ED-EST-01 Ontario (TE 7), ED-EST-01 Ontario (TE 8), ED-EST-02 Ontario (TE 3), ED-EST-03 Ontario (TE 2), ED-EST-01 Manitoba (TE 8), ED-EST-02 Manitoba (TE 5), ED-EST-02 Manitoba (TE 6), ED-EST-03 Manitoba (TE 2), ED-EST-03 Manitoba (TE 3), ED-EST-02 Saskatchewan (TE 5), ED-EST-02 Saskatchewan (TE 6), ED-EST-03 Saskatchewan (TE 3), ED-EST-01 Alberta (TE 8), ED-EST-02 Alberta (TE 5), ED-EST-03 Alberta (TE 2), ED-EST-01 BC (TE 5), ED-EST-02 BC (TE 3), ED-EST-02 BC (TE 4), ED-EST-03 BC (TE 1), ED-LAT-01 (TE 4), ED-LAT-02 (TE 1), GL-AMW-00, GL-AMW-3, GL-AMW-4, GL-ELE -5, GL-ELE -6, GL-MAN-2, GL-MAN-3, GL-MDO-4, GL-MOC-3, GS-03, GS-04, HS-HDO-02, LI-4, OE-MEO-5, SR-W (pay group 1), SR-W (pay group 9) APD-5, ST-COR-1, ST-SCY-3, TI-01</v>
      </c>
    </row>
    <row r="281" spans="1:3" ht="210" x14ac:dyDescent="0.25">
      <c r="A281" s="60" t="str">
        <f>'5. Raw salary data'!A281</f>
        <v>ED-EST-04 Quebec (TE 4)</v>
      </c>
      <c r="B281" s="129" t="str" cm="1">
        <f t="array" ref="B281">_xlfn.TEXTJOIN(", ", TRUE, _xlfn._xlws.FILTER('5. Raw salary data'!$A$2:$A$1297, ('5. Raw salary data'!$C$2:$C$1297 &lt; '5. Raw salary data'!D281) * ('5. Raw salary data'!$C$2:$C$1297 &gt;= '5. Raw salary data'!C281) * ('5. Raw salary data'!$A$2:$A$1297 &lt;&gt; '5. Raw salary data'!A281), "No matches"))</f>
        <v>AS-01, CR-05, DA-CON-4, ED-EST-01 (TE 3), ED-EST-02 (TE 2) , ED-EST-03 Maritimes (TE 7), ED-EST-03 Maritimes (TE 8), ED-EST-04 Maritimes (TE 3), ED-EST-04 Maritimes (TE 4), ED-EST-05 Maritimes (TE 1), ED-EST-01 Quebec (TE 8), ED-EST-02 Quebec (TE 7), ED-EST-02 Quebec (TE 8), ED-EST-03 Quebec (TE 6),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5), ED-EST-03 Saskatchewan (TE 6), ED-EST-04 Saskatchewan (TE 1), ED-EST-02 Alberta (TE 7), ED-EST-03 Alberta (TE 4), ED-EST-04 Alberta (TE 1), ED-EST-01 BC (TE 8), ED-EST-02 BC (TE 6), ED-EST-03 BC (TE 3), ED-EST-04 BC (TE 2), ED-LAT-01 (TE 6), ED-LAT-01 (TE 7), ED-LAT-02 (TE 3), ED-LAT-02 (TE 4), ED-LAT-03 (TE 2), ED-LAT-03 (TE 3), ED-LAT-04 (TE 1), EG-01, GL-AIM-00, GL-AMW-6, GL-AMW-7, GL-ELE -8, GL-ELE -9, GL-GHW-3, GL-GHW-4, GL-INM-00, GL-MAM-5, GL-MAN-5, GL-MAN-6, GL-MDO-7, GL-MOC-6, GL-MST-00, GL-MST-9, GL-PRW-5, GL-PRW-6, GT-02, HP-01, HS-HDO-04, HS-PHS-04, IS-01 , LI-6, OM-01, PI-01-CGC, PM-01 , PY-05, SC-1 (deck and engine room), SC-2 (deck and engine room), SC-3 (deck and engine room), SC-STD-1, SC-STD-2, SC-STD-3, SC-2 (equip. op. and spec. trade), SR-W (pay group 9) APD-7, ST-SCY-4, WP-01</v>
      </c>
      <c r="C281" s="128" t="str" cm="1">
        <f t="array" ref="C281">_xlfn.TEXTJOIN(", ",TRUE,_xlfn._xlws.FILTER('5. Raw salary data'!$A$2:$A$1297,('5. Raw salary data'!$C$2:$C$1297 &gt;'5. Raw salary data'!E281)*('5. Raw salary data'!$C$2:$C$1297 &lt;'5. Raw salary data'!C281),"No matches"))</f>
        <v>CR-04, DA-PRO-4, DD-03, ED-EST-01 (TE 2), ED-EST-02 (TE 1) , ED-EST-02 Maritimes (TE 8), ED-EST-02 Maritimes (TE 9), ED-EST-03 Maritimes (TE 6), ED-EST-04 Maritimes (TE 2), ED-EST-01 Quebec (TE 7), ED-EST-02 Quebec (TE 6), ED-EST-03 Quebec (TE 5), ED-EST-04 Quebec (TE 3), ED-EST-05 Quebec (TE 1), ED-EST-05 Quebec (TE 2), ED-EST-01 Ontario (TE 8), ED-EST-02 Ontario (TE 4), ED-EST-03 Ontario (TE 3), ED-EST-04 Ontario (TE 1), ED-EST-02 Manitoba (TE 7), ED-EST-02 Manitoba (TE 8), ED-EST-03 Manitoba (TE 3), ED-EST-03 Manitoba (TE 4), ED-EST-02 Saskatchewan (TE 6), ED-EST-02 Saskatchewan (TE 7), ED-EST-03 Saskatchewan (TE 4), ED-EST-02 Alberta (TE 6), ED-EST-03 Alberta (TE 3), ED-EST-01 BC (TE 6), ED-EST-01 BC (TE 7), ED-EST-02 BC (TE 4), ED-EST-02 BC (TE 5), ED-EST-03 BC (TE 2), ED-EST-04 BC (TE 1), ED-LAT-01 (TE 5), ED-LAT-02 (TE 2), ED-LAT-03 (TE 1), EL-01, EU-PEI-1, GL-AMW-5, GL-ELE -6, GL-ELE -7, GL-MAN-3, GL-MAN-4, GL-MDO-5, GL-MDO-6, GL-MOC-4, GL-MOC-5, GL-PRW-00, GS-04, HS-HDO-03, HS-PHS-03, LI-5, PY-04, SC-1 (equip. op. and spec. trade), SR-W (pay group 9) APC-5, SR-W (pay group 9) APD-6, ST-COR-1, TI-02</v>
      </c>
    </row>
    <row r="282" spans="1:3" ht="225" x14ac:dyDescent="0.25">
      <c r="A282" s="60" t="str">
        <f>'5. Raw salary data'!A282</f>
        <v>ED-EST-04 Quebec (TE 5)</v>
      </c>
      <c r="B282" s="129" t="str" cm="1">
        <f t="array" ref="B282">_xlfn.TEXTJOIN(", ", TRUE, _xlfn._xlws.FILTER('5. Raw salary data'!$A$2:$A$1297, ('5. Raw salary data'!$C$2:$C$1297 &lt; '5. Raw salary data'!D282) * ('5. Raw salary data'!$C$2:$C$1297 &gt;= '5. Raw salary data'!C282) * ('5. Raw salary data'!$A$2:$A$1297 &lt;&gt; '5. Raw salary data'!A282), "No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ED-EST-04 Ontario (TE 2), ED-EST-04 Ontario (TE 3), ED-EST-05 Ontario (TE 2), ED-EST-03 Manitoba (TE 6), ED-EST-03 Manitoba (TE 7), ED-EST-04 Manitoba (TE 1), ED-EST-02 Saskatchewan (TE 9), ED-EST-03 Saskatchewan (TE 7), ED-EST-04 Saskatchewan (TE 2), ED-EST-02 Alberta (TE 8), ED-EST-03 Alberta (TE 5), ED-EST-04 Alberta (TE 2), ED-EST-05 Alberta (TE 1), ED-EST-02 BC (TE 7), ED-EST-02 BC (TE 8), ED-EST-03 BC (TE 4), ED-EST-04 BC (TE 2), ED-EST-04 BC (TE 3), ED-EST-05 BC (TE 1), ED-LAT-01 (TE 8), ED-LAT-02 (TE 4), ED-LAT-02 (TE 5), ED-LAT-03 (TE 3), ED-LAT-03 (TE 4), ED-LAT-04 (TE 2), GL-AIM-00, GL-AMW-8, GL-ELE -9, GL-ELE -10, GL-GHW-5, GL-INM-00, GL-INM-9, GL-MAM-00, GL-MAM-6, GL-MAM-7, GL-MAN-6, GL-MAN-7, GL-MDO-8, GL-MOC-7, GL-MST-9, GL-MST-10, GL-PCF-00, GL-PRW-6, GL-PRW-7, GL-WOW-00, GS-05, GS-06, IS-01 , LI-6, MA-01, PG-01, PM-01 , RO-01, SC-3 (deck and engine room), SC-4 (deck and engine room), SC-STD-3, SC-STD-4, SC-3 (equip. op. and spec. trade), SR-W (pay group 2), SR-W (pay group 3), SR-W (pay group 9) APC-6, SR-W (pay group 9) APD-8</v>
      </c>
      <c r="C282" s="128" t="str" cm="1">
        <f t="array" ref="C282">_xlfn.TEXTJOIN(", ",TRUE,_xlfn._xlws.FILTER('5. Raw salary data'!$A$2:$A$1297,('5. Raw salary data'!$C$2:$C$1297 &gt;'5. Raw salary data'!E282)*('5. Raw salary data'!$C$2:$C$1297 &lt;'5. Raw salary data'!C282),"No matches"))</f>
        <v>CR-05, DD-03, ED-EST-01 (TE 3), ED-EST-02 (TE 2) , ED-EST-02 Maritimes (TE 9), ED-EST-03 Maritimes (TE 7), ED-EST-04 Maritimes (TE 3), ED-EST-05 Maritimes (TE 1), ED-EST-01 Quebec (TE 8), ED-EST-02 Quebec (TE 7), ED-EST-03 Quebec (TE 5), ED-EST-03 Quebec (TE 6), ED-EST-04 Quebec (TE 4), ED-EST-05 Quebec (TE 2), ED-EST-05 Quebec (TE 3), ED-EST-06 Quebec (TE 1), ED-EST-02 Ontario (TE 5), ED-EST-03 Ontario (TE 4), ED-EST-04 Ontario (TE 1), ED-EST-05 Ontario (TE 1), ED-EST-02 Manitoba (TE 8), ED-EST-02 Manitoba (TE 9), ED-EST-03 Manitoba (TE 5), ED-EST-02 Saskatchewan (TE 7), ED-EST-02 Saskatchewan (TE 8), ED-EST-03 Saskatchewan (TE 5), ED-EST-03 Saskatchewan (TE 6), ED-EST-04 Saskatchewan (TE 1), ED-EST-02 Alberta (TE 6), ED-EST-02 Alberta (TE 7), ED-EST-03 Alberta (TE 4), ED-EST-04 Alberta (TE 1), ED-EST-01 BC (TE 7), ED-EST-01 BC (TE 8), ED-EST-02 BC (TE 5), ED-EST-02 BC (TE 6), ED-EST-03 BC (TE 3), ED-EST-04 BC (TE 1), ED-LAT-01 (TE 6), ED-LAT-01 (TE 7), ED-LAT-02 (TE 3), ED-LAT-03 (TE 2), ED-LAT-04 (TE 1), EG-01, GL-AMW-6, GL-AMW-7, GL-ELE -8, GL-GHW-3, GL-GHW-4, GL-MAM-5, GL-MAN-5, GL-MDO-6, GL-MDO-7, GL-MOC-5, GL-MOC-6, GL-MST-00, GL-PRW-00, GL-PRW-5, GT-02, HP-01, HS-HDO-03, HS-HDO-04, HS-PHS-04, OM-01, PI-01-CGC, PY-05, SC-1 (deck and engine room), SC-2 (deck and engine room), SC-STD-1, SC-STD-2, SC-1 (equip. op. and spec. trade), SC-2 (equip. op. and spec. trade), SR-W (pay group 9) APC-5, SR-W (pay group 9) APD-7, ST-SCY-4, TI-02, WP-01</v>
      </c>
    </row>
    <row r="283" spans="1:3" ht="270" x14ac:dyDescent="0.25">
      <c r="A283" s="60" t="str">
        <f>'5. Raw salary data'!A283</f>
        <v>ED-EST-04 Quebec (TE 6)</v>
      </c>
      <c r="B283" s="129" t="str" cm="1">
        <f t="array" ref="B283">_xlfn.TEXTJOIN(", ", TRUE, _xlfn._xlws.FILTER('5. Raw salary data'!$A$2:$A$1297, ('5. Raw salary data'!$C$2:$C$1297 &lt; '5. Raw salary data'!D283) * ('5. Raw salary data'!$C$2:$C$1297 &gt;= '5. Raw salary data'!C283) * ('5. Raw salary data'!$A$2:$A$1297 &lt;&gt; '5. Raw salary data'!A283), "No matches"))</f>
        <v>AR-01, AS-02, DA-CON-5, DA-PRO-5, DD-04, EC-01, ED-EST-01 (TE 5), ED-EST-02 (TE 4), ED-EST-03 (TE 2), ED-EST-03 Maritimes (TE 9), ED-EST-04 Maritimes (TE 5), ED-EST-05 Maritimes (TE 3), ED-EST-06 Maritimes (TE 2), ED-EST-01 Quebec (TE 10), ED-EST-02 Quebec (TE 9), ED-EST-02 Quebec (TE 10), ED-EST-03 Quebec (TE 8), ED-EST-04 Quebec (TE 7), ED-EST-05 Quebec (TE 5), ED-EST-06 Quebec (TE 3), ED-EST-02 Ontario (TE 7), ED-EST-02 Ontario (TE 8), ED-EST-03 Ontario (TE 6), ED-EST-04 Ontario (TE 3), ED-EST-04 Ontario (TE 4), ED-EST-05 Ontario (TE 2), ED-EST-05 Ontario (TE 3), ED-EST-06 Ontario (TE 1), ED-EST-03 Manitoba (TE 8), ED-EST-04 Manitoba (TE 2), ED-EST-05 Manitoba (TE 1), ED-EST-03 Saskatchewan (TE 8), ED-EST-04 Saskatchewan (TE 3), ED-EST-05 Saskatchewan (TE 1), ED-EST-02 Alberta (TE 9), ED-EST-03 Alberta (TE 6), ED-EST-04 Alberta (TE 3), ED-EST-05 Alberta (TE 2), ED-EST-06 Alberta (TE 1), ED-EST-02 BC (TE 8), ED-EST-02 BC (TE 9), ED-EST-03 BC (TE 5), ED-EST-04 BC (TE 3), ED-EST-05 BC (TE 2), ED-LAT-01 (TE 9), ED-LAT-01 (TE 10), ED-LAT-02 (TE 6), ED-LAT-03 (TE 4), ED-LAT-03 (TE 5), ED-LAT-04 (TE 3), EG-02, EN-ENG-01, GL-AIM-9, GL-AMW-9, GL-ELE -10, GL-ELE -11, GL-GHW-6, GL-GHW-7, GL-INM-9, GL-INM-10, GL-MAM-00, GL-MAM-7, GL-MAM-8, GL-MAN-8, GL-MDO-9, GL-MOC-8, GL-MOC-9, GL-MST-10, GL-MST-11, GL-PCF-6, GL-PIP-00, GL-PRW-8, GS-06, GS-07, HP-02, HS-HDO-05, HS-PHS-05, IS-02 , LI-7, MT-01, PI-02-CGC, PM-02 , PY-06, RO-01, SC-4 (deck and engine room), SC-5 (deck and engine room), SC-STD-4, SC-STD-5, SG-SRE-01, SR-W (pay group 3), SR-W (pay group 9) APC-7, SR-W (pay group 9) APD-8, TI-03, TR-01</v>
      </c>
      <c r="C283" s="128" t="str" cm="1">
        <f t="array" ref="C283">_xlfn.TEXTJOIN(", ",TRUE,_xlfn._xlws.FILTER('5. Raw salary data'!$A$2:$A$1297,('5. Raw salary data'!$C$2:$C$1297 &gt;'5. Raw salary data'!E283)*('5. Raw salary data'!$C$2:$C$1297 &lt;'5. Raw salary data'!C283),"No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ED-EST-05 Quebec (TE 4), ED-EST-06 Quebec (TE 1), ED-EST-06 Quebec (TE 2), ED-EST-02 Ontario (TE 6), ED-EST-03 Ontario (TE 5), ED-EST-04 Ontario (TE 2), ED-EST-05 Ontario (TE 1), ED-EST-02 Manitoba (TE 9), ED-EST-03 Manitoba (TE 6), ED-EST-03 Manitoba (TE 7), ED-EST-04 Manitoba (TE 1), ED-EST-02 Saskatchewan (TE 8), ED-EST-02 Saskatchewan (TE 9), ED-EST-03 Saskatchewan (TE 6), ED-EST-03 Saskatchewan (TE 7), ED-EST-04 Saskatchewan (TE 1), ED-EST-04 Saskatchewan (TE 2), ED-EST-02 Alberta (TE 7), ED-EST-02 Alberta (TE 8), ED-EST-03 Alberta (TE 5), ED-EST-04 Alberta (TE 2), ED-EST-05 Alberta (TE 1), ED-EST-01 BC (TE 8), ED-EST-02 BC (TE 6), ED-EST-02 BC (TE 7), ED-EST-03 BC (TE 3), ED-EST-03 BC (TE 4), ED-EST-04 BC (TE 2), ED-EST-05 BC (TE 1), ED-LAT-01 (TE 7), ED-LAT-01 (TE 8), ED-LAT-02 (TE 4), ED-LAT-02 (TE 5), ED-LAT-03 (TE 3), ED-LAT-04 (TE 1), ED-LAT-04 (TE 2), EG-01, GL-AIM-00, GL-AMW-7, GL-AMW-8, GL-ELE -9, GL-GHW-4, GL-GHW-5, GL-INM-00, GL-MAM-5, GL-MAM-6, GL-MAN-6, GL-MAN-7, GL-MDO-7, GL-MDO-8, GL-MOC-6, GL-MOC-7, GL-MST-00, GL-MST-9, GL-PCF-00, GL-PRW-6, GL-PRW-7, GL-WOW-00, GS-05, GT-02, HP-01, HS-HDO-04, HS-PHS-04, IS-01 , LI-6, MA-01, OM-01, PG-01, PI-01-CGC, PM-01 , PY-05, SC-2 (deck and engine room), SC-3 (deck and engine room), SC-STD-2, SC-STD-3, SC-2 (equip. op. and spec. trade), SC-3 (equip. op. and spec. trade), SR-W (pay group 2), SR-W (pay group 9) APC-6, SR-W (pay group 9) APD-7</v>
      </c>
    </row>
    <row r="284" spans="1:3" ht="270" x14ac:dyDescent="0.25">
      <c r="A284" s="60" t="str">
        <f>'5. Raw salary data'!A284</f>
        <v>ED-EST-04 Quebec (TE 7)</v>
      </c>
      <c r="B284" s="129" t="str" cm="1">
        <f t="array" ref="B284">_xlfn.TEXTJOIN(", ", TRUE, _xlfn._xlws.FILTER('5. Raw salary data'!$A$2:$A$1297, ('5. Raw salary data'!$C$2:$C$1297 &lt; '5. Raw salary data'!D284) * ('5. Raw salary data'!$C$2:$C$1297 &gt;= '5. Raw salary data'!C284) * ('5. Raw salary data'!$A$2:$A$1297 &lt;&gt; '5. Raw salary data'!A284), "No matches"))</f>
        <v>AS-02, CM-07, CO-DEV/PER, CR-06, DA-CON-6, DD-05, ED-EST-01 (TE 6), ED-EST-02 (TE 5) , ED-EST-03 (TE 3), ED-EST-04 Maritimes (TE 6), ED-EST-05 Maritimes (TE 4), ED-EST-06 Maritimes (TE 3), ED-EST-02 Quebec (TE 10), ED-EST-02 Quebec (TE 11), ED-EST-03 Quebec (TE 9), ED-EST-04 Quebec (TE 8), ED-EST-05 Quebec (TE 5), ED-EST-05 Quebec (TE 6), ED-EST-06 Quebec (TE 3), ED-EST-06 Quebec (TE 4), ED-EST-02 Ontario (TE 8), ED-EST-02 Ontario (TE 9), ED-EST-03 Ontario (TE 7), ED-EST-04 Ontario (TE 4), ED-EST-05 Ontario (TE 3), ED-EST-05 Ontario (TE 4), ED-EST-06 Ontario (TE 2), ED-EST-03 Manitoba (TE 9), ED-EST-04 Manitoba (TE 2), ED-EST-04 Manitoba (TE 3), ED-EST-05 Manitoba (TE 1),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GL-MOC-10, GL-MST-11, GL-MST-12, GL-PCF-7, GL-PIP-00, GL-PRW-8, GL-PRW-9, GL-VHE-00, GL-WOW-9, GS-07, GT-03, HS-HDO-06, HS-PHS-05, HS-PHS-06, IS-02 , MT-01, OM-02, PM-02 , PY-07, SC-6 (deck and engine room), SC-STD-6, SC-4 (equip. op. and spec. trade), SG-SRE-01, SO-MAO-TO, SR-E (pay group 1 basic), SR-W (pay group 9) APC-7, SR-W (pay group 9) APD-9, TR-01</v>
      </c>
      <c r="C284" s="128" t="str" cm="1">
        <f t="array" ref="C284">_xlfn.TEXTJOIN(", ",TRUE,_xlfn._xlws.FILTER('5. Raw salary data'!$A$2:$A$1297,('5. Raw salary data'!$C$2:$C$1297 &gt;'5. Raw salary data'!E284)*('5. Raw salary data'!$C$2:$C$1297 &lt;'5. Raw salary data'!C284),"No matches"))</f>
        <v>AR-01, CM-06,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5), ED-EST-03 Alberta (TE 6), ED-EST-04 Alberta (TE 2), ED-EST-04 Alberta (TE 3), ED-EST-05 Alberta (TE 1), ED-EST-05 Alberta (TE 2), ED-EST-02 BC (TE 7), ED-EST-02 BC (TE 8), ED-EST-03 BC (TE 4), ED-EST-04 BC (TE 3), ED-EST-05 BC (TE 1), ED-EST-05 BC (TE 2), ED-LAT-01 (TE 8), ED-LAT-01 (TE 9), ED-LAT-02 (TE 5), ED-LAT-02 (TE 6), ED-LAT-03 (TE 4), ED-LAT-04 (TE 2), ED-LAT-04 (TE 3), GL-AMW-8, GL-AMW-9, GL-ELE -10, GL-GHW-5, GL-GHW-6, GL-INM-9, GL-MAM-00, GL-MAM-7, GL-MAN-7, GL-MDO-8, GL-MDO-9, GL-MOC-7, GL-MOC-8, GL-MST-10, GL-PCF-00, GL-PCF-6, GL-PRW-7, GL-WOW-00, GS-05, GS-06, HP-02, HS-HDO-05, LI-7, MA-01, PG-01, PI-02-CGC, PY-06, RO-01, SC-4 (deck and engine room), SC-5 (deck and engine room), SC-STD-4, SC-STD-5, SC-3 (equip. op. and spec. trade), SR-W (pay group 2), SR-W (pay group 3), SR-W (pay group 9) APC-6, SR-W (pay group 9) APD-8, TI-03</v>
      </c>
    </row>
    <row r="285" spans="1:3" ht="270" x14ac:dyDescent="0.25">
      <c r="A285" s="60" t="str">
        <f>'5. Raw salary data'!A285</f>
        <v>ED-EST-04 Quebec (TE 8)</v>
      </c>
      <c r="B285" s="129" t="str" cm="1">
        <f t="array" ref="B285">_xlfn.TEXTJOIN(", ", TRUE, _xlfn._xlws.FILTER('5. Raw salary data'!$A$2:$A$1297, ('5. Raw salary data'!$C$2:$C$1297 &lt; '5. Raw salary data'!D285) * ('5. Raw salary data'!$C$2:$C$1297 &gt;= '5. Raw salary data'!C285) * ('5. Raw salary data'!$A$2:$A$1297 &lt;&gt; '5. Raw salary data'!A285), "No matches"))</f>
        <v>AS-03, CR-06, DA-PRO-6, DD-05, DS-1, EC-02, ED-EST-01 (TE 7) , ED-EST-02 (TE 6) , ED-EST-03 (TE 3), ED-EST-03 (TE 4), ED-EST-04 (TE 1), ED-EST-04 Maritimes (TE 7), ED-EST-05 Maritimes (TE 5), ED-EST-06 Maritimes (TE 3), ED-EST-06 Maritimes (TE 4), ED-EST-02 Quebec (TE 11), ED-EST-03 Quebec (TE 10),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ED-EST-03 BC (TE 6), ED-EST-03 BC (TE 7), ED-EST-04 BC (TE 5), ED-EST-05 BC (TE 3), ED-EST-06 BC (TE 2), ED-LAT-01 (TE 11), ED-LAT-01 (TE 12), ED-LAT-02 (TE 8), ED-LAT-02 (TE 9), ED-LAT-03 (TE 6), ED-LAT-03 (TE 7), ED-LAT-04 (TE 5), FR - Recruitment, GL-AIM-10, GL-AIM-11, GL-AMW-11, GL-COI-00, GL-COI-9, GL-EIM-00, GL-EIM-9, GL-ELE -13, GL-GHW-8, GL-INM-11, GL-INM-12, GL-MAM-9, GL-MAM-10, GL-MAN-9, GL-MAN-10, GL-MDO-11, GL-MOC-10, GL-MOC-11, GL-MST-13, GL-PCF-8, GL-PIP-9, GL-PRW-9, GL-PRW-10, GL-SMW-00, GL-VHE-8, GL-WOW-9,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c r="C285" s="128" t="str" cm="1">
        <f t="array" ref="C285">_xlfn.TEXTJOIN(", ",TRUE,_xlfn._xlws.FILTER('5. Raw salary data'!$A$2:$A$1297,('5. Raw salary data'!$C$2:$C$1297 &gt;'5. Raw salary data'!E285)*('5. Raw salary data'!$C$2:$C$1297 &lt;'5. Raw salary data'!C285),"No matches"))</f>
        <v>AR-01, AS-02, CM-07, CO-DEV/PER, DA-CON-5, DA-CON-6, EC-01, ED-EST-01 (TE 5), ED-EST-01 (TE 6), ED-EST-02 (TE 4), ED-EST-02 (TE 5) , ED-EST-03 (TE 2), ED-EST-04 Maritimes (TE 5), ED-EST-04 Maritimes (TE 6), ED-EST-05 Maritimes (TE 3), ED-EST-05 Maritimes (TE 4), ED-EST-06 Maritimes (TE 2), ED-EST-01 Quebec (TE 10), ED-EST-02 Quebec (TE 10), ED-EST-03 Quebec (TE 8), ED-EST-03 Quebec (TE 9), ED-EST-04 Quebec (TE 7),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ED-EST-02 Alberta (TE 9), ED-EST-03 Alberta (TE 6), ED-EST-03 Alberta (TE 7), ED-EST-04 Alberta (TE 3), ED-EST-05 Alberta (TE 2), ED-EST-06 Alberta (TE 1), ED-EST-02 BC (TE 9), ED-EST-03 BC (TE 5), ED-EST-04 BC (TE 4), ED-EST-05 BC (TE 2), ED-EST-06 BC (TE 1), ED-LAT-01 (TE 9), ED-LAT-01 (TE 10), ED-LAT-02 (TE 6), ED-LAT-02 (TE 7), ED-LAT-03 (TE 5), ED-LAT-04 (TE 3), ED-LAT-04 (TE 4), EG-02, EL-02, EN-ENG-01, GL-AIM-9, GL-AMW-9, GL-AMW-10, GL-ELE -11, GL-ELE -12, GL-GHW-6, GL-GHW-7, GL-INM-10, GL-MAM-8, GL-MAN-8, GL-MDO-9, GL-MDO-10, GL-MOC-8, GL-MOC-9, GL-MST-11, GL-MST-12, GL-PCF-6, GL-PCF-7, GL-PIP-00, GL-PRW-8, GL-VHE-00, GS-07, GT-03, HP-02, HS-HDO-05, HS-HDO-06, HS-PHS-05, IS-02 , LI-7, MT-01, PI-02-CGC, PM-02 , PY-06, RO-01, SC-5 (deck and engine room), SC-6 (deck and engine room), SC-STD-5, SC-STD-6, SC-4 (equip. op. and spec. trade), SG-SRE-01, SR-W (pay group 3), SR-W (pay group 9) APC-7, SR-W (pay group 9) APD-9, TI-03, TR-01</v>
      </c>
    </row>
    <row r="286" spans="1:3" ht="285" x14ac:dyDescent="0.25">
      <c r="A286" s="60" t="str">
        <f>'5. Raw salary data'!A286</f>
        <v>ED-EST-04 Quebec (TE 9)</v>
      </c>
      <c r="B286" s="129" t="str" cm="1">
        <f t="array" ref="B286">_xlfn.TEXTJOIN(", ", TRUE, _xlfn._xlws.FILTER('5. Raw salary data'!$A$2:$A$1297, ('5. Raw salary data'!$C$2:$C$1297 &lt; '5. Raw salary data'!D286) * ('5. Raw salary data'!$C$2:$C$1297 &gt;= '5. Raw salary data'!C286) * ('5. Raw salary data'!$A$2:$A$1297 &lt;&gt; '5. Raw salary data'!A286), "No matches"))</f>
        <v>AS-03, DD-06, DS-1, EC-02, ED-EST-01 (TE 7) , ED-EST-01 (TE 8), ED-EST-02 (TE 6) , ED-EST-02 (TE 7) , ED-EST-03 (TE 4), ED-EST-04 (TE 2), ED-EST-04 Maritimes (TE 8), ED-EST-05 Maritimes (TE 5), ED-EST-05 Maritimes (TE 6), ED-EST-06 Maritimes (TE 4), ED-EST-06 Maritimes (TE 5), ED-EST-03 Quebec (TE 11),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ED-EST-04 BC (TE 6), ED-EST-05 BC (TE 4), ED-EST-06 BC (TE 3), ED-LAT-01 (TE 12), ED-LAT-02 (TE 9), ED-LAT-02 (TE 10), ED-LAT-03 (TE 8), ED-LAT-04 (TE 6), EG-03, EU-LAI-1, FB-1, GL-AIM-11, GL-AIM-12, GL-AMW-12, GL-COI-9, GL-COI-10, GL-EIM-9, GL-ELE -14, GL-GHW-10, GL-GHW-11, GL-INM-12, GL-INM-13, GL-MAM-10, GL-MAM-11, GL-MAN-10, GL-MAN-11, GL-MDO-12, GL-MDO-13, GL-MOC-11, GL-MOC-12, GL-MST-14, GL-PCF-9, GL-PIP-9, GL-PIP-10, GL-PRW-10, GL-PRW-11, GL-SMW-8, GL-VHE-9, GL-WOW-10, GL-WOW-11, HP-03, HR-01, HS-HDO-08, HS-PHS-07, MA-02, PE-01, PG-02, PM-03 , PO-IMA-01, PO-LES-TO-01, PO-LES-IM-01, PO-TCO-01, PR(S)-01, SC-5 (equip. op. and spec. trade), SG-PAT-01, SO-MAO-01, SR-E (pay group 2 ELE-2), SR-W (pay group 4), SR-W (pay group 5), SR-W (pay group 9) APC-8, SR-W (pay group 9) APD-10, SW-CHA-01, TI-04, WP-02</v>
      </c>
      <c r="C286" s="128" t="str" cm="1">
        <f t="array" ref="C286">_xlfn.TEXTJOIN(", ",TRUE,_xlfn._xlws.FILTER('5. Raw salary data'!$A$2:$A$1297,('5. Raw salary data'!$C$2:$C$1297 &gt;'5. Raw salary data'!E286)*('5. Raw salary data'!$C$2:$C$1297 &lt;'5. Raw salary data'!C286),"No matches"))</f>
        <v>CM-07, CO-DEV/PER, CR-06, DA-CON-6, DA-PRO-6, DD-05, ED-EST-01 (TE 6), ED-EST-02 (TE 5) , ED-EST-03 (TE 3), ED-EST-04 (TE 1), ED-EST-04 Maritimes (TE 6), ED-EST-04 Maritimes (TE 7), ED-EST-05 Maritimes (TE 4), ED-EST-06 Maritimes (TE 3), ED-EST-02 Quebec (TE 11), ED-EST-03 Quebec (TE 9), ED-EST-03 Quebec (TE 10), ED-EST-04 Quebec (TE 8), ED-EST-05 Quebec (TE 6), ED-EST-06 Quebec (TE 4), ED-EST-02 Ontario (TE 9), ED-EST-03 Ontario (TE 7), ED-EST-03 Ontario (TE 8),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10), ED-LAT-01 (TE 11), ED-LAT-02 (TE 7), ED-LAT-02 (TE 8), ED-LAT-03 (TE 6), ED-LAT-03 (TE 7), ED-LAT-04 (TE 4), ED-LAT-04 (TE 5), EL-02, EN-ENG-01, FR - Recruitment, GL-AIM-10, GL-AMW-10, GL-AMW-11, GL-COI-00, GL-EIM-00, GL-ELE -12, GL-ELE -13, GL-GHW-8, GL-INM-11, GL-MAM-8, GL-MAM-9, GL-MAN-9, GL-MDO-10, GL-MDO-11, GL-MOC-9, GL-MOC-10, GL-MST-12, GL-MST-13, GL-PCF-7, GL-PCF-8, GL-PRW-9, GL-SMW-00, GL-VHE-00, GL-VHE-8, GL-WOW-9, GS-07, GS-08, GT-03, HS-HDO-06, HS-HDO-07, HS-PHS-06, LI-8, OM-02, PI-03-CGC, PY-07, SC-6 (deck and engine room), SC-7 (deck and engine room), SC-STD-6, SC-STD-7, SC-4 (equip. op. and spec. trade), SG-SRE-01, SO-MAO-TO, SR-E (pay group 1 basic), SR-W (pay group 9) APC-7, SR-W (pay group 9) APD-9, ST-COR-2</v>
      </c>
    </row>
    <row r="287" spans="1:3" ht="285" x14ac:dyDescent="0.25">
      <c r="A287" s="60" t="str">
        <f>'5. Raw salary data'!A287</f>
        <v>ED-EST-04 Quebec (TE 10)</v>
      </c>
      <c r="B287" s="129" t="str" cm="1">
        <f t="array" ref="B287">_xlfn.TEXTJOIN(", ", TRUE, _xlfn._xlws.FILTER('5. Raw salary data'!$A$2:$A$1297, ('5. Raw salary data'!$C$2:$C$1297 &lt; '5. Raw salary data'!D287) * ('5. Raw salary data'!$C$2:$C$1297 &gt;= '5. Raw salary data'!C287) * ('5. Raw salary data'!$A$2:$A$1297 &lt;&gt; '5. Raw salary data'!A287), "No matches"))</f>
        <v>AG-01, AS-04, BI-01, CH-01, CR-07, DA-CON-7, DD-06, ED-EST-01 (TE 8), ED-EST-02 (TE 7) , ED-EST-02 (TE 8), ED-EST-03 (TE 5), ED-EST-04 (TE 2), ED-EST-04 (TE 3), ED-EST-05 (TE 1), ED-EST-04 Maritimes (TE 9), ED-EST-05 Maritimes (TE 6), ED-EST-05 Maritimes (TE 7), ED-EST-06 Maritimes (TE 5),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EL-03, FB-1, GL-AIM-12, GL-AIM-13, GL-AMW-13, GL-AMW-14, GL-COI-10, GL-COI-11, GL-EIM-10, GL-GHW-12, GL-INM-13, GL-INM-14, GL-MAM-11, GL-MAM-12, GL-MAN-11, GL-MAN-12, GL-MDO-13, GL-MDO-14, GL-MOC-12, GL-MOC-13, GL-PCF-10, GL-PIP-10, GL-PIP-11, GL-PRW-11, GL-PRW-12, GL-SMW-8, GL-SMW-9, GL-VHE-9, GL-VHE-10, GL-WOW-11, GL-WOW-12, GS-09, GT-04, HS-HDO-08, HS-PHS-08, IS-03 , LI-9, MA-02, PC-01, PI-04-CGC, PM-04 , PS-1, SC-6 (equip. op. and spec. trade), SO-FLP-01, SO-MAO-01, SR-E (pay group 3 MDO-4), SR-W (pay group 6), SW-SCW-01, SW-CHA-01</v>
      </c>
      <c r="C287" s="128" t="str" cm="1">
        <f t="array" ref="C287">_xlfn.TEXTJOIN(", ",TRUE,_xlfn._xlws.FILTER('5. Raw salary data'!$A$2:$A$1297,('5. Raw salary data'!$C$2:$C$1297 &gt;'5. Raw salary data'!E287)*('5. Raw salary data'!$C$2:$C$1297 &lt;'5. Raw salary data'!C287),"No matches"))</f>
        <v>AS-03, DA-PRO-6, DD-05, DS-1, EC-02, ED-EST-01 (TE 7) , ED-EST-02 (TE 6) , ED-EST-03 (TE 4), ED-EST-04 (TE 1), ED-EST-04 Maritimes (TE 7), ED-EST-04 Maritimes (TE 8), ED-EST-05 Maritimes (TE 5), ED-EST-06 Maritimes (TE 4), ED-EST-02 Quebec (TE 11), ED-EST-03 Quebec (TE 10), ED-EST-03 Quebec (TE 11), ED-EST-04 Quebec (TE 9), ED-EST-05 Quebec (TE 7), ED-EST-06 Quebec (TE 5), ED-EST-03 Ontario (TE 8), ED-EST-03 Ontario (TE 9), ED-EST-04 Ontario (TE 5), ED-EST-04 Ontario (TE 6), ED-EST-05 Ontario (TE 4), ED-EST-05 Ontario (TE 5), ED-EST-06 Ontario (TE 2), ED-EST-06 Ontario (TE 3), ED-EST-04 Manitoba (TE 3), ED-EST-04 Manitoba (TE 4), ED-EST-05 Manitoba (TE 2), ED-EST-05 Manitoba (TE 3), ED-EST-06 Manitoba (TE 1), ED-EST-04 Saskatchewan (TE 5), ED-EST-05 Saskatchewan (TE 3), ED-EST-06 Saskatchewan (TE 2), ED-EST-03 Alberta (TE 8), ED-EST-03 Alberta (TE 9), ED-EST-04 Alberta (TE 5), ED-EST-05 Alberta (TE 4), ED-EST-06 Alberta (TE 2), ED-EST-06 Alberta (TE 3), ED-EST-03 BC (TE 6), ED-EST-03 BC (TE 7), ED-EST-04 BC (TE 5), ED-EST-05 BC (TE 3), ED-EST-05 BC (TE 4), ED-EST-06 BC (TE 2), ED-LAT-01 (TE 12), ED-LAT-02 (TE 8), ED-LAT-02 (TE 9), ED-LAT-03 (TE 7), ED-LAT-03 (TE 8), ED-LAT-04 (TE 5), ED-LAT-04 (TE 6), EG-03, EU-LAI-1, FR - Recruitment, GL-AIM-10, GL-AIM-11, GL-AMW-11, GL-AMW-12, GL-COI-9, GL-EIM-00, GL-EIM-9, GL-ELE -13, GL-ELE -14, GL-GHW-8, GL-GHW-10, GL-GHW-11, GL-INM-12, GL-MAM-9, GL-MAM-10, GL-MAN-10, GL-MDO-11, GL-MDO-12, GL-MOC-10, GL-MOC-11, GL-MST-13, GL-MST-14, GL-PCF-8, GL-PCF-9, GL-PIP-9, GL-PRW-10, GL-SMW-00, GL-VHE-8, GL-WOW-10, GS-08, HP-03, HR-01, HS-HDO-07, HS-PHS-06, HS-PHS-07, LI-8, PE-01, PG-02, PI-03-CGC, PM-03 , PO-IMA-01, PO-LES-TO-01, PO-LES-IM-01, PO-TCO-01, PR(S)-01, PY-07, SC-7 (deck and engine room), SC-STD-7, SC-5 (equip. op. and spec. trade), SG-PAT-01, SO-MAO-TO, SR-E (pay group 2 ELE-2), SR-W (pay group 4), SR-W (pay group 5), SR-W (pay group 9) APC-8, SR-W (pay group 9) APD-10, ST-COR-2, TI-04, WP-02</v>
      </c>
    </row>
    <row r="288" spans="1:3" ht="255" x14ac:dyDescent="0.25">
      <c r="A288" s="60" t="str">
        <f>'5. Raw salary data'!A288</f>
        <v>ED-EST-04 Quebec (TE 11)</v>
      </c>
      <c r="B288" s="129" t="str" cm="1">
        <f t="array" ref="B288">_xlfn.TEXTJOIN(", ", TRUE, _xlfn._xlws.FILTER('5. Raw salary data'!$A$2:$A$1297, ('5. Raw salary data'!$C$2:$C$1297 &lt; '5. Raw salary data'!D288) * ('5. Raw salary data'!$C$2:$C$1297 &gt;= '5. Raw salary data'!C288) * ('5. Raw salary data'!$A$2:$A$1297 &lt;&gt; '5. Raw salary data'!A288), "No matches"))</f>
        <v>AG-01, AI-01, AS-04, BI-01, CH-01, CR-07, DA-CON-7, DA-PRO-7, DS-2, EC-03, ED-EST-02 (TE 8), ED-EST-02 (TE 9), ED-EST-03 (TE 6), ED-EST-04 (TE 3), ED-EST-05 (TE 2), ED-EST-04 Maritimes (TE 10), ED-EST-05 Maritimes (TE 7), ED-EST-06 Maritimes (TE 6), ED-EST-04 Quebec (TE 12), ED-EST-05 Quebec (TE 9), ED-EST-05 Quebec (TE 10), ED-EST-06 Quebec (TE 7), ED-EST-03 Ontario (TE 10), ED-EST-04 Ontario (TE 7), ED-EST-04 Ontario (TE 8), ED-EST-05 Ontario (TE 7), ED-EST-06 Ontario (TE 4), ED-EST-04 Manitoba (TE 6), ED-EST-05 Manitoba (TE 4), ED-EST-05 Manitoba (TE 5), ED-EST-06 Manitoba (TE 3), ED-EST-04 Saskatchewan (TE 7), ED-EST-05 Saskatchewan (TE 5), ED-EST-05 Saskatchewan (TE 6), ED-EST-06 Saskatchewan (TE 4), ED-EST-06 Saskatchewan (TE 5), ED-EST-04 Alberta (TE 7), ED-EST-05 Alberta (TE 6), ED-EST-06 Alberta (TE 4), ED-EST-06 Alberta (TE 5), ED-EST-03 BC (TE 9), ED-EST-04 BC (TE 7), ED-EST-04 BC (TE 8), ED-EST-05 BC (TE 5), ED-EST-05 BC (TE 6), ED-EST-06 BC (TE 4), ED-EST-06 BC (TE 5), ED-LAT-02 (TE 11), ED-LAT-02 (TE 12), ED-LAT-03 (TE 10), ED-LAT-03 (TE 11), ED-LAT-04 (TE 8), ED-LAT-04 (TE 9), EG-04, EL-04, FB-2, GL-AIM-13, GL-AIM-14, GL-AMW-14, GL-COI-11, GL-COI-12, GL-EIM-10, GL-EIM-11, GL-GHW-12, GL-MAM-12, GL-MAM-13, GL-MAN-12, GL-MAN-13, GL-MDO-14, GL-MOC-13, GL-MOC-14, GL-PCF-10, GL-PCF-11, GL-PIP-11, GL-PIP-12, GL-PRW-12, GL-PRW-13, GL-SMW-9, GL-SMW-10, GL-VHE-10, GL-VHE-11, GL-WOW-12, GL-WOW-13, GS-09, GT-04, HS-PHS-08, IS-03 , IT-01, LI-9, LS-01, OM-03, PC-01, PE-02, PG-03, PI-04-CGC, PM-04 , PO-IMA-02, PO-LES-TO-02, PO-LES-IM-02, PO-TCO-02, PR(S)-02, RO-03, SC-6 (equip. op. and spec. trade), SC-7 (equip. op. and spec. trade), SG-SRE-02, SO-FLP-01, SR-E (pay group 3 MDO-4), SR-E (APA), SR-E (APB), SR-W (pay group 7), TI-05, WP-03</v>
      </c>
      <c r="C288" s="128" t="str" cm="1">
        <f t="array" ref="C288">_xlfn.TEXTJOIN(", ",TRUE,_xlfn._xlws.FILTER('5. Raw salary data'!$A$2:$A$1297,('5. Raw salary data'!$C$2:$C$1297 &gt;'5. Raw salary data'!E288)*('5. Raw salary data'!$C$2:$C$1297 &lt;'5. Raw salary data'!C288),"No matches"))</f>
        <v>DD-06, EC-02, ED-EST-01 (TE 7) , ED-EST-01 (TE 8), ED-EST-02 (TE 7) , ED-EST-03 (TE 4), ED-EST-03 (TE 5), ED-EST-04 (TE 2), ED-EST-05 (TE 1), ED-EST-04 Maritimes (TE 8), ED-EST-04 Maritimes (TE 9), ED-EST-05 Maritimes (TE 5), ED-EST-05 Maritimes (TE 6), ED-EST-06 Maritimes (TE 4), ED-EST-06 Maritimes (TE 5), ED-EST-03 Quebec (TE 11), ED-EST-04 Quebec (TE 10), ED-EST-05 Quebec (TE 8), ED-EST-06 Quebec (TE 5), ED-EST-06 Quebec (TE 6), ED-EST-03 Ontario (TE 9), ED-EST-04 Ontario (TE 6), ED-EST-05 Ontario (TE 5), ED-EST-05 Ontario (TE 6),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ED-EST-05 Alberta (TE 5),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HP-03, HR-01, HS-HDO-08, HS-PHS-07, MA-02, PS-1, SC-5 (equip. op. and spec. trade), SG-PAT-01, SO-MAO-01, SR-E (pay group 2 ELE-2), SR-W (pay group 4), SR-W (pay group 5), SR-W (pay group 6), SR-W (pay group 9) APC-8, SR-W (pay group 9) APD-10, SW-SCW-01, SW-CHA-01, TI-04</v>
      </c>
    </row>
    <row r="289" spans="1:3" ht="240" x14ac:dyDescent="0.25">
      <c r="A289" s="60" t="str">
        <f>'5. Raw salary data'!A289</f>
        <v>ED-EST-04 Quebec (TE 12)</v>
      </c>
      <c r="B289" s="129" t="str" cm="1">
        <f t="array" ref="B289">_xlfn.TEXTJOIN(", ", TRUE, _xlfn._xlws.FILTER('5. Raw salary data'!$A$2:$A$1297, ('5. Raw salary data'!$C$2:$C$1297 &lt; '5. Raw salary data'!D289) * ('5. Raw salary data'!$C$2:$C$1297 &gt;= '5. Raw salary data'!C289) * ('5. Raw salary data'!$A$2:$A$1297 &lt;&gt; '5. Raw salary data'!A289), "No matches"))</f>
        <v>AI-01, CO-01, CT-EAV-01 , CT-IAU-01 , DA-CON-8, DA-PRO-7, DD-07, DS-2, ED-EDS-01, ED-EST-02 (TE 9), ED-EST-03 (TE 6), ED-EST-03 (TE 7), ED-EST-04 (TE 4), ED-EST-05 (TE 2), ED-EST-06 (TE 1), ED-EST-05 Maritimes (TE 8), ED-EST-06 Maritimes (TE 7), ED-EST-05 Quebec (TE 10), ED-EST-05 Quebec (TE 11), ED-EST-06 Quebec (TE 8), ED-EST-04 Ontario (TE 8), ED-EST-04 Ontario (TE 9), ED-EST-05 Ontario (TE 7), ED-EST-05 Ontario (TE 8), ED-EST-06 Ontario (TE 5), ED-EST-04 Manitoba (TE 7), ED-EST-05 Manitoba (TE 5), ED-EST-05 Manitoba (TE 6), ED-EST-06 Manitoba (TE 4), ED-EST-04 Saskatchewan (TE 8), ED-EST-05 Saskatchewan (TE 6), ED-EST-05 Saskatchewan (TE 7), ED-EST-06 Saskatchewan (TE 5), ED-EST-06 Saskatchewan (TE 6), ED-EST-04 Alberta (TE 7), ED-EST-04 Alberta (TE 8), ED-EST-05 Alberta (TE 6), ED-EST-05 Alberta (TE 7), ED-EST-06 Alberta (TE 5), ED-EST-06 Alberta (TE 6), ED-EST-04 BC (TE 8), ED-EST-04 BC (TE 9),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HS-HDO-09, IT-01, LS-01, LS-02, OM-03, PE-02, PG-03, PO-IMA-02, PO-LES-TO-02, PO-LES-IM-02, PO-TCO-02, PR(S)-02, RO-03, SC-7 (equip. op. and spec. trade), SE-RES-1, SG-PAT-02, SG-SRE-02, SO-MAO-02, SO-RAD-01, SR-E (APA), SR-E (APB), SR-W (pay group 7), SR-W (pay group 8), SW-SCW-02, TI-05, UT-1, WP-03</v>
      </c>
      <c r="C289" s="128" t="str" cm="1">
        <f t="array" ref="C289">_xlfn.TEXTJOIN(", ",TRUE,_xlfn._xlws.FILTER('5. Raw salary data'!$A$2:$A$1297,('5. Raw salary data'!$C$2:$C$1297 &gt;'5. Raw salary data'!E289)*('5. Raw salary data'!$C$2:$C$1297 &lt;'5. Raw salary data'!C289),"No matches"))</f>
        <v>AG-01, AS-04, BI-01, CH-01, CR-07, DA-CON-7, DD-06, EC-03, ED-EST-01 (TE 8), ED-EST-02 (TE 7) , ED-EST-02 (TE 8), ED-EST-03 (TE 5), ED-EST-04 (TE 3), ED-EST-05 (TE 1), ED-EST-04 Maritimes (TE 9), ED-EST-04 Maritimes (TE 10), ED-EST-05 Maritimes (TE 6), ED-EST-05 Maritimes (TE 7), ED-EST-06 Maritimes (TE 5), ED-EST-06 Maritimes (TE 6), ED-EST-04 Quebec (TE 11), ED-EST-05 Quebec (TE 8), ED-EST-05 Quebec (TE 9), ED-EST-06 Quebec (TE 6), ED-EST-06 Quebec (TE 7), ED-EST-03 Ontario (TE 10), ED-EST-04 Ontario (TE 7), ED-EST-05 Ontario (TE 6), ED-EST-06 Ontario (TE 4), ED-EST-04 Manitoba (TE 5), ED-EST-04 Manitoba (TE 6), ED-EST-05 Manitoba (TE 4), ED-EST-06 Manitoba (TE 2), ED-EST-06 Manitoba (TE 3), ED-EST-04 Saskatchewan (TE 6), ED-EST-04 Saskatchewan (TE 7), ED-EST-05 Saskatchewan (TE 5), ED-EST-06 Saskatchewan (TE 3), ED-EST-06 Saskatchewan (TE 4), ED-EST-04 Alberta (TE 6), ED-EST-05 Alberta (TE 5), ED-EST-06 Alberta (TE 4), ED-EST-03 BC (TE 8), ED-EST-03 BC (TE 9), ED-EST-04 BC (TE 7), ED-EST-05 BC (TE 5),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GL-VHE-10, GL-WOW-11, GL-WOW-12, GS-09, GT-04, HS-PHS-08, IS-03 , LI-9, PC-01, PI-04-CGC, PM-04 , PS-1, SC-6 (equip. op. and spec. trade), SO-FLP-01, SO-MAO-01, SR-E (pay group 3 MDO-4), SR-W (pay group 6), SW-SCW-01, SW-CHA-01</v>
      </c>
    </row>
    <row r="290" spans="1:3" ht="180" x14ac:dyDescent="0.25">
      <c r="A290" s="60" t="str">
        <f>'5. Raw salary data'!A290</f>
        <v>ED-EST-05 Quebec (TE 1)</v>
      </c>
      <c r="B290" s="129" t="str" cm="1">
        <f t="array" ref="B290">_xlfn.TEXTJOIN(", ", TRUE, _xlfn._xlws.FILTER('5. Raw salary data'!$A$2:$A$1297, ('5. Raw salary data'!$C$2:$C$1297 &lt; '5. Raw salary data'!D290) * ('5. Raw salary data'!$C$2:$C$1297 &gt;= '5. Raw salary data'!C290) * ('5. Raw salary data'!$A$2:$A$1297 &lt;&gt; '5. Raw salary data'!A290), "No matches"))</f>
        <v>DA-PRO-4, DD-03, ED-EST-01 (TE 2), ED-EST-02 (TE 1) , ED-EST-02 Maritimes (TE 9), ED-EST-03 Maritimes (TE 6), ED-EST-04 Maritimes (TE 2), ED-EST-05 Maritimes (TE 1), ED-EST-01 Quebec (TE 7), ED-EST-02 Quebec (TE 6), ED-EST-02 Quebec (TE 7), ED-EST-03 Quebec (TE 5), ED-EST-04 Quebec (TE 3), ED-EST-04 Quebec (TE 4), ED-EST-05 Quebec (TE 2), ED-EST-01 Ontario (TE 8), ED-EST-02 Ontario (TE 4),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5), ED-EST-03 BC (TE 2), ED-EST-04 BC (TE 1), ED-LAT-01 (TE 5), ED-LAT-01 (TE 6), ED-LAT-02 (TE 2), ED-LAT-02 (TE 3), ED-LAT-03 (TE 1), EL-01, EU-PEI-1, GL-AMW-5, GL-AMW-6, GL-ELE -7, GL-GHW-3, GL-MAN-4, GL-MDO-5, GL-MDO-6, GL-MOC-4, GL-MOC-5, GL-PRW-00, GS-04, HS-HDO-03, HS-PHS-03, LI-5, PY-04, SC-1 (deck and engine room), SC-STD-1, SC-1 (equip. op. and spec. trade), SR-W (pay group 9) APC-5, SR-W (pay group 9) APD-6, ST-COR-1, ST-SCY-4, TI-02</v>
      </c>
      <c r="C290" s="128" t="str" cm="1">
        <f t="array" ref="C290">_xlfn.TEXTJOIN(", ",TRUE,_xlfn._xlws.FILTER('5. Raw salary data'!$A$2:$A$1297,('5. Raw salary data'!$C$2:$C$1297 &gt;'5. Raw salary data'!E290)*('5. Raw salary data'!$C$2:$C$1297 &lt;'5. Raw salary data'!C290),"No matches"))</f>
        <v>CM-05, CR-04, ED-EST-01 (TE 1), ED-EST-01 Maritimes (TE 8), ED-EST-02 Maritimes (TE 7), ED-EST-02 Maritimes (TE 8), ED-EST-03 Maritimes (TE 4), ED-EST-03 Maritimes (TE 5), ED-EST-04 Maritimes (TE 1), ED-EST-01 Quebec (TE 6), ED-EST-02 Quebec (TE 5), ED-EST-03 Quebec (TE 4), ED-EST-04 Quebec (TE 2), ED-EST-01 Ontario (TE 6), ED-EST-01 Ontario (TE 7), ED-EST-02 Ontario (TE 3), ED-EST-03 Ontario (TE 2), ED-EST-01 Manitoba (TE 8), ED-EST-02 Manitoba (TE 5), ED-EST-02 Manitoba (TE 6), ED-EST-03 Manitoba (TE 2), ED-EST-03 Manitoba (TE 3), ED-EST-01 Saskatchewan (TE 8), ED-EST-02 Saskatchewan (TE 5), ED-EST-03 Saskatchewan (TE 3), ED-EST-01 Alberta (TE 8), ED-EST-02 Alberta (TE 5), ED-EST-03 Alberta (TE 2), ED-EST-01 BC (TE 5), ED-EST-02 BC (TE 3), ED-EST-02 BC (TE 4), ED-EST-03 BC (TE 1), ED-LAT-01 (TE 4), ED-LAT-02 (TE 1), GL-AMW-00, GL-AMW-3, GL-AMW-4, GL-ELE -5, GL-ELE -6, GL-MAN-2, GL-MAN-3, GL-MDO-4, GL-MOC-2, GL-MOC-3, GS-03, GT-01, HS-HDO-02, LI-4, OE-MEO-5, SR-W (pay group 1), SR-W (pay group 9) APC-4, SR-W (pay group 9) APD-5, ST-SCY-3, TI-01</v>
      </c>
    </row>
    <row r="291" spans="1:3" ht="225" x14ac:dyDescent="0.25">
      <c r="A291" s="60" t="str">
        <f>'5. Raw salary data'!A291</f>
        <v>ED-EST-05 Quebec (TE 2)</v>
      </c>
      <c r="B291" s="129" t="str" cm="1">
        <f t="array" ref="B291">_xlfn.TEXTJOIN(", ", TRUE, _xlfn._xlws.FILTER('5. Raw salary data'!$A$2:$A$1297, ('5. Raw salary data'!$C$2:$C$1297 &lt; '5. Raw salary data'!D291) * ('5. Raw salary data'!$C$2:$C$1297 &gt;= '5. Raw salary data'!C291) * ('5. Raw salary data'!$A$2:$A$1297 &lt;&gt; '5. Raw salary data'!A291), "No matches"))</f>
        <v>CR-05, DA-CON-4, ED-EST-01 (TE 3), ED-EST-02 (TE 2) , ED-EST-03 Maritimes (TE 7), ED-EST-03 Maritimes (TE 8), ED-EST-04 Maritimes (TE 3), ED-EST-05 Maritimes (TE 1), ED-EST-01 Quebec (TE 8), ED-EST-02 Quebec (TE 7), ED-EST-02 Quebec (TE 8), ED-EST-03 Quebec (TE 6), ED-EST-04 Quebec (TE 4), ED-EST-04 Quebec (TE 5), ED-EST-05 Quebec (TE 3), ED-EST-06 Quebec (TE 1), ED-EST-02 Ontario (TE 5), ED-EST-02 Ontario (TE 6), ED-EST-03 Ontario (TE 4),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2), ED-LAT-01 (TE 6), ED-LAT-01 (TE 7), ED-LAT-02 (TE 3), ED-LAT-02 (TE 4), ED-LAT-03 (TE 2), ED-LAT-04 (TE 1), EG-01, GL-AIM-00, GL-AMW-6, GL-AMW-7, GL-ELE -8, GL-ELE -9, GL-GHW-3, GL-GHW-4, GL-INM-00, GL-MAM-5, GL-MAN-5, GL-MAN-6, GL-MDO-6, GL-MDO-7, GL-MOC-6, GL-MST-00, GL-MST-9, GL-PRW-00, GL-PRW-5, GL-PRW-6, GT-02, HP-01, HS-HDO-04, HS-PHS-04, LI-6, OM-01, PI-01-CGC, PY-05, SC-1 (deck and engine room), SC-2 (deck and engine room), SC-STD-1, SC-STD-2, SC-2 (equip. op. and spec. trade), SR-W (pay group 9) APD-7, ST-SCY-4, WP-01</v>
      </c>
      <c r="C291" s="128" t="str" cm="1">
        <f t="array" ref="C291">_xlfn.TEXTJOIN(", ",TRUE,_xlfn._xlws.FILTER('5. Raw salary data'!$A$2:$A$1297,('5. Raw salary data'!$C$2:$C$1297 &gt;'5. Raw salary data'!E291)*('5. Raw salary data'!$C$2:$C$1297 &lt;'5. Raw salary data'!C291),"No matches"))</f>
        <v>CR-04, DA-PRO-4, DD-03, ED-EST-01 (TE 2), ED-EST-02 (TE 1) , ED-EST-02 Maritimes (TE 8), ED-EST-02 Maritimes (TE 9), ED-EST-03 Maritimes (TE 5), ED-EST-03 Maritimes (TE 6), ED-EST-04 Maritimes (TE 2), ED-EST-01 Quebec (TE 7), ED-EST-02 Quebec (TE 6), ED-EST-03 Quebec (TE 4), ED-EST-03 Quebec (TE 5), ED-EST-04 Quebec (TE 3), ED-EST-05 Quebec (TE 1), ED-EST-01 Ontario (TE 8), ED-EST-02 Ontario (TE 4), ED-EST-03 Ontario (TE 3), ED-EST-04 Ontario (TE 1), ED-EST-02 Manitoba (TE 6), ED-EST-02 Manitoba (TE 7), ED-EST-03 Manitoba (TE 3), ED-EST-03 Manitoba (TE 4), ED-EST-02 Saskatchewan (TE 6), ED-EST-03 Saskatchewan (TE 4), ED-EST-02 Alberta (TE 5), ED-EST-02 Alberta (TE 6), ED-EST-03 Alberta (TE 3), ED-EST-01 BC (TE 6), ED-EST-02 BC (TE 4), ED-EST-02 BC (TE 5), ED-EST-03 BC (TE 2), ED-EST-04 BC (TE 1), ED-LAT-01 (TE 5), ED-LAT-02 (TE 2), ED-LAT-03 (TE 1), EL-01, EU-PEI-1, GL-AMW-4, GL-AMW-5, GL-ELE -6, GL-ELE -7, GL-MAN-3, GL-MAN-4, GL-MDO-5, GL-MOC-4, GL-MOC-5, GS-04, HS-HDO-03, HS-PHS-03, LI-5, PY-04, SC-1 (equip. op. and spec. trade), SR-W (pay group 9) APC-5, SR-W (pay group 9) APD-6, ST-COR-1, TI-01, TI-02</v>
      </c>
    </row>
    <row r="292" spans="1:3" ht="240" x14ac:dyDescent="0.25">
      <c r="A292" s="60" t="str">
        <f>'5. Raw salary data'!A292</f>
        <v>ED-EST-05 Quebec (TE 3)</v>
      </c>
      <c r="B292" s="129" t="str" cm="1">
        <f t="array" ref="B292">_xlfn.TEXTJOIN(", ", TRUE, _xlfn._xlws.FILTER('5. Raw salary data'!$A$2:$A$1297, ('5. Raw salary data'!$C$2:$C$1297 &lt; '5. Raw salary data'!D292) * ('5. Raw salary data'!$C$2:$C$1297 &gt;= '5. Raw salary data'!C292) * ('5. Raw salary data'!$A$2:$A$1297 &lt;&gt; '5. Raw salary data'!A292), "No matches"))</f>
        <v>AS-01, CM-06,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4), ED-EST-06 Quebec (TE 2), ED-EST-02 Ontario (TE 6), ED-EST-02 Ontario (TE 7), ED-EST-03 Ontario (TE 5), ED-EST-04 Ontario (TE 2), ED-EST-04 Ontario (TE 3), ED-EST-05 Ontario (TE 2), ED-EST-03 Manitoba (TE 6), ED-EST-03 Manitoba (TE 7), ED-EST-04 Manitoba (TE 1), ED-EST-02 Saskatchewan (TE 9), ED-EST-03 Saskatchewan (TE 6), ED-EST-03 Saskatchewan (TE 7), ED-EST-04 Saskatchewan (TE 2), ED-EST-02 Alberta (TE 8), ED-EST-03 Alberta (TE 5), ED-EST-04 Alberta (TE 2), ED-EST-05 Alberta (TE 1), ED-EST-02 BC (TE 7), ED-EST-02 BC (TE 8), ED-EST-03 BC (TE 4), ED-EST-04 BC (TE 2), ED-EST-04 BC (TE 3), ED-EST-05 BC (TE 1), ED-LAT-01 (TE 8), ED-LAT-02 (TE 4), ED-LAT-02 (TE 5), ED-LAT-03 (TE 3), ED-LAT-03 (TE 4), ED-LAT-04 (TE 1), ED-LAT-04 (TE 2), GL-AIM-00, GL-AMW-8, GL-ELE -9, GL-ELE -10, GL-GHW-5, GL-INM-00, GL-INM-9, GL-MAM-00, GL-MAM-6, GL-MAM-7, GL-MAN-6, GL-MAN-7, GL-MDO-8, GL-MOC-7, GL-MST-9, GL-MST-10, GL-PCF-00, GL-PRW-6, GL-PRW-7, GL-WOW-00, GS-05, GS-06, IS-01 , LI-6, MA-01, PG-01, PI-01-CGC, PM-01 , SC-3 (deck and engine room), SC-4 (deck and engine room), SC-STD-3, SC-STD-4, SC-3 (equip. op. and spec. trade), SR-W (pay group 2), SR-W (pay group 9) APC-6, SR-W (pay group 9) APD-8</v>
      </c>
      <c r="C292" s="128" t="str" cm="1">
        <f t="array" ref="C292">_xlfn.TEXTJOIN(", ",TRUE,_xlfn._xlws.FILTER('5. Raw salary data'!$A$2:$A$1297,('5. Raw salary data'!$C$2:$C$1297 &gt;'5. Raw salary data'!E292)*('5. Raw salary data'!$C$2:$C$1297 &lt;'5. Raw salary data'!C292),"No matches"))</f>
        <v>CR-05, DD-03, ED-EST-01 (TE 3), ED-EST-02 (TE 2) , ED-EST-02 Maritimes (TE 9),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ED-EST-05 Ontario (TE 1), ED-EST-02 Manitoba (TE 8), ED-EST-02 Manitoba (TE 9), ED-EST-03 Manitoba (TE 5), ED-EST-02 Saskatchewan (TE 7), ED-EST-02 Saskatchewan (TE 8), ED-EST-03 Saskatchewan (TE 5), ED-EST-04 Saskatchewan (TE 1), ED-EST-02 Alberta (TE 6), ED-EST-02 Alberta (TE 7), ED-EST-03 Alberta (TE 4), ED-EST-04 Alberta (TE 1), ED-EST-01 BC (TE 7), ED-EST-01 BC (TE 8), ED-EST-02 BC (TE 5), ED-EST-02 BC (TE 6), ED-EST-03 BC (TE 3), ED-EST-04 BC (TE 1), ED-LAT-01 (TE 6), ED-LAT-01 (TE 7), ED-LAT-02 (TE 3), ED-LAT-03 (TE 2), EG-01, GL-AMW-6, GL-AMW-7, GL-ELE -8, GL-GHW-3, GL-GHW-4, GL-MAM-5, GL-MAN-4, GL-MAN-5, GL-MDO-6, GL-MDO-7, GL-MOC-5, GL-MOC-6, GL-MST-00, GL-PRW-00, GL-PRW-5, GT-02, HP-01, HS-HDO-03, HS-HDO-04, HS-PHS-04, OM-01, PY-05, SC-1 (deck and engine room), SC-2 (deck and engine room), SC-STD-1, SC-STD-2, SC-1 (equip. op. and spec. trade), SC-2 (equip. op. and spec. trade), SR-W (pay group 9) APC-5, SR-W (pay group 9) APD-7, ST-SCY-4, TI-02, WP-01</v>
      </c>
    </row>
    <row r="293" spans="1:3" ht="255" x14ac:dyDescent="0.25">
      <c r="A293" s="60" t="str">
        <f>'5. Raw salary data'!A293</f>
        <v>ED-EST-05 Quebec (TE 4)</v>
      </c>
      <c r="B293" s="129" t="str" cm="1">
        <f t="array" ref="B293">_xlfn.TEXTJOIN(", ", TRUE, _xlfn._xlws.FILTER('5. Raw salary data'!$A$2:$A$1297, ('5. Raw salary data'!$C$2:$C$1297 &lt; '5. Raw salary data'!D293) * ('5. Raw salary data'!$C$2:$C$1297 &gt;= '5. Raw salary data'!C293) * ('5. Raw salary data'!$A$2:$A$1297 &lt;&gt; '5. Raw salary data'!A293), "No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5), ED-EST-06 Quebec (TE 3), ED-EST-02 Ontario (TE 7), ED-EST-02 Ontario (TE 8), ED-EST-03 Ontario (TE 6), ED-EST-04 Ontario (TE 3), ED-EST-04 Ontario (TE 4), ED-EST-05 Ontario (TE 2), ED-EST-05 Ontario (TE 3), ED-EST-06 Ontario (TE 1), ED-EST-03 Manitoba (TE 8), ED-EST-04 Manitoba (TE 2), ED-EST-05 Manitoba (TE 1), ED-EST-03 Saskatchewan (TE 8), ED-EST-04 Saskatchewan (TE 3), ED-EST-05 Saskatchewan (TE 1), ED-EST-02 Alberta (TE 9), ED-EST-03 Alberta (TE 6), ED-EST-04 Alberta (TE 3), ED-EST-05 Alberta (TE 2), ED-EST-06 Alberta (TE 1), ED-EST-02 BC (TE 8), ED-EST-02 BC (TE 9), ED-EST-03 BC (TE 5), ED-EST-04 BC (TE 3), ED-EST-05 BC (TE 2), ED-LAT-01 (TE 9), ED-LAT-01 (TE 10), ED-LAT-02 (TE 6), ED-LAT-03 (TE 4), ED-LAT-03 (TE 5), ED-LAT-04 (TE 3), EG-02, EN-ENG-01, GL-AIM-9, GL-AMW-9, GL-ELE -10, GL-ELE -11, GL-GHW-6, GL-GHW-7, GL-INM-9, GL-INM-10, GL-MAM-00, GL-MAM-7, GL-MAM-8, GL-MAN-8, GL-MDO-9, GL-MOC-8, GL-MST-10, GL-MST-11, GL-PCF-6, GL-PIP-00, GL-PRW-8, GS-06, GS-07, HP-02, HS-HDO-05, HS-PHS-05, IS-02 , LI-7, MT-01, PI-02-CGC, PM-02 , PY-06, RO-01, SC-4 (deck and engine room), SC-5 (deck and engine room), SC-STD-4, SC-STD-5, SG-SRE-01, SR-W (pay group 3), SR-W (pay group 9) APC-7, SR-W (pay group 9) APD-8, TI-03, TR-01</v>
      </c>
      <c r="C293" s="128" t="str" cm="1">
        <f t="array" ref="C293">_xlfn.TEXTJOIN(", ",TRUE,_xlfn._xlws.FILTER('5. Raw salary data'!$A$2:$A$1297,('5. Raw salary data'!$C$2:$C$1297 &gt;'5. Raw salary data'!E293)*('5. Raw salary data'!$C$2:$C$1297 &lt;'5. Raw salary data'!C293),"No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ED-EST-06 Quebec (TE 1), ED-EST-06 Quebec (TE 2), ED-EST-02 Ontario (TE 6), ED-EST-03 Ontario (TE 5), ED-EST-04 Ontario (TE 2), ED-EST-05 Ontario (TE 1), ED-EST-02 Manitoba (TE 9), ED-EST-03 Manitoba (TE 6), ED-EST-03 Manitoba (TE 7), ED-EST-04 Manitoba (TE 1), ED-EST-02 Saskatchewan (TE 8), ED-EST-02 Saskatchewan (TE 9), ED-EST-03 Saskatchewan (TE 6), ED-EST-03 Saskatchewan (TE 7), ED-EST-04 Saskatchewan (TE 1), ED-EST-04 Saskatchewan (TE 2), ED-EST-02 Alberta (TE 7), ED-EST-02 Alberta (TE 8), ED-EST-03 Alberta (TE 5), ED-EST-04 Alberta (TE 2), ED-EST-05 Alberta (TE 1), ED-EST-01 BC (TE 8), ED-EST-02 BC (TE 6), ED-EST-02 BC (TE 7), ED-EST-03 BC (TE 3), ED-EST-03 BC (TE 4), ED-EST-04 BC (TE 2), ED-EST-05 BC (TE 1), ED-LAT-01 (TE 7), ED-LAT-01 (TE 8), ED-LAT-02 (TE 4), ED-LAT-02 (TE 5), ED-LAT-03 (TE 3), ED-LAT-04 (TE 1), ED-LAT-04 (TE 2), EG-01, GL-AIM-00, GL-AMW-7, GL-AMW-8, GL-ELE -9, GL-GHW-4, GL-GHW-5, GL-INM-00, GL-MAM-5, GL-MAM-6, GL-MAN-6, GL-MAN-7, GL-MDO-7, GL-MDO-8, GL-MOC-6, GL-MOC-7, GL-MST-00, GL-MST-9, GL-PCF-00, GL-PRW-6, GL-PRW-7, GL-WOW-00, GS-05, GT-02, HP-01, HS-HDO-04, HS-PHS-04, IS-01 , LI-6, MA-01, OM-01, PG-01, PI-01-CGC, PM-01 , PY-05, SC-2 (deck and engine room), SC-3 (deck and engine room), SC-STD-2, SC-STD-3, SC-2 (equip. op. and spec. trade), SC-3 (equip. op. and spec. trade), SR-W (pay group 2), SR-W (pay group 9) APC-6, SR-W (pay group 9) APD-7</v>
      </c>
    </row>
    <row r="294" spans="1:3" ht="285" x14ac:dyDescent="0.25">
      <c r="A294" s="60" t="str">
        <f>'5. Raw salary data'!A294</f>
        <v>ED-EST-05 Quebec (TE 5)</v>
      </c>
      <c r="B294" s="129" t="str" cm="1">
        <f t="array" ref="B294">_xlfn.TEXTJOIN(", ", TRUE, _xlfn._xlws.FILTER('5. Raw salary data'!$A$2:$A$1297, ('5. Raw salary data'!$C$2:$C$1297 &lt; '5. Raw salary data'!D294) * ('5. Raw salary data'!$C$2:$C$1297 &gt;= '5. Raw salary data'!C294) * ('5. Raw salary data'!$A$2:$A$1297 &lt;&gt; '5. Raw salary data'!A294), "No matches"))</f>
        <v>AS-02, CM-07, CO-DEV/PER, CR-06, DA-CON-6, DD-05, ED-EST-01 (TE 6), ED-EST-02 (TE 5) , ED-EST-03 (TE 3), ED-EST-04 Maritimes (TE 6), ED-EST-05 Maritimes (TE 4), ED-EST-06 Maritimes (TE 3), ED-EST-02 Quebec (TE 10), ED-EST-02 Quebec (TE 11), ED-EST-03 Quebec (TE 9), ED-EST-04 Quebec (TE 8), ED-EST-05 Quebec (TE 6), ED-EST-06 Quebec (TE 4), ED-EST-02 Ontario (TE 8), ED-EST-02 Ontario (TE 9), ED-EST-03 Ontario (TE 7), ED-EST-04 Ontario (TE 4), ED-EST-05 Ontario (TE 3), ED-EST-05 Ontario (TE 4), ED-EST-06 Ontario (TE 2), ED-EST-03 Manitoba (TE 9), ED-EST-04 Manitoba (TE 3), ED-EST-05 Manitoba (TE 1),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GL-MOC-10, GL-MST-12, GL-PCF-7, GL-PIP-00, GL-PRW-8, GL-PRW-9, GL-VHE-00, GL-WOW-9, GS-07, GT-03, HS-HDO-06, HS-PHS-05, HS-PHS-06, IS-02 , MT-01, OM-02, PI-03-CGC, PM-02 , PY-07, SC-6 (deck and engine room), SC-STD-6, SC-4 (equip. op. and spec. trade), SG-SRE-01, SO-MAO-TO, SR-E (pay group 1 basic), SR-W (pay group 9) APC-7, SR-W (pay group 9) APD-9, TR-01</v>
      </c>
      <c r="C294" s="128" t="str" cm="1">
        <f t="array" ref="C294">_xlfn.TEXTJOIN(", ",TRUE,_xlfn._xlws.FILTER('5. Raw salary data'!$A$2:$A$1297,('5. Raw salary data'!$C$2:$C$1297 &gt;'5. Raw salary data'!E294)*('5. Raw salary data'!$C$2:$C$1297 &lt;'5. Raw salary data'!C294),"No matches"))</f>
        <v>AR-01, CM-06,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ED-EST-04 Quebec (TE 7), ED-EST-05 Quebec (TE 4), ED-EST-06 Quebec (TE 2), ED-EST-06 Quebec (TE 3), ED-EST-02 Ontario (TE 7), ED-EST-03 Ontario (TE 5),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5), ED-EST-03 Alberta (TE 6), ED-EST-04 Alberta (TE 2), ED-EST-04 Alberta (TE 3), ED-EST-05 Alberta (TE 1), ED-EST-05 Alberta (TE 2), ED-EST-02 BC (TE 8), ED-EST-03 BC (TE 4), ED-EST-04 BC (TE 3), ED-EST-05 BC (TE 1), ED-EST-05 BC (TE 2), ED-LAT-01 (TE 8), ED-LAT-01 (TE 9), ED-LAT-02 (TE 5), ED-LAT-02 (TE 6), ED-LAT-03 (TE 4), ED-LAT-04 (TE 2), ED-LAT-04 (TE 3), GL-AMW-8, GL-AMW-9, GL-ELE -10, GL-GHW-5, GL-GHW-6, GL-INM-9, GL-MAM-00, GL-MAM-7, GL-MAN-7, GL-MDO-8, GL-MDO-9, GL-MOC-7, GL-MOC-8, GL-MST-10, GL-MST-11, GL-PCF-00, GL-PCF-6, GL-PRW-7, GL-WOW-00, GS-06, HP-02, HS-HDO-05, LI-7, MA-01, PG-01, PI-02-CGC, PY-06, RO-01, SC-4 (deck and engine room), SC-5 (deck and engine room), SC-STD-4, SC-STD-5, SC-3 (equip. op. and spec. trade), SR-W (pay group 2), SR-W (pay group 3), SR-W (pay group 9) APC-6, SR-W (pay group 9) APD-8, TI-03</v>
      </c>
    </row>
    <row r="295" spans="1:3" ht="270" x14ac:dyDescent="0.25">
      <c r="A295" s="60" t="str">
        <f>'5. Raw salary data'!A295</f>
        <v>ED-EST-05 Quebec (TE 6)</v>
      </c>
      <c r="B295" s="129" t="str" cm="1">
        <f t="array" ref="B295">_xlfn.TEXTJOIN(", ", TRUE, _xlfn._xlws.FILTER('5. Raw salary data'!$A$2:$A$1297, ('5. Raw salary data'!$C$2:$C$1297 &lt; '5. Raw salary data'!D295) * ('5. Raw salary data'!$C$2:$C$1297 &gt;= '5. Raw salary data'!C295) * ('5. Raw salary data'!$A$2:$A$1297 &lt;&gt; '5. Raw salary data'!A295), "No matches"))</f>
        <v>AS-03, DA-PRO-6, DD-05, DS-1, EC-02, ED-EST-01 (TE 7) , ED-EST-02 (TE 6) , ED-EST-03 (TE 3), ED-EST-03 (TE 4), ED-EST-04 (TE 1), ED-EST-04 Maritimes (TE 7), ED-EST-05 Maritimes (TE 5), ED-EST-06 Maritimes (TE 4), ED-EST-02 Quebec (TE 11), ED-EST-03 Quebec (TE 10), ED-EST-04 Quebec (TE 9),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ED-EST-03 BC (TE 6), ED-EST-03 BC (TE 7), ED-EST-04 BC (TE 5), ED-EST-05 BC (TE 3), ED-EST-05 BC (TE 4), ED-EST-06 BC (TE 2), ED-LAT-01 (TE 11), ED-LAT-01 (TE 12), ED-LAT-02 (TE 8), ED-LAT-02 (TE 9), ED-LAT-03 (TE 7), ED-LAT-04 (TE 5), FR - Recruitment, GL-AIM-10, GL-AIM-11, GL-AMW-11, GL-COI-00, GL-COI-9, GL-EIM-00, GL-EIM-9, GL-ELE -13, GL-GHW-8, GL-INM-11, GL-INM-12, GL-MAM-9, GL-MAM-10, GL-MAN-9, GL-MAN-10, GL-MDO-11, GL-MDO-12, GL-MOC-10, GL-MOC-11, GL-MST-13, GL-PCF-8, GL-PIP-9, GL-PRW-9, GL-PRW-10, GL-SMW-00, GL-VHE-8,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c r="C295" s="128" t="str" cm="1">
        <f t="array" ref="C295">_xlfn.TEXTJOIN(", ",TRUE,_xlfn._xlws.FILTER('5. Raw salary data'!$A$2:$A$1297,('5. Raw salary data'!$C$2:$C$1297 &gt;'5. Raw salary data'!E295)*('5. Raw salary data'!$C$2:$C$1297 &lt;'5. Raw salary data'!C295),"No matches"))</f>
        <v>AR-01, AS-02, CM-07, CO-DEV/PER, CR-06, DA-CON-5, DA-CON-6, EC-01, ED-EST-01 (TE 5), ED-EST-01 (TE 6), ED-EST-02 (TE 4), ED-EST-02 (TE 5) , ED-EST-03 (TE 2), ED-EST-04 Maritimes (TE 6), ED-EST-05 Maritimes (TE 3), ED-EST-05 Maritimes (TE 4), ED-EST-06 Maritimes (TE 2), ED-EST-06 Maritimes (TE 3), ED-EST-01 Quebec (TE 10), ED-EST-02 Quebec (TE 10), ED-EST-03 Quebec (TE 8), ED-EST-03 Quebec (TE 9), ED-EST-04 Quebec (TE 7), ED-EST-04 Quebec (TE 8),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ED-EST-02 Alberta (TE 9), ED-EST-03 Alberta (TE 6), ED-EST-03 Alberta (TE 7), ED-EST-04 Alberta (TE 3), ED-EST-05 Alberta (TE 2), ED-EST-06 Alberta (TE 1), ED-EST-02 BC (TE 9), ED-EST-03 BC (TE 5), ED-EST-04 BC (TE 4), ED-EST-05 BC (TE 2), ED-EST-06 BC (TE 1), ED-LAT-01 (TE 9), ED-LAT-01 (TE 10), ED-LAT-02 (TE 6), ED-LAT-02 (TE 7), ED-LAT-03 (TE 5), ED-LAT-03 (TE 6), ED-LAT-04 (TE 3), ED-LAT-04 (TE 4), EG-02, EL-02, EN-ENG-01, GL-AIM-9, GL-AMW-9, GL-AMW-10, GL-ELE -11, GL-ELE -12, GL-GHW-6, GL-GHW-7, GL-INM-10, GL-MAM-8, GL-MAN-8, GL-MDO-9, GL-MDO-10, GL-MOC-8, GL-MOC-9, GL-MST-11, GL-MST-12, GL-PCF-6, GL-PCF-7, GL-PIP-00, GL-PRW-8, GL-VHE-00, GL-WOW-9, GS-07, GT-03, HP-02, HS-HDO-05, HS-HDO-06, HS-PHS-05, IS-02 , LI-7, MT-01, PI-02-CGC, PM-02 , PY-06, SC-5 (deck and engine room), SC-6 (deck and engine room), SC-STD-5, SC-STD-6, SC-4 (equip. op. and spec. trade), SG-SRE-01, SR-W (pay group 9) APC-7, SR-W (pay group 9) APD-9, TI-03, TR-01</v>
      </c>
    </row>
    <row r="296" spans="1:3" ht="270" x14ac:dyDescent="0.25">
      <c r="A296" s="60" t="str">
        <f>'5. Raw salary data'!A296</f>
        <v>ED-EST-05 Quebec (TE 7)</v>
      </c>
      <c r="B296" s="129" t="str" cm="1">
        <f t="array" ref="B296">_xlfn.TEXTJOIN(", ", TRUE, _xlfn._xlws.FILTER('5. Raw salary data'!$A$2:$A$1297, ('5. Raw salary data'!$C$2:$C$1297 &lt; '5. Raw salary data'!D296) * ('5. Raw salary data'!$C$2:$C$1297 &gt;= '5. Raw salary data'!C296) * ('5. Raw salary data'!$A$2:$A$1297 &lt;&gt; '5. Raw salary data'!A296), "No matches"))</f>
        <v>DD-06, EC-02, ED-EST-01 (TE 7) , ED-EST-01 (TE 8), ED-EST-02 (TE 7) , ED-EST-03 (TE 4), ED-EST-04 (TE 2), ED-EST-05 (TE 1), ED-EST-04 Maritimes (TE 8), ED-EST-04 Maritimes (TE 9), ED-EST-05 Maritimes (TE 5),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GL-MAN-10, GL-MAN-11, GL-MDO-12, GL-MDO-13, GL-MOC-11, GL-MOC-12, GL-MST-14, GL-PCF-9, GL-PIP-9, GL-PIP-10, GL-PRW-10, GL-PRW-11, GL-SMW-8, GL-VHE-9, GL-WOW-10, GL-WOW-11, HP-03, HR-01, HS-HDO-08, HS-PHS-07, MA-02, PE-01, PG-02, PO-IMA-01, PO-LES-TO-01, PO-LES-IM-01, PO-TCO-01, PR(S)-01, SC-5 (equip. op. and spec. trade), SG-PAT-01, SO-MAO-01, SR-E (pay group 2 ELE-2), SR-W (pay group 4), SR-W (pay group 5), SR-W (pay group 9) APC-8, SR-W (pay group 9) APD-10, SW-CHA-01, TI-04, WP-02</v>
      </c>
      <c r="C296" s="128" t="str" cm="1">
        <f t="array" ref="C296">_xlfn.TEXTJOIN(", ",TRUE,_xlfn._xlws.FILTER('5. Raw salary data'!$A$2:$A$1297,('5. Raw salary data'!$C$2:$C$1297 &gt;'5. Raw salary data'!E296)*('5. Raw salary data'!$C$2:$C$1297 &lt;'5. Raw salary data'!C296),"No matches"))</f>
        <v>AS-03, CM-07, CO-DEV/PER, CR-06, DA-CON-6, DA-PRO-6, DD-05, DS-1,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ED-EST-06 Quebec (TE 4), ED-EST-02 Ontario (TE 9), ED-EST-03 Ontario (TE 7), ED-EST-03 Ontario (TE 8), ED-EST-04 Ontario (TE 4),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EN-ENG-01, FR - Recruitment, GL-AIM-10, GL-AMW-10, GL-AMW-11, GL-COI-00, GL-EIM-00, GL-ELE -12, GL-ELE -13, GL-GHW-8, GL-INM-11, GL-INM-12, GL-MAM-9, GL-MAN-9, GL-MDO-10, GL-MDO-11, GL-MOC-9, GL-MOC-10, GL-MST-12, GL-MST-13, GL-PCF-7, GL-PCF-8, GL-PRW-9, GL-SMW-00, GL-VHE-00, GL-VHE-8, GL-WOW-9, GS-07, GS-08, GT-03, HS-HDO-06, HS-HDO-07, HS-PHS-06, LI-8, OM-02, PI-03-CGC, PM-03 , PY-07, SC-6 (deck and engine room), SC-7 (deck and engine room), SC-STD-6, SC-STD-7, SC-4 (equip. op. and spec. trade), SO-MAO-TO, SR-E (pay group 1 basic), SR-W (pay group 9) APD-9, ST-COR-2</v>
      </c>
    </row>
    <row r="297" spans="1:3" ht="300" x14ac:dyDescent="0.25">
      <c r="A297" s="60" t="str">
        <f>'5. Raw salary data'!A297</f>
        <v>ED-EST-05 Quebec (TE 8)</v>
      </c>
      <c r="B297" s="129" t="str" cm="1">
        <f t="array" ref="B297">_xlfn.TEXTJOIN(", ", TRUE, _xlfn._xlws.FILTER('5. Raw salary data'!$A$2:$A$1297, ('5. Raw salary data'!$C$2:$C$1297 &lt; '5. Raw salary data'!D297) * ('5. Raw salary data'!$C$2:$C$1297 &gt;= '5. Raw salary data'!C297) * ('5. Raw salary data'!$A$2:$A$1297 &lt;&gt; '5. Raw salary data'!A297), "No matches"))</f>
        <v>AG-01, AS-04, BI-01, CH-01, CR-07, DA-CON-7, DD-06, ED-EST-01 (TE 8), ED-EST-02 (TE 8), ED-EST-03 (TE 5), ED-EST-04 (TE 3), ED-EST-05 (TE 1), ED-EST-04 Maritimes (TE 9), ED-EST-04 Maritimes (TE 10), ED-EST-05 Maritimes (TE 6), ED-EST-05 Maritimes (TE 7), ED-EST-06 Maritimes (TE 5), ED-EST-06 Maritimes (TE 6), ED-EST-04 Quebec (TE 11), ED-EST-05 Quebec (TE 9), ED-EST-06 Quebec (TE 6), ED-EST-06 Quebec (TE 7), ED-EST-03 Ontario (TE 10), ED-EST-04 Ontario (TE 7), ED-EST-05 Ontario (TE 6), ED-EST-06 Ontario (TE 4), ED-EST-04 Manitoba (TE 5), ED-EST-05 Manitoba (TE 4), ED-EST-06 Manitoba (TE 3), ED-EST-04 Saskatchewan (TE 6), ED-EST-04 Saskatchewan (TE 7), ED-EST-05 Saskatchewan (TE 5), ED-EST-06 Saskatchewan (TE 3), ED-EST-06 Saskatchewan (TE 4), ED-EST-04 Alberta (TE 6), ED-EST-05 Alberta (TE 5), ED-EST-06 Alberta (TE 4), ED-EST-03 BC (TE 8), ED-EST-04 BC (TE 7), ED-EST-05 BC (TE 5), ED-EST-06 BC (TE 4), ED-LAT-02 (TE 10), ED-LAT-02 (TE 11), ED-LAT-03 (TE 9), ED-LAT-03 (TE 10), ED-LAT-04 (TE 7), ED-LAT-04 (TE 8), EL-03, FB-1, GL-AIM-12, GL-AIM-13, GL-AMW-13, GL-AMW-14, GL-COI-10, GL-COI-11, GL-EIM-10, GL-GHW-12, GL-INM-14, GL-MAM-11, GL-MAM-12, GL-MAN-12, GL-MDO-13, GL-MDO-14, GL-MOC-12, GL-MOC-13, GL-PCF-10, GL-PIP-10, GL-PIP-11, GL-PRW-11, GL-PRW-12, GL-SMW-9, GL-VHE-10, GL-WOW-12, GS-09, GT-04, HS-PHS-08, IS-03 , LI-9, PC-01, PI-04-CGC, PM-04 , PS-1, SC-6 (equip. op. and spec. trade), SO-FLP-01, SO-MAO-01, SR-E (pay group 3 MDO-4), SR-W (pay group 6), SW-SCW-01, SW-CHA-01</v>
      </c>
      <c r="C297" s="128" t="str" cm="1">
        <f t="array" ref="C297">_xlfn.TEXTJOIN(", ",TRUE,_xlfn._xlws.FILTER('5. Raw salary data'!$A$2:$A$1297,('5. Raw salary data'!$C$2:$C$1297 &gt;'5. Raw salary data'!E297)*('5. Raw salary data'!$C$2:$C$1297 &lt;'5. Raw salary data'!C297),"No matches"))</f>
        <v>AS-03, DA-PRO-6, DD-05, DS-1, EC-02, ED-EST-01 (TE 7) , ED-EST-02 (TE 6) , ED-EST-02 (TE 7) , ED-EST-03 (TE 4), ED-EST-04 (TE 1), ED-EST-04 (TE 2), ED-EST-04 Maritimes (TE 7), ED-EST-04 Maritimes (TE 8), ED-EST-05 Maritimes (TE 5), ED-EST-06 Maritimes (TE 4), ED-EST-03 Quebec (TE 10), ED-EST-03 Quebec (TE 11), ED-EST-04 Quebec (TE 9), ED-EST-04 Quebec (TE 10), ED-EST-05 Quebec (TE 7), ED-EST-06 Quebec (TE 5), ED-EST-03 Ontario (TE 8), ED-EST-03 Ontario (TE 9), ED-EST-04 Ontario (TE 5), ED-EST-04 Ontario (TE 6), ED-EST-05 Ontario (TE 4), ED-EST-05 Ontario (TE 5), ED-EST-06 Ontario (TE 3), ED-EST-04 Manitoba (TE 4), ED-EST-05 Manitoba (TE 2), ED-EST-05 Manitoba (TE 3), ED-EST-06 Manitoba (TE 1), ED-EST-06 Manitoba (TE 2), ED-EST-04 Saskatchewan (TE 5), ED-EST-05 Saskatchewan (TE 3), ED-EST-05 Saskatchewan (TE 4), ED-EST-06 Saskatchewan (TE 2), ED-EST-03 Alberta (TE 8), ED-EST-03 Alberta (TE 9), ED-EST-04 Alberta (TE 5), ED-EST-05 Alberta (TE 4), ED-EST-06 Alberta (TE 2), ED-EST-06 Alberta (TE 3), ED-EST-03 BC (TE 7), ED-EST-04 BC (TE 5), ED-EST-04 BC (TE 6), ED-EST-05 BC (TE 4), ED-EST-06 BC (TE 2), ED-EST-06 BC (TE 3), ED-LAT-01 (TE 12), ED-LAT-02 (TE 8), ED-LAT-02 (TE 9), ED-LAT-03 (TE 7), ED-LAT-03 (TE 8), ED-LAT-04 (TE 5), ED-LAT-04 (TE 6), EG-03, EU-LAI-1, GL-AIM-11, GL-AMW-11, GL-AMW-12, GL-COI-9, GL-EIM-00, GL-EIM-9, GL-ELE -13, GL-ELE -14, GL-GHW-10, GL-GHW-11, GL-INM-12, GL-INM-13, GL-MAM-10, GL-MAN-10, GL-MAN-11, GL-MDO-11, GL-MDO-12, GL-MOC-10, GL-MOC-11, GL-MST-13, GL-MST-14, GL-PCF-8, GL-PCF-9, GL-PIP-9, GL-PRW-10, GL-SMW-00, GL-SMW-8, GL-VHE-8, GL-VHE-9, GL-WOW-10, GL-WOW-11, GS-08, HP-03, HR-01, HS-HDO-07, HS-HDO-08, HS-PHS-07, LI-8, MA-02, PE-01, PG-02, PI-03-CGC, PM-03 , PO-IMA-01, PO-LES-TO-01, PO-LES-IM-01, PO-TCO-01, PR(S)-01, PY-07, SC-7 (deck and engine room), SC-STD-7, SC-5 (equip. op. and spec. trade), SG-PAT-01, SR-E (pay group 2 ELE-2), SR-W (pay group 4), SR-W (pay group 5), SR-W (pay group 9) APC-8, SR-W (pay group 9) APD-10, ST-COR-2, TI-04, WP-02</v>
      </c>
    </row>
    <row r="298" spans="1:3" ht="270" x14ac:dyDescent="0.25">
      <c r="A298" s="60" t="str">
        <f>'5. Raw salary data'!A298</f>
        <v>ED-EST-05 Quebec (TE 9)</v>
      </c>
      <c r="B298" s="129" t="str" cm="1">
        <f t="array" ref="B298">_xlfn.TEXTJOIN(", ", TRUE, _xlfn._xlws.FILTER('5. Raw salary data'!$A$2:$A$1297, ('5. Raw salary data'!$C$2:$C$1297 &lt; '5. Raw salary data'!D298) * ('5. Raw salary data'!$C$2:$C$1297 &gt;= '5. Raw salary data'!C298) * ('5. Raw salary data'!$A$2:$A$1297 &lt;&gt; '5. Raw salary data'!A298), "No matches"))</f>
        <v>AI-01, AS-04, DA-CON-7, DA-PRO-7, DS-2, EC-03, ED-EST-02 (TE 8), ED-EST-02 (TE 9), ED-EST-03 (TE 6), ED-EST-04 (TE 3), ED-EST-04 (TE 4), ED-EST-05 (TE 2), ED-EST-06 (TE 1), ED-EST-04 Maritimes (TE 10), ED-EST-05 Maritimes (TE 7), ED-EST-05 Maritimes (TE 8), ED-EST-06 Maritimes (TE 6),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GL-EIM-11, GL-GHW-12, GL-MAM-12, GL-MAM-13, GL-MAN-13, GL-MDO-14, GL-MOC-13, GL-MOC-14, GL-PCF-11, GL-PIP-11, GL-PIP-12, GL-PRW-12, GL-PRW-13, GL-SMW-9, GL-SMW-10, GL-VHE-10, GL-VHE-11, GL-WOW-12, GL-WOW-13, GS-09, GS-10, HP-04, HS-HDO-09, HS-PHS-08, IS-03 , IT-01, LS-01, OM-03, PC-01, PE-02, PG-03, PI-04-CGC, PM-04 , PO-IMA-02, PO-LES-TO-02, PO-LES-IM-02, PO-TCO-02, PR(S)-02, RO-03, SC-7 (equip. op. and spec. trade), SG-SRE-02, SO-FLP-01, SR-E (APA), SR-E (APB), SR-W (pay group 7), TI-05, WP-03</v>
      </c>
      <c r="C298" s="128" t="str" cm="1">
        <f t="array" ref="C298">_xlfn.TEXTJOIN(", ",TRUE,_xlfn._xlws.FILTER('5. Raw salary data'!$A$2:$A$1297,('5. Raw salary data'!$C$2:$C$1297 &gt;'5. Raw salary data'!E298)*('5. Raw salary data'!$C$2:$C$1297 &lt;'5. Raw salary data'!C298),"No matches"))</f>
        <v>AG-01, BI-01, CH-01, CR-07, 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GL-EIM-10, GL-ELE -14, GL-GHW-10, GL-GHW-11, GL-INM-13, GL-INM-14, GL-MAM-10, GL-MAM-11, GL-MAN-11, GL-MAN-12, GL-MDO-12, GL-MDO-13, GL-MOC-11, GL-MOC-12, GL-MST-14, GL-PCF-9, GL-PCF-10, GL-PIP-9, GL-PIP-10, GL-PRW-11, GL-SMW-8, GL-VHE-9, GL-WOW-11, GT-04, HR-01, HS-HDO-08, LI-9, MA-02, PS-1, SC-5 (equip. op. and spec. trade), SC-6 (equip. op. and spec. trade), SG-PAT-01, SO-MAO-01, SR-E (pay group 2 ELE-2), SR-E (pay group 3 MDO-4), SR-W (pay group 4), SR-W (pay group 5), SR-W (pay group 6), SW-SCW-01, SW-CHA-01</v>
      </c>
    </row>
    <row r="299" spans="1:3" ht="255" x14ac:dyDescent="0.25">
      <c r="A299" s="60" t="str">
        <f>'5. Raw salary data'!A299</f>
        <v>ED-EST-05 Quebec (TE 10)</v>
      </c>
      <c r="B299" s="129" t="str" cm="1">
        <f t="array" ref="B299">_xlfn.TEXTJOIN(", ", TRUE, _xlfn._xlws.FILTER('5. Raw salary data'!$A$2:$A$1297, ('5. Raw salary data'!$C$2:$C$1297 &lt; '5. Raw salary data'!D299) * ('5. Raw salary data'!$C$2:$C$1297 &gt;= '5. Raw salary data'!C299) * ('5. Raw salary data'!$A$2:$A$1297 &lt;&gt; '5. Raw salary data'!A299), "No matches"))</f>
        <v>AI-01, AR-02, CO-01, CT-EAV-01 , CT-IAU-01 , DA-CON-8, DA-PRO-7, DD-07, ED-EDS-01, ED-EST-02 (TE 9), ED-EST-03 (TE 7), ED-EST-04 (TE 4), ED-EST-05 (TE 2), ED-EST-05 (TE 3), ED-EST-06 (TE 1), ED-EST-05 Maritimes (TE 8), ED-EST-06 Maritimes (TE 7), ED-EST-05 Quebec (TE 11), ED-EST-06 Quebec (TE 8), ED-EST-06 Quebec (TE 9), ED-EST-04 Ontario (TE 8), ED-EST-04 Ontario (TE 9), ED-EST-05 Ontario (TE 8), ED-EST-06 Ontario (TE 5), ED-EST-04 Manitoba (TE 7), ED-EST-05 Manitoba (TE 5), ED-EST-05 Manitoba (TE 6), ED-EST-06 Manitoba (TE 4),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12), ED-LAT-02 (TE 13), ED-LAT-03 (TE 11), ED-LAT-03 (TE 12), ED-LAT-04 (TE 9), ED-LAT-04 (TE 10), EG-04, EL-04, EN-ENG-02, EN-SUR-01, FB-2, GL-AIM-14, GL-COI-12, GL-COI-13, GL-EIM-11, GL-EIM-12, GL-MAM-13, GL-MAM-14, GL-MAN-13, GL-MAN-14, GL-MOC-14, GL-PCF-12, GL-PIP-12, GL-PIP-13, GL-PRW-13, GL-PRW-14, GL-SMW-10, GL-SMW-11, GL-VHE-11, GL-VHE-12, GL-WOW-13, GL-WOW-14, GS-10, HP-04, HR-02, HS-HDO-09, IT-01, LS-01, LS-02, MT-02, OM-03, PE-02, PG-03, PR(S)-02, SC-7 (equip. op. and spec. trade), SE-RES-1, SG-PAT-02, SG-SRE-02, SO-FLP-02, SO-MAO-02, SO-RAD-01, SR-W (pay group 8), SW-SCW-02, TI-05, UT-1, WP-03</v>
      </c>
      <c r="C299" s="128" t="str" cm="1">
        <f t="array" ref="C299">_xlfn.TEXTJOIN(", ",TRUE,_xlfn._xlws.FILTER('5. Raw salary data'!$A$2:$A$1297,('5. Raw salary data'!$C$2:$C$1297 &gt;'5. Raw salary data'!E299)*('5. Raw salary data'!$C$2:$C$1297 &lt;'5. Raw salary data'!C299),"No matches"))</f>
        <v>AG-01, AS-04, BI-01, CH-01, CR-07, DA-CON-7, DD-06, DS-2, EC-03, ED-EST-01 (TE 8), ED-EST-02 (TE 8), ED-EST-03 (TE 5), ED-EST-03 (TE 6), ED-EST-04 (TE 3), ED-EST-05 (TE 1), ED-EST-04 Maritimes (TE 9), ED-EST-04 Maritimes (TE 10), ED-EST-05 Maritimes (TE 6), ED-EST-05 Maritimes (TE 7), ED-EST-06 Maritimes (TE 5), ED-EST-06 Maritimes (TE 6), ED-EST-04 Quebec (TE 11), ED-EST-04 Quebec (TE 12), ED-EST-05 Quebec (TE 9), ED-EST-06 Quebec (TE 6), ED-EST-06 Quebec (TE 7), ED-EST-03 Ontario (TE 10), ED-EST-04 Ontario (TE 7), ED-EST-05 Ontario (TE 6), ED-EST-05 Ontario (TE 7), ED-EST-06 Ontario (TE 4), ED-EST-04 Manitoba (TE 5), ED-EST-04 Manitoba (TE 6), ED-EST-05 Manitoba (TE 4), ED-EST-06 Manitoba (TE 3), ED-EST-04 Saskatchewan (TE 6), ED-EST-04 Saskatchewan (TE 7), ED-EST-05 Saskatchewan (TE 5), ED-EST-06 Saskatchewan (TE 3), ED-EST-06 Saskatchewan (TE 4), ED-EST-04 Alberta (TE 6), ED-EST-04 Alberta (TE 7), ED-EST-05 Alberta (TE 5), ED-EST-05 Alberta (TE 6), ED-EST-06 Alberta (TE 4), ED-EST-03 BC (TE 8), ED-EST-03 BC (TE 9), ED-EST-04 BC (TE 7), ED-EST-05 BC (TE 5), ED-EST-06 BC (TE 4), ED-LAT-02 (TE 10), ED-LAT-02 (TE 11), ED-LAT-03 (TE 9), ED-LAT-03 (TE 10), ED-LAT-04 (TE 7), ED-LAT-04 (TE 8), EL-03, FB-1, GL-AIM-13, GL-AMW-13, GL-AMW-14, GL-COI-10, GL-COI-11, GL-EIM-10, GL-GHW-12, GL-INM-14, GL-MAM-11, GL-MAM-12, GL-MAN-12, GL-MDO-13, GL-MDO-14, GL-MOC-12, GL-MOC-13, GL-PCF-10, GL-PCF-11, GL-PIP-10, GL-PIP-11, GL-PRW-12, GL-SMW-9, GL-VHE-10, GL-WOW-12, GS-09, GT-04, HS-PHS-08, IS-03 , LI-9, PC-01, PI-04-CGC, PM-04 , PO-IMA-02, PO-LES-TO-02, PO-LES-IM-02, PO-TCO-02, PS-1, RO-03, SC-6 (equip. op. and spec. trade), SO-FLP-01, SO-MAO-01, SR-E (pay group 3 MDO-4), SR-E (APA), SR-E (APB), SR-W (pay group 6), SR-W (pay group 7), SW-SCW-01</v>
      </c>
    </row>
    <row r="300" spans="1:3" ht="255" x14ac:dyDescent="0.25">
      <c r="A300" s="60" t="str">
        <f>'5. Raw salary data'!A300</f>
        <v>ED-EST-05 Quebec (TE 11)</v>
      </c>
      <c r="B300" s="129" t="str" cm="1">
        <f t="array" ref="B300">_xlfn.TEXTJOIN(", ", TRUE, _xlfn._xlws.FILTER('5. Raw salary data'!$A$2:$A$1297, ('5. Raw salary data'!$C$2:$C$1297 &lt; '5. Raw salary data'!D300) * ('5. Raw salary data'!$C$2:$C$1297 &gt;= '5. Raw salary data'!C300) * ('5. Raw salary data'!$A$2:$A$1297 &lt;&gt; '5. Raw salary data'!A300), "No matches"))</f>
        <v>AR-02, CT-FIN-01 , CT-EAV-01 , CT-IAU-01 , DD-08, ED-EDS-01, ED-EST-03 (TE 7), ED-EST-03 (TE 8), ED-EST-04 (TE 5), ED-EST-05 (TE 3), ED-EST-06 (TE 2), ED-EST-05 Maritimes (TE 9), ED-EST-06 Maritimes (TE 8), ED-EST-05 Quebec (TE 12), ED-EST-06 Quebec (TE 9), ED-EST-06 Quebec (TE 10), ED-EST-04 Ontario (TE 9), ED-EST-04 Ontario (TE 10), ED-EST-05 Ontario (TE 8),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ED-LAT-03 (TE 12), ED-LAT-03 (TE 13), ED-LAT-04 (TE 10), ED-LAT-04 (TE 11), EN-ENG-02, EN-SUR-01, GL-COI-13, GL-COI-14, GL-EIM-12, GL-EIM-13, GL-MAM-14, GL-PCF-12, GL-PCF-13, GL-PIP-13, GL-PIP-14, GL-PRW-14, GL-SMW-11, GL-SMW-12, GL-VHE-12, GL-VHE-13, GS-11, GT-05, HR-02, HS-HDO-10, HS-PHS-09, LS-02, MT-02, NU-CHN-1, NU-HOS-1, PI-05-CGC, PO-IMA-03, PO-LES-TO-03, PO-LES-IM-03, PO-TCO-03, RO-04, SE-RES-1, SO-FLP-02, SO-MAO-02, SO-MAO-03, SO-RAD-01, SR-E (pay group 4 MDO-5), SR-W (pay group 8), SR-W (pay group 11), SW-CHA-02, UT-1</v>
      </c>
      <c r="C300" s="128" t="str" cm="1">
        <f t="array" ref="C300">_xlfn.TEXTJOIN(", ",TRUE,_xlfn._xlws.FILTER('5. Raw salary data'!$A$2:$A$1297,('5. Raw salary data'!$C$2:$C$1297 &gt;'5. Raw salary data'!E300)*('5. Raw salary data'!$C$2:$C$1297 &lt;'5. Raw salary data'!C300),"No matches"))</f>
        <v>AI-01, AS-04, CO-01, DA-CON-7, DA-CON-8, DA-PRO-7, DD-07,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ED-EST-04 Manitoba (TE 7),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ED-LAT-02 (TE 13), ED-LAT-03 (TE 10), ED-LAT-03 (TE 11), ED-LAT-04 (TE 8), ED-LAT-04 (TE 9), EG-04, EL-04, FB-2, GL-AIM-14, GL-AMW-14, GL-COI-11, GL-COI-12, GL-EIM-11, GL-MAM-12, GL-MAM-13, GL-MAN-13, GL-MAN-14, GL-MDO-14, GL-MOC-13, GL-MOC-14, GL-PCF-11, GL-PIP-11, GL-PIP-12, GL-PRW-13, GL-SMW-10, GL-VHE-11, GL-WOW-13, GL-WOW-14, GS-10, HP-04, HS-HDO-09, HS-PHS-08, IS-03 , IT-01, LS-01, OM-03, PC-01, PE-02, PG-03, PM-04 , PO-IMA-02, PO-LES-TO-02, PO-LES-IM-02, PO-TCO-02, PR(S)-02, RO-03, SC-7 (equip. op. and spec. trade), SG-PAT-02, SG-SRE-02, SO-FLP-01, SR-E (APA), SR-E (APB), SR-W (pay group 7), SW-SCW-02, TI-05, WP-03</v>
      </c>
    </row>
    <row r="301" spans="1:3" ht="240" x14ac:dyDescent="0.25">
      <c r="A301" s="60" t="str">
        <f>'5. Raw salary data'!A301</f>
        <v>ED-EST-05 Quebec (TE 12)</v>
      </c>
      <c r="B301" s="129" t="str" cm="1">
        <f t="array" ref="B301">_xlfn.TEXTJOIN(", ", TRUE, _xlfn._xlws.FILTER('5. Raw salary data'!$A$2:$A$1297, ('5. Raw salary data'!$C$2:$C$1297 &lt; '5. Raw salary data'!D301) * ('5. Raw salary data'!$C$2:$C$1297 &gt;= '5. Raw salary data'!C301) * ('5. Raw salary data'!$A$2:$A$1297 &lt;&gt; '5. Raw salary data'!A301), "No matches"))</f>
        <v>CX-1, DD-08, EC-04, ED-EST-03 (TE 8), ED-EST-03 (TE 9), ED-EST-04 (TE 6), ED-EST-05 (TE 4), ED-EST-06 (TE 2), ED-EST-06 (TE 3), ED-EST-05 Maritimes (TE 10), ED-EST-06 Maritimes (TE 9), ED-EST-06 Quebec (TE 10), ED-EST-06 Quebec (TE 11),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ED-EST-05 BC (TE 8), ED-EST-06 BC (TE 7), ED-LAT-03 (TE 13), ED-LAT-04 (TE 11), ED-LAT-04 (TE 12), EG-05, EL-05, FR-1, GL-COI-14, GL-EIM-13, GL-EIM-14, GL-PCF-13, GL-PCF-14, GL-PIP-14, GL-SMW-12, GL-SMW-13, GL-VHE-13, GL-VHE-14, GS-12, GT-05, HP-05, HS-HDO-10, HS-PHS-09, HS-PHS-10, MA-03, PO-IMA-03, PO-LES-TO-03, PO-LES-IM-03, PO-TCO-03, RO-04, SO-MAO-03, SO-RAD-02, SR-E (pay group 4 MDO-5), SR-E (pay group 5 basic), SR-W (pay group 11), SW-CHA-02, TI-05 Aviation, TR-02</v>
      </c>
      <c r="C301" s="128" t="str" cm="1">
        <f t="array" ref="C301">_xlfn.TEXTJOIN(", ",TRUE,_xlfn._xlws.FILTER('5. Raw salary data'!$A$2:$A$1297,('5. Raw salary data'!$C$2:$C$1297 &gt;'5. Raw salary data'!E301)*('5. Raw salary data'!$C$2:$C$1297 &lt;'5. Raw salary data'!C301),"No matches"))</f>
        <v>AR-02, CO-01, CT-FIN-01 , CT-EAV-01 , CT-IAU-01 , DA-CON-8, DA-PRO-7, DD-07, ED-EDS-01, ED-EST-02 (TE 9), ED-EST-03 (TE 7), ED-EST-04 (TE 4), ED-EST-04 (TE 5), ED-EST-05 (TE 2), ED-EST-05 (TE 3), ED-EST-06 (TE 1), ED-EST-05 Maritimes (TE 8), ED-EST-05 Maritimes (TE 9), ED-EST-06 Maritimes (TE 7), ED-EST-06 Maritimes (TE 8), ED-EST-05 Quebec (TE 11), ED-EST-06 Quebec (TE 8), ED-EST-06 Quebec (TE 9),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13), ED-LAT-03 (TE 11), ED-LAT-03 (TE 12), ED-LAT-04 (TE 9), ED-LAT-04 (TE 10), EG-04, EL-04, EN-ENG-02, EN-SUR-01, FB-2, GL-COI-12, GL-COI-13, GL-EIM-12, GL-MAM-13, GL-MAM-14, GL-MAN-14, GL-MOC-14, GL-PCF-12, GL-PIP-12, GL-PIP-13, GL-PRW-14, GL-SMW-10, GL-SMW-11, GL-VHE-11, GL-VHE-12, GL-WOW-14, GS-10, GS-11, HP-04, HR-02, HS-HDO-09, IT-01, LS-01, LS-02, MT-02, NU-CHN-1, NU-HOS-1, OM-03, PE-02, PG-03, PI-05-CGC, PR(S)-02, SC-7 (equip. op. and spec. trade), SE-RES-1, SG-PAT-02, SG-SRE-02, SO-FLP-02, SO-MAO-02, SO-RAD-01, SR-W (pay group 8), SW-SCW-02, TI-05, UT-1, WP-03</v>
      </c>
    </row>
    <row r="302" spans="1:3" ht="240" x14ac:dyDescent="0.25">
      <c r="A302" s="60" t="str">
        <f>'5. Raw salary data'!A302</f>
        <v>ED-EST-06 Quebec (TE 1)</v>
      </c>
      <c r="B302" s="129" t="str" cm="1">
        <f t="array" ref="B302">_xlfn.TEXTJOIN(", ", TRUE, _xlfn._xlws.FILTER('5. Raw salary data'!$A$2:$A$1297, ('5. Raw salary data'!$C$2:$C$1297 &lt; '5. Raw salary data'!D302) * ('5. Raw salary data'!$C$2:$C$1297 &gt;= '5. Raw salary data'!C302) * ('5. Raw salary data'!$A$2:$A$1297 &lt;&gt; '5. Raw salary data'!A302), "No matches"))</f>
        <v>AS-01, CM-06, CR-05, DA-CON-4, DA-PRO-5, DD-04, ED-EST-01 (TE 4), ED-EST-02 (TE 3) , ED-EST-03 (TE 1), ED-EST-03 Maritimes (TE 8), ED-EST-04 Maritimes (TE 4), ED-EST-05 Maritimes (TE 2), ED-EST-06 Maritimes (TE 1), ED-EST-01 Quebec (TE 9), ED-EST-02 Quebec (TE 8), ED-EST-03 Quebec (TE 7), ED-EST-04 Quebec (TE 5), ED-EST-04 Quebec (TE 6), ED-EST-05 Quebec (TE 3), ED-EST-05 Quebec (TE 4), ED-EST-06 Quebec (TE 2), ED-EST-02 Ontario (TE 6), ED-EST-03 Ontario (TE 5), ED-EST-04 Ontario (TE 2), ED-EST-05 Ontario (TE 1), ED-EST-05 Ontario (TE 2),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4), ED-EST-04 BC (TE 2), ED-EST-05 BC (TE 1), ED-LAT-01 (TE 7), ED-LAT-01 (TE 8), ED-LAT-02 (TE 4), ED-LAT-02 (TE 5), ED-LAT-03 (TE 3), ED-LAT-04 (TE 1), ED-LAT-04 (TE 2), EG-01, GL-AIM-00, GL-AMW-7, GL-AMW-8, GL-ELE -9, GL-ELE -10, GL-GHW-4, GL-GHW-5, GL-INM-00, GL-MAM-6, GL-MAN-6, GL-MAN-7, GL-MDO-7, GL-MDO-8, GL-MOC-7, GL-MST-00, GL-MST-9, GL-PCF-00, GL-PRW-6, GL-PRW-7, GL-WOW-00, GS-05, HS-PHS-04, IS-01 , LI-6, MA-01, PG-01, PI-01-CGC, PM-01 , PY-05, SC-3 (deck and engine room), SC-STD-3, SC-3 (equip. op. and spec. trade), SR-W (pay group 2), SR-W (pay group 9) APC-6, SR-W (pay group 9) APD-7</v>
      </c>
      <c r="C302" s="128" t="str" cm="1">
        <f t="array" ref="C302">_xlfn.TEXTJOIN(", ",TRUE,_xlfn._xlws.FILTER('5. Raw salary data'!$A$2:$A$1297,('5. Raw salary data'!$C$2:$C$1297 &gt;'5. Raw salary data'!E302)*('5. Raw salary data'!$C$2:$C$1297 &lt;'5. Raw salary data'!C302),"No matches"))</f>
        <v>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ED-EST-02 Ontario (TE 5), ED-EST-03 Ontario (TE 3), ED-EST-03 Ontario (TE 4), ED-EST-04 Ontario (TE 1), ED-EST-02 Manitoba (TE 8), ED-EST-02 Manitoba (TE 9), ED-EST-03 Manitoba (TE 4), ED-EST-03 Manitoba (TE 5), ED-EST-02 Saskatchewan (TE 7), ED-EST-03 Saskatchewan (TE 5), ED-EST-04 Saskatchewan (TE 1), ED-EST-02 Alberta (TE 6), ED-EST-03 Alberta (TE 3), ED-EST-03 Alberta (TE 4), ED-EST-04 Alberta (TE 1), ED-EST-01 BC (TE 7), ED-EST-02 BC (TE 5), ED-EST-02 BC (TE 6), ED-EST-03 BC (TE 2), ED-EST-03 BC (TE 3), ED-EST-04 BC (TE 1), ED-LAT-01 (TE 6), ED-LAT-02 (TE 3), ED-LAT-03 (TE 1), ED-LAT-03 (TE 2), EU-PEI-1, GL-AMW-5, GL-AMW-6, GL-ELE -7, GL-ELE -8, GL-GHW-3, GL-MAM-5, GL-MAN-4, GL-MAN-5, GL-MDO-6, GL-MOC-5, GL-MOC-6, GL-PRW-00, GL-PRW-5, GT-02, HP-01, HS-HDO-03, HS-HDO-04, LI-5, OM-01, SC-1 (deck and engine room), SC-2 (deck and engine room), SC-STD-1, SC-STD-2, SC-1 (equip. op. and spec. trade), SC-2 (equip. op. and spec. trade), SR-W (pay group 9) APC-5, SR-W (pay group 9) APD-6, ST-SCY-4, TI-02, WP-01</v>
      </c>
    </row>
    <row r="303" spans="1:3" ht="255" x14ac:dyDescent="0.25">
      <c r="A303" s="60" t="str">
        <f>'5. Raw salary data'!A303</f>
        <v>ED-EST-06 Quebec (TE 2)</v>
      </c>
      <c r="B303" s="129" t="str" cm="1">
        <f t="array" ref="B303">_xlfn.TEXTJOIN(", ", TRUE, _xlfn._xlws.FILTER('5. Raw salary data'!$A$2:$A$1297, ('5. Raw salary data'!$C$2:$C$1297 &lt; '5. Raw salary data'!D303) * ('5. Raw salary data'!$C$2:$C$1297 &gt;= '5. Raw salary data'!C303) * ('5. Raw salary data'!$A$2:$A$1297 &lt;&gt; '5. Raw salary data'!A303), "No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3), ED-EST-02 Ontario (TE 7), ED-EST-02 Ontario (TE 8), ED-EST-03 Ontario (TE 6), ED-EST-04 Ontario (TE 3), ED-EST-05 Ontario (TE 2), ED-EST-05 Ontario (TE 3), ED-EST-06 Ontario (TE 1), ED-EST-03 Manitoba (TE 7), ED-EST-03 Manitoba (TE 8), ED-EST-04 Manitoba (TE 2), ED-EST-02 Saskatchewan (TE 9), ED-EST-03 Saskatchewan (TE 7), ED-EST-03 Saskatchewan (TE 8), ED-EST-04 Saskatchewan (TE 3), ED-EST-05 Saskatchewan (TE 1), ED-EST-02 Alberta (TE 9), ED-EST-03 Alberta (TE 6), ED-EST-04 Alberta (TE 3), ED-EST-05 Alberta (TE 2), ED-EST-06 Alberta (TE 1), ED-EST-02 BC (TE 8), ED-EST-02 BC (TE 9), ED-EST-03 BC (TE 4), ED-EST-03 BC (TE 5), ED-EST-04 BC (TE 3), ED-EST-05 BC (TE 2), ED-LAT-01 (TE 9), ED-LAT-02 (TE 5), ED-LAT-02 (TE 6), ED-LAT-03 (TE 4), ED-LAT-03 (TE 5), ED-LAT-04 (TE 2), ED-LAT-04 (TE 3), EG-02, GL-AIM-9, GL-AMW-9, GL-ELE -10, GL-ELE -11, GL-GHW-6, GL-GHW-7, GL-INM-9, GL-INM-10, GL-MAM-00, GL-MAM-7, GL-MAM-8, GL-MAN-7, GL-MAN-8, GL-MDO-9, GL-MOC-8, GL-MST-10, GL-MST-11, GL-PCF-6, GL-PIP-00, GL-PRW-7, GL-PRW-8, GS-06, HP-02, HS-HDO-05, HS-PHS-05, IS-02 , LI-7, MT-01, PI-02-CGC, PM-02 , PY-06, RO-01, SC-4 (deck and engine room), SC-5 (deck and engine room), SC-STD-4, SC-STD-5, SR-W (pay group 3), SR-W (pay group 9) APD-8, TI-03, TR-01</v>
      </c>
      <c r="C303" s="128" t="str" cm="1">
        <f t="array" ref="C303">_xlfn.TEXTJOIN(", ",TRUE,_xlfn._xlws.FILTER('5. Raw salary data'!$A$2:$A$1297,('5. Raw salary data'!$C$2:$C$1297 &gt;'5. Raw salary data'!E303)*('5. Raw salary data'!$C$2:$C$1297 &lt;'5. Raw salary data'!C303),"No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ED-EST-06 Quebec (TE 1), ED-EST-02 Ontario (TE 6), ED-EST-03 Ontario (TE 4), ED-EST-03 Ontario (TE 5), ED-EST-04 Ontario (TE 2), ED-EST-05 Ontario (TE 1), ED-EST-02 Manitoba (TE 9), ED-EST-03 Manitoba (TE 6), ED-EST-04 Manitoba (TE 1), ED-EST-02 Saskatchewan (TE 8), ED-EST-03 Saskatchewan (TE 6), ED-EST-04 Saskatchewan (TE 1), ED-EST-04 Saskatchewan (TE 2), ED-EST-02 Alberta (TE 7), ED-EST-02 Alberta (TE 8), ED-EST-03 Alberta (TE 4), ED-EST-03 Alberta (TE 5), ED-EST-04 Alberta (TE 2), ED-EST-05 Alberta (TE 1), ED-EST-01 BC (TE 8), ED-EST-02 BC (TE 6), ED-EST-02 BC (TE 7), ED-EST-03 BC (TE 3), ED-EST-04 BC (TE 2), ED-EST-05 BC (TE 1), ED-LAT-01 (TE 7), ED-LAT-01 (TE 8), ED-LAT-02 (TE 4), ED-LAT-03 (TE 2), ED-LAT-03 (TE 3), ED-LAT-04 (TE 1), EG-01, GL-AIM-00, GL-AMW-7, GL-AMW-8, GL-ELE -9, GL-GHW-4, GL-GHW-5, GL-INM-00, GL-MAM-5, GL-MAM-6, GL-MAN-6, GL-MDO-7, GL-MDO-8, GL-MOC-6, GL-MOC-7, GL-MST-00, GL-MST-9, GL-PCF-00, GL-PRW-6, GL-WOW-00, GS-05, GT-02, HP-01, HS-HDO-04, HS-PHS-04, IS-01 , LI-6, MA-01, OM-01, PG-01, PI-01-CGC, PM-01 , PY-05, SC-2 (deck and engine room), SC-3 (deck and engine room), SC-STD-2, SC-STD-3, SC-2 (equip. op. and spec. trade), SC-3 (equip. op. and spec. trade), SR-W (pay group 2), SR-W (pay group 9) APC-6, SR-W (pay group 9) APD-7, WP-01</v>
      </c>
    </row>
    <row r="304" spans="1:3" ht="285" x14ac:dyDescent="0.25">
      <c r="A304" s="60" t="str">
        <f>'5. Raw salary data'!A304</f>
        <v>ED-EST-06 Quebec (TE 3)</v>
      </c>
      <c r="B304" s="129" t="str" cm="1">
        <f t="array" ref="B304">_xlfn.TEXTJOIN(", ", TRUE, _xlfn._xlws.FILTER('5. Raw salary data'!$A$2:$A$1297, ('5. Raw salary data'!$C$2:$C$1297 &lt; '5. Raw salary data'!D304) * ('5. Raw salary data'!$C$2:$C$1297 &gt;= '5. Raw salary data'!C304) * ('5. Raw salary data'!$A$2:$A$1297 &lt;&gt; '5. Raw salary data'!A304), "No matches"))</f>
        <v>AS-02, CM-07, CO-DEV/PER, CR-06, DA-CON-6, DD-05, ED-EST-01 (TE 6), ED-EST-02 (TE 5) , ED-EST-03 (TE 3), ED-EST-04 Maritimes (TE 6), ED-EST-05 Maritimes (TE 4), ED-EST-06 Maritimes (TE 3), ED-EST-02 Quebec (TE 10), ED-EST-02 Quebec (TE 11), ED-EST-03 Quebec (TE 9), ED-EST-04 Quebec (TE 8), ED-EST-05 Quebec (TE 5), ED-EST-05 Quebec (TE 6), ED-EST-06 Quebec (TE 4), ED-EST-02 Ontario (TE 8), ED-EST-02 Ontario (TE 9), ED-EST-03 Ontario (TE 7), ED-EST-04 Ontario (TE 4), ED-EST-05 Ontario (TE 3), ED-EST-05 Ontario (TE 4), ED-EST-06 Ontario (TE 2), ED-EST-03 Manitoba (TE 9), ED-EST-04 Manitoba (TE 3), ED-EST-05 Manitoba (TE 1),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GL-MOC-10, GL-MST-12, GL-PCF-7, GL-PIP-00, GL-PRW-8, GL-PRW-9, GL-VHE-00, GL-WOW-9, GS-07, GT-03, HS-HDO-06, HS-PHS-05, HS-PHS-06, IS-02 , MT-01, OM-02, PI-03-CGC, PM-02 , PY-07, SC-6 (deck and engine room), SC-STD-6, SC-4 (equip. op. and spec. trade), SG-SRE-01, SO-MAO-TO, SR-E (pay group 1 basic), SR-W (pay group 9) APC-7, SR-W (pay group 9) APD-9, TR-01</v>
      </c>
      <c r="C304" s="128" t="str" cm="1">
        <f t="array" ref="C304">_xlfn.TEXTJOIN(", ",TRUE,_xlfn._xlws.FILTER('5. Raw salary data'!$A$2:$A$1297,('5. Raw salary data'!$C$2:$C$1297 &gt;'5. Raw salary data'!E304)*('5. Raw salary data'!$C$2:$C$1297 &lt;'5. Raw salary data'!C304),"No matches"))</f>
        <v>AR-01, CM-06,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ED-EST-04 Quebec (TE 7), ED-EST-05 Quebec (TE 4), ED-EST-06 Quebec (TE 2), ED-EST-02 Ontario (TE 7), ED-EST-03 Ontario (TE 5),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5), ED-EST-03 Alberta (TE 6), ED-EST-04 Alberta (TE 2), ED-EST-04 Alberta (TE 3), ED-EST-05 Alberta (TE 1), ED-EST-05 Alberta (TE 2), ED-EST-02 BC (TE 7), ED-EST-02 BC (TE 8), ED-EST-03 BC (TE 4), ED-EST-04 BC (TE 3), ED-EST-05 BC (TE 1), ED-EST-05 BC (TE 2), ED-LAT-01 (TE 8), ED-LAT-01 (TE 9), ED-LAT-02 (TE 5), ED-LAT-02 (TE 6), ED-LAT-03 (TE 4), ED-LAT-04 (TE 2), ED-LAT-04 (TE 3), GL-AMW-8, GL-AMW-9, GL-ELE -10, GL-GHW-5, GL-GHW-6, GL-INM-9, GL-MAM-00, GL-MAM-7, GL-MAN-7, GL-MDO-8, GL-MDO-9, GL-MOC-7, GL-MOC-8, GL-MST-10, GL-MST-11, GL-PCF-00, GL-PCF-6, GL-PRW-7, GL-WOW-00, GS-05, GS-06, HP-02, HS-HDO-05, LI-7, MA-01, PG-01, PI-02-CGC, PY-06, RO-01, SC-4 (deck and engine room), SC-5 (deck and engine room), SC-STD-4, SC-STD-5, SC-3 (equip. op. and spec. trade), SR-W (pay group 2), SR-W (pay group 3), SR-W (pay group 9) APC-6, SR-W (pay group 9) APD-8, TI-03</v>
      </c>
    </row>
    <row r="305" spans="1:3" ht="300" x14ac:dyDescent="0.25">
      <c r="A305" s="60" t="str">
        <f>'5. Raw salary data'!A305</f>
        <v>ED-EST-06 Quebec (TE 4)</v>
      </c>
      <c r="B305" s="129" t="str" cm="1">
        <f t="array" ref="B305">_xlfn.TEXTJOIN(", ", TRUE, _xlfn._xlws.FILTER('5. Raw salary data'!$A$2:$A$1297, ('5. Raw salary data'!$C$2:$C$1297 &lt; '5. Raw salary data'!D305) * ('5. Raw salary data'!$C$2:$C$1297 &gt;= '5. Raw salary data'!C305) * ('5. Raw salary data'!$A$2:$A$1297 &lt;&gt; '5. Raw salary data'!A305), "No matches"))</f>
        <v>AS-03, DA-PRO-6, DD-05, DS-1, EC-02, ED-EST-01 (TE 7) , ED-EST-02 (TE 6) , ED-EST-03 (TE 4), ED-EST-04 (TE 1), ED-EST-04 Maritimes (TE 7), ED-EST-04 Maritimes (TE 8), ED-EST-05 Maritimes (TE 5), ED-EST-06 Maritimes (TE 4), ED-EST-02 Quebec (TE 11), ED-EST-03 Quebec (TE 10), ED-EST-04 Quebec (TE 9), ED-EST-05 Quebec (TE 7), ED-EST-06 Quebec (TE 5), ED-EST-02 Ontario (TE 9), ED-EST-03 Ontario (TE 8), ED-EST-04 Ontario (TE 5), ED-EST-05 Ontario (TE 4), ED-EST-05 Ontario (TE 5), ED-EST-06 Ontario (TE 2), ED-EST-04 Manitoba (TE 3), ED-EST-04 Manitoba (TE 4), ED-EST-05 Manitoba (TE 2), ED-EST-06 Manitoba (TE 1), ED-EST-04 Saskatchewan (TE 5), ED-EST-05 Saskatchewan (TE 3), ED-EST-06 Saskatchewan (TE 2), ED-EST-03 Alberta (TE 8),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ED-LAT-04 (TE 6), FR - Recruitment, GL-AIM-10, GL-AIM-11, GL-AMW-11, GL-COI-9, GL-EIM-00, GL-EIM-9, GL-ELE -13, GL-ELE -14, GL-GHW-8, GL-INM-12, GL-MAM-9, GL-MAM-10, GL-MAN-10, GL-MDO-11, GL-MDO-12, GL-MOC-10, GL-MOC-11, GL-MST-13, GL-MST-14, GL-PCF-8, GL-PIP-9, GL-PRW-10, GL-SMW-00, GL-VHE-8, GL-WOW-10, GS-08, HP-03, HR-01, HS-HDO-07, HS-PHS-06, HS-PHS-07, LI-8, PE-01, PG-02, PI-03-CGC, PM-03 , PO-IMA-01, PO-LES-TO-01, PO-LES-IM-01, PO-TCO-01, PR(S)-01, PY-07, SC-7 (deck and engine room), SC-STD-7, SG-PAT-01, SO-MAO-TO, SR-E (pay group 2 ELE-2), SR-W (pay group 4), SR-W (pay group 9) APC-8, SR-W (pay group 9) APD-10, ST-COR-2, TI-04, WP-02</v>
      </c>
      <c r="C305" s="128" t="str" cm="1">
        <f t="array" ref="C305">_xlfn.TEXTJOIN(", ",TRUE,_xlfn._xlws.FILTER('5. Raw salary data'!$A$2:$A$1297,('5. Raw salary data'!$C$2:$C$1297 &gt;'5. Raw salary data'!E305)*('5. Raw salary data'!$C$2:$C$1297 &lt;'5. Raw salary data'!C305),"No matches"))</f>
        <v>AR-01, AS-02, CM-07, CO-DEV/PER, CR-06, DA-CON-5, DA-CON-6, EC-01, ED-EST-01 (TE 5), ED-EST-01 (TE 6), ED-EST-02 (TE 4), ED-EST-02 (TE 5) , ED-EST-03 (TE 2), ED-EST-03 (TE 3),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1), ED-EST-05 Saskatchewan (TE 2), ED-EST-06 Saskatchewan (TE 1), ED-EST-02 Alberta (TE 9), ED-EST-03 Alberta (TE 6), ED-EST-03 Alberta (TE 7), ED-EST-04 Alberta (TE 3), ED-EST-05 Alberta (TE 2), ED-EST-06 Alberta (TE 1), ED-EST-02 BC (TE 9), ED-EST-03 BC (TE 5), ED-EST-04 BC (TE 4), ED-EST-05 BC (TE 2), ED-EST-06 BC (TE 1), ED-LAT-01 (TE 9), ED-LAT-01 (TE 10), ED-LAT-02 (TE 6), ED-LAT-02 (TE 7), ED-LAT-03 (TE 5), ED-LAT-03 (TE 6), ED-LAT-04 (TE 3), ED-LAT-04 (TE 4), EG-02, EL-02, EN-ENG-01, GL-AIM-9, GL-AMW-9, GL-AMW-10, GL-COI-00, GL-ELE -11, GL-ELE -12, GL-GHW-7, GL-INM-10, GL-INM-11, GL-MAM-8, GL-MAN-8, GL-MAN-9, GL-MDO-9, GL-MDO-10, GL-MOC-9, GL-MST-11, GL-MST-12, GL-PCF-6, GL-PCF-7, GL-PIP-00, GL-PRW-8, GL-PRW-9, GL-VHE-00, GL-WOW-9, GS-07, GT-03, HP-02, HS-HDO-05, HS-HDO-06, HS-PHS-05, IS-02 , LI-7, MT-01, OM-02, PI-02-CGC, PM-02 , PY-06, SC-5 (deck and engine room), SC-6 (deck and engine room), SC-STD-5, SC-STD-6, SC-4 (equip. op. and spec. trade), SG-SRE-01, SR-E (pay group 1 basic), SR-W (pay group 9) APC-7, SR-W (pay group 9) APD-9, TI-03, TR-01</v>
      </c>
    </row>
    <row r="306" spans="1:3" ht="300" x14ac:dyDescent="0.25">
      <c r="A306" s="60" t="str">
        <f>'5. Raw salary data'!A306</f>
        <v>ED-EST-06 Quebec (TE 5)</v>
      </c>
      <c r="B306" s="129" t="str" cm="1">
        <f t="array" ref="B306">_xlfn.TEXTJOIN(", ", TRUE, _xlfn._xlws.FILTER('5. Raw salary data'!$A$2:$A$1297, ('5. Raw salary data'!$C$2:$C$1297 &lt; '5. Raw salary data'!D306) * ('5. Raw salary data'!$C$2:$C$1297 &gt;= '5. Raw salary data'!C306) * ('5. Raw salary data'!$A$2:$A$1297 &lt;&gt; '5. Raw salary data'!A306), "No matches"))</f>
        <v>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6), ED-EST-03 Ontario (TE 9), ED-EST-03 Ontario (TE 10), ED-EST-04 Ontario (TE 6), ED-EST-05 Ontario (TE 5), ED-EST-05 Ontario (TE 6), ED-EST-06 Ontario (TE 3), ED-EST-04 Manitoba (TE 4), ED-EST-04 Manitoba (TE 5), ED-EST-05 Manitoba (TE 3),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GL-ELE -14, GL-GHW-10, GL-GHW-11, GL-INM-13, GL-INM-14, GL-MAM-10, GL-MAM-11, GL-MAN-11, GL-MDO-12, GL-MDO-13, GL-MOC-11, GL-MOC-12, GL-MST-14, GL-PCF-9, GL-PIP-9, GL-PIP-10, GL-PRW-11, GL-SMW-8, GL-VHE-9, GL-WOW-11, GT-04, HR-01, HS-HDO-08, MA-02, PS-1, SC-5 (equip. op. and spec. trade), SG-PAT-01, SO-MAO-01, SR-E (pay group 2 ELE-2), SR-W (pay group 4), SR-W (pay group 5), SR-W (pay group 6), SW-SCW-01, SW-CHA-01</v>
      </c>
      <c r="C306" s="128" t="str" cm="1">
        <f t="array" ref="C306">_xlfn.TEXTJOIN(", ",TRUE,_xlfn._xlws.FILTER('5. Raw salary data'!$A$2:$A$1297,('5. Raw salary data'!$C$2:$C$1297 &gt;'5. Raw salary data'!E306)*('5. Raw salary data'!$C$2:$C$1297 &lt;'5. Raw salary data'!C306),"No matches"))</f>
        <v>AS-03, CM-07, CR-06, DA-CON-6, DA-PRO-6, DD-05, DS-1,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ED-EST-04 Manitoba (TE 3), ED-EST-05 Manitoba (TE 2), ED-EST-06 Manitoba (TE 1), ED-EST-03 Saskatchewan (TE 9), ED-EST-04 Saskatchewan (TE 4), ED-EST-04 Saskatchewan (TE 5), ED-EST-05 Saskatchewan (TE 2), ED-EST-05 Saskatchewan (TE 3), ED-EST-06 Saskatchewan (TE 1), ED-EST-06 Saskatchewan (TE 2), ED-EST-03 Alberta (TE 7),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GL-AMW-10, GL-AMW-11, GL-COI-00, GL-EIM-00, GL-EIM-9, GL-ELE -12, GL-ELE -13, GL-GHW-8, GL-INM-11, GL-INM-12, GL-MAM-9, GL-MAN-9, GL-MAN-10, GL-MDO-10, GL-MDO-11, GL-MOC-10, GL-MST-12, GL-MST-13, GL-PCF-7, GL-PCF-8, GL-PRW-9, GL-PRW-10, GL-SMW-00, GL-VHE-00, GL-VHE-8, GL-WOW-9, GL-WOW-10, GS-08, HP-03, HS-HDO-06, HS-HDO-07, HS-PHS-06, HS-PHS-07, LI-8, OM-02, PE-01, PG-02, PI-03-CGC, PM-03 , PO-IMA-01, PO-LES-TO-01, PO-LES-IM-01, PO-TCO-01, PR(S)-01, PY-07, SC-6 (deck and engine room), SC-7 (deck and engine room), SC-STD-6, SC-STD-7, SO-MAO-TO, SR-E (pay group 1 basic), SR-W (pay group 9) APC-8, SR-W (pay group 9) APD-9, SR-W (pay group 9) APD-10, ST-COR-2, TI-04, WP-02</v>
      </c>
    </row>
    <row r="307" spans="1:3" ht="285" x14ac:dyDescent="0.25">
      <c r="A307" s="60" t="str">
        <f>'5. Raw salary data'!A307</f>
        <v>ED-EST-06 Quebec (TE 6)</v>
      </c>
      <c r="B307" s="129" t="str" cm="1">
        <f t="array" ref="B307">_xlfn.TEXTJOIN(", ", TRUE, _xlfn._xlws.FILTER('5. Raw salary data'!$A$2:$A$1297, ('5. Raw salary data'!$C$2:$C$1297 &lt; '5. Raw salary data'!D307) * ('5. Raw salary data'!$C$2:$C$1297 &gt;= '5. Raw salary data'!C307) * ('5. Raw salary data'!$A$2:$A$1297 &lt;&gt; '5. Raw salary data'!A307), "No matches"))</f>
        <v>AG-01, AI-01, AS-04, BI-01, CH-01, CR-07, DA-CON-7, DD-06, DS-2, EC-03, ED-EST-02 (TE 8), ED-EST-03 (TE 5), ED-EST-03 (TE 6), ED-EST-04 (TE 3), ED-EST-05 (TE 1), ED-EST-04 Maritimes (TE 9), ED-EST-04 Maritimes (TE 10), ED-EST-05 Maritimes (TE 7), ED-EST-06 Maritimes (TE 5), ED-EST-06 Maritimes (TE 6), ED-EST-04 Quebec (TE 11), ED-EST-04 Quebec (TE 12), ED-EST-05 Quebec (TE 9), ED-EST-05 Quebec (TE 10), ED-EST-06 Quebec (TE 7), ED-EST-03 Ontario (TE 10), ED-EST-04 Ontario (TE 7), ED-EST-05 Ontario (TE 6), ED-EST-05 Ontario (TE 7), ED-EST-06 Ontario (TE 4), ED-EST-04 Manitoba (TE 5), ED-EST-04 Manitoba (TE 6), ED-EST-05 Manitoba (TE 4), ED-EST-06 Manitoba (TE 3), ED-EST-04 Saskatchewan (TE 7), ED-EST-05 Saskatchewan (TE 5), ED-EST-06 Saskatchewan (TE 4), ED-EST-04 Alberta (TE 6), ED-EST-04 Alberta (TE 7), ED-EST-05 Alberta (TE 5), ED-EST-05 Alberta (TE 6), ED-EST-06 Alberta (TE 4), ED-EST-03 BC (TE 8), ED-EST-03 BC (TE 9), ED-EST-04 BC (TE 7), ED-EST-05 BC (TE 5), ED-EST-06 BC (TE 4), ED-LAT-02 (TE 11), ED-LAT-02 (TE 12), ED-LAT-03 (TE 9), ED-LAT-03 (TE 10), ED-LAT-04 (TE 7), ED-LAT-04 (TE 8), EL-03, GL-AIM-13, GL-AIM-14, GL-AMW-13, GL-AMW-14, GL-COI-10, GL-COI-11, GL-EIM-10, GL-EIM-11, GL-GHW-12, GL-INM-14, GL-MAM-12, GL-MAN-12, GL-MAN-13, GL-MDO-13, GL-MDO-14, GL-MOC-12, GL-MOC-13, GL-PCF-10, GL-PCF-11, GL-PIP-10, GL-PIP-11, GL-PRW-12, GL-SMW-9, GL-VHE-10, GL-WOW-12, GL-WOW-13, GS-09, GT-04, HS-PHS-08, IS-03 , LI-9, PC-01, PI-04-CGC, PM-04 , PO-IMA-02, PO-LES-TO-02, PO-LES-IM-02, PO-TCO-02, PS-1, RO-03, SC-6 (equip. op. and spec. trade), SO-FLP-01, SR-E (pay group 3 MDO-4), SR-E (APA), SR-E (APB), SR-W (pay group 6), SR-W (pay group 7), SW-SCW-01</v>
      </c>
      <c r="C307" s="128" t="str" cm="1">
        <f t="array" ref="C307">_xlfn.TEXTJOIN(", ",TRUE,_xlfn._xlws.FILTER('5. Raw salary data'!$A$2:$A$1297,('5. Raw salary data'!$C$2:$C$1297 &gt;'5. Raw salary data'!E307)*('5. Raw salary data'!$C$2:$C$1297 &lt;'5. Raw salary data'!C307),"No matches"))</f>
        <v>AS-03, DA-PRO-6, DS-1, EC-02, ED-EST-01 (TE 7) , ED-EST-01 (TE 8), ED-EST-02 (TE 6) , ED-EST-02 (TE 7) , ED-EST-03 (TE 4), ED-EST-04 (TE 2), ED-EST-04 Maritimes (TE 8), ED-EST-05 Maritimes (TE 5), ED-EST-05 Maritimes (TE 6),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ED-EST-04 Saskatchewan (TE 6), ED-EST-05 Saskatchewan (TE 3), ED-EST-05 Saskatchewan (TE 4), ED-EST-06 Saskatchewan (TE 2), ED-EST-06 Saskatchewan (TE 3), ED-EST-03 Alberta (TE 8), ED-EST-03 Alberta (TE 9), ED-EST-04 Alberta (TE 5), ED-EST-05 Alberta (TE 4), ED-EST-06 Alberta (TE 3), ED-EST-03 BC (TE 7), ED-EST-04 BC (TE 5), ED-EST-04 BC (TE 6), ED-EST-05 BC (TE 4), ED-EST-06 BC (TE 2), ED-EST-06 BC (TE 3), ED-LAT-01 (TE 12), ED-LAT-02 (TE 9), ED-LAT-02 (TE 10), ED-LAT-03 (TE 7), ED-LAT-03 (TE 8), ED-LAT-04 (TE 5), ED-LAT-04 (TE 6), EG-03, EU-LAI-1, FB-1, GL-AIM-11, GL-AIM-12, GL-AMW-11, GL-AMW-12, GL-COI-9, GL-EIM-00, GL-EIM-9, GL-ELE -13, GL-ELE -14, GL-GHW-10, GL-GHW-11, GL-INM-12, GL-INM-13, GL-MAM-10, GL-MAM-11, GL-MAN-10, GL-MAN-11, GL-MDO-12, GL-MOC-11, GL-MST-13, GL-MST-14, GL-PCF-8, GL-PCF-9, GL-PIP-9, GL-PRW-10, GL-PRW-11, GL-SMW-00, GL-SMW-8, GL-VHE-8, GL-VHE-9, GL-WOW-10, GL-WOW-11, HP-03, HR-01, HS-HDO-07, HS-HDO-08, HS-PHS-07, LI-8, MA-02, PE-01, PG-02, PM-03 , PO-IMA-01, PO-LES-TO-01, PO-LES-IM-01, PO-TCO-01, PR(S)-01, SC-7 (deck and engine room), SC-STD-7, SC-5 (equip. op. and spec. trade), SG-PAT-01, SO-MAO-01, SR-E (pay group 2 ELE-2), SR-W (pay group 4), SR-W (pay group 5), SR-W (pay group 9) APC-8, SR-W (pay group 9) APD-10, SW-CHA-01, TI-04, WP-02</v>
      </c>
    </row>
    <row r="308" spans="1:3" ht="270" x14ac:dyDescent="0.25">
      <c r="A308" s="60" t="str">
        <f>'5. Raw salary data'!A308</f>
        <v>ED-EST-06 Quebec (TE 7)</v>
      </c>
      <c r="B308" s="129" t="str" cm="1">
        <f t="array" ref="B308">_xlfn.TEXTJOIN(", ", TRUE, _xlfn._xlws.FILTER('5. Raw salary data'!$A$2:$A$1297, ('5. Raw salary data'!$C$2:$C$1297 &lt; '5. Raw salary data'!D308) * ('5. Raw salary data'!$C$2:$C$1297 &gt;= '5. Raw salary data'!C308) * ('5. Raw salary data'!$A$2:$A$1297 &lt;&gt; '5. Raw salary data'!A308), "No matches"))</f>
        <v>AI-01, AS-04,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8), ED-EST-04 Ontario (TE 8), ED-EST-05 Ontario (TE 7), ED-EST-05 Ontario (TE 8), ED-EST-06 Ontario (TE 5), ED-EST-04 Manitoba (TE 6), ED-EST-04 Manitoba (TE 7), ED-EST-05 Manitoba (TE 5), ED-EST-06 Manitoba (TE 4), ED-EST-04 Saskatchewan (TE 8), ED-EST-05 Saskatchewan (TE 6), ED-EST-06 Saskatchewan (TE 5), ED-EST-04 Alberta (TE 7), ED-EST-04 Alberta (TE 8), ED-EST-05 Alberta (TE 6), ED-EST-05 Alberta (TE 7), ED-EST-06 Alberta (TE 5), ED-EST-03 BC (TE 9), ED-EST-04 BC (TE 8), ED-EST-05 BC (TE 6), ED-EST-06 BC (TE 5), ED-LAT-02 (TE 12), ED-LAT-02 (TE 13), ED-LAT-03 (TE 11), ED-LAT-03 (TE 12), ED-LAT-04 (TE 8), ED-LAT-04 (TE 9), EG-04, EL-04, EN-SUR-01, FB-2, GL-AIM-14, GL-AMW-14, GL-COI-12, GL-EIM-11, GL-EIM-12, GL-MAM-13, GL-MAN-13, GL-MAN-14, GL-MOC-14, GL-PCF-11, GL-PCF-12, GL-PIP-11, GL-PIP-12, GL-PRW-13, GL-PRW-14, GL-SMW-10, GL-VHE-11, GL-VHE-12, GL-WOW-13, GL-WOW-14, GS-10, HP-04, HS-HDO-09, IS-03 , IT-01, LS-01, LS-02, OM-03, PE-02, PG-03, PM-04 , PO-IMA-02, PO-LES-TO-02, PO-LES-IM-02, PO-TCO-02, PR(S)-02, RO-03, SC-7 (equip. op. and spec. trade), SG-PAT-02, SG-SRE-02, SO-FLP-01, SO-MAO-02, SR-E (APA), SR-E (APB), SR-W (pay group 7), SR-W (pay group 8), SW-SCW-02, TI-05, UT-1, WP-03</v>
      </c>
      <c r="C308" s="128" t="str" cm="1">
        <f t="array" ref="C308">_xlfn.TEXTJOIN(", ",TRUE,_xlfn._xlws.FILTER('5. Raw salary data'!$A$2:$A$1297,('5. Raw salary data'!$C$2:$C$1297 &gt;'5. Raw salary data'!E308)*('5. Raw salary data'!$C$2:$C$1297 &lt;'5. Raw salary data'!C308),"No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6), ED-EST-06 Ontario (TE 3), ED-EST-06 Ontario (TE 4), ED-EST-04 Manitoba (TE 5), ED-EST-05 Manitoba (TE 3), ED-EST-05 Manitoba (TE 4), ED-EST-06 Manitoba (TE 2), ED-EST-06 Manitoba (TE 3), ED-EST-04 Saskatchewan (TE 6), ED-EST-04 Saskatchewan (TE 7), ED-EST-05 Saskatchewan (TE 4), ED-EST-05 Saskatchewan (TE 5), ED-EST-06 Saskatchewan (TE 3), ED-EST-06 Saskatchewan (TE 4), ED-EST-03 Alberta (TE 9), ED-EST-04 Alberta (TE 6), ED-EST-05 Alberta (TE 5), ED-EST-06 Alberta (TE 4), ED-EST-03 BC (TE 8), ED-EST-04 BC (TE 6), ED-EST-04 BC (TE 7), ED-EST-05 BC (TE 5), ED-EST-06 BC (TE 3), ED-EST-06 BC (TE 4), ED-LAT-02 (TE 10), ED-LAT-02 (TE 11), ED-LAT-03 (TE 8), ED-LAT-03 (TE 9), ED-LAT-03 (TE 10), ED-LAT-04 (TE 7), EG-03, EL-03, EU-LAI-1, FB-1, GL-AIM-12, GL-AIM-13, GL-AMW-12, GL-AMW-13, GL-COI-10, GL-COI-11, GL-EIM-10, GL-GHW-10, GL-GHW-11, GL-GHW-12, GL-INM-13, GL-INM-14, GL-MAM-11, GL-MAM-12, GL-MAN-11, GL-MAN-12, GL-MDO-13, GL-MDO-14, GL-MOC-12, GL-MOC-13, GL-PCF-9, GL-PCF-10, GL-PIP-10, GL-PRW-11, GL-PRW-12, GL-SMW-8, GL-SMW-9, GL-VHE-9, GL-VHE-10, GL-WOW-11, GL-WOW-12, GS-09, GT-04, HS-HDO-08, HS-PHS-08, LI-9, MA-02, PC-01, PI-04-CGC, PS-1, SC-5 (equip. op. and spec. trade), SC-6 (equip. op. and spec. trade), SO-MAO-01, SR-E (pay group 3 MDO-4), SR-W (pay group 5), SR-W (pay group 6), SW-SCW-01, SW-CHA-01</v>
      </c>
    </row>
    <row r="309" spans="1:3" ht="270" x14ac:dyDescent="0.25">
      <c r="A309" s="60" t="str">
        <f>'5. Raw salary data'!A309</f>
        <v>ED-EST-06 Quebec (TE 8)</v>
      </c>
      <c r="B309" s="129" t="str" cm="1">
        <f t="array" ref="B309">_xlfn.TEXTJOIN(", ", TRUE, _xlfn._xlws.FILTER('5. Raw salary data'!$A$2:$A$1297, ('5. Raw salary data'!$C$2:$C$1297 &lt; '5. Raw salary data'!D309) * ('5. Raw salary data'!$C$2:$C$1297 &gt;= '5. Raw salary data'!C309) * ('5. Raw salary data'!$A$2:$A$1297 &lt;&gt; '5. Raw salary data'!A309),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9), ED-EST-04 Ontario (TE 9), ED-EST-04 Ontario (TE 10), ED-EST-05 Ontario (TE 8), ED-EST-05 Ontario (TE 9), ED-EST-06 Ontario (TE 5), ED-EST-06 Ontario (TE 6), ED-EST-04 Manitoba (TE 7), ED-EST-04 Manitoba (TE 8), ED-EST-05 Manitoba (TE 6), ED-EST-06 Manitoba (TE 5), ED-EST-04 Saskatchewan (TE 8), ED-EST-04 Saskatchewan (TE 9), ED-EST-05 Saskatchewan (TE 7), ED-EST-05 Saskatchewan (TE 8), ED-EST-06 Saskatchewan (TE 6), ED-EST-04 Alberta (TE 8), ED-EST-04 Alberta (TE 9), ED-EST-05 Alberta (TE 7), ED-EST-06 Alberta (TE 6), ED-EST-04 BC (TE 9), ED-EST-05 BC (TE 7), ED-EST-06 BC (TE 6), ED-LAT-02 (TE 13), ED-LAT-03 (TE 12), ED-LAT-03 (TE 13), ED-LAT-04 (TE 10), ED-LAT-04 (TE 11), EN-ENG-02, EN-SUR-01, GL-COI-13, GL-EIM-12, GL-EIM-13, GL-MAM-14, GL-MAN-14, GL-PCF-12, GL-PCF-13, GL-PIP-13, GL-PRW-14, GL-SMW-11, GL-SMW-12, GL-VHE-12, GL-VHE-13, GL-WOW-14, GS-10, GS-11, HR-02, HS-HDO-09, HS-HDO-10, HS-PHS-09, LS-02, MT-02, NU-CHN-1, NU-HOS-1, PI-05-CGC, RO-04, SE-RES-1, SG-PAT-02, SO-FLP-02, SO-MAO-02, SO-RAD-01, SR-E (pay group 4 MDO-5), SR-W (pay group 8), SR-W (pay group 11), SW-SCW-02, SW-CHA-02, UT-1</v>
      </c>
      <c r="C309" s="128" t="str" cm="1">
        <f t="array" ref="C309">_xlfn.TEXTJOIN(", ",TRUE,_xlfn._xlws.FILTER('5. Raw salary data'!$A$2:$A$1297,('5. Raw salary data'!$C$2:$C$1297 &gt;'5. Raw salary data'!E309)*('5. Raw salary data'!$C$2:$C$1297 &lt;'5. Raw salary data'!C309),"No matches"))</f>
        <v>AG-01, AI-01, AS-04, BI-01, CH-01, CR-07, DA-CON-7, DA-PRO-7, DS-2, EC-03, ED-EST-02 (TE 8), ED-EST-02 (TE 9),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ED-EST-06 Manitoba (TE 4), ED-EST-04 Saskatchewan (TE 7), ED-EST-05 Saskatchewan (TE 5), ED-EST-05 Saskatchewan (TE 6), ED-EST-06 Saskatchewan (TE 4), ED-EST-06 Saskatchewan (TE 5), ED-EST-04 Alberta (TE 7), ED-EST-05 Alberta (TE 6), ED-EST-06 Alberta (TE 4), ED-EST-06 Alberta (TE 5), ED-EST-03 BC (TE 9), ED-EST-04 BC (TE 7), ED-EST-04 BC (TE 8), ED-EST-05 BC (TE 5), ED-EST-05 BC (TE 6), ED-EST-06 BC (TE 4), ED-EST-06 BC (TE 5), ED-LAT-02 (TE 11), ED-LAT-02 (TE 12), ED-LAT-03 (TE 10), ED-LAT-03 (TE 11), ED-LAT-04 (TE 8), ED-LAT-04 (TE 9), EG-04, EL-04, FB-2, GL-AIM-13, GL-AIM-14, GL-AMW-14, GL-COI-11, GL-COI-12, GL-EIM-10, GL-EIM-11, GL-GHW-12, GL-INM-14, GL-MAM-12, GL-MAM-13, GL-MAN-12, GL-MAN-13, GL-MDO-14, GL-MOC-13, GL-MOC-14, GL-PCF-10, GL-PCF-11, GL-PIP-11, GL-PIP-12, GL-PRW-12, GL-PRW-13, GL-SMW-9, GL-SMW-10, GL-VHE-10, GL-VHE-11, GL-WOW-12, GL-WOW-13, GS-09, GT-04, HP-04, HS-PHS-08, IS-03 , IT-01, LI-9, LS-01, OM-03, PC-01, PE-02, PG-03, PI-04-CGC, PM-04 , PO-IMA-02, PO-LES-TO-02, PO-LES-IM-02, PO-TCO-02, PR(S)-02, RO-03, SC-6 (equip. op. and spec. trade), SC-7 (equip. op. and spec. trade), SG-SRE-02, SO-FLP-01, SR-E (pay group 3 MDO-4), SR-E (APA), SR-E (APB), SR-W (pay group 7), TI-05, WP-03</v>
      </c>
    </row>
    <row r="310" spans="1:3" ht="240" x14ac:dyDescent="0.25">
      <c r="A310" s="60" t="str">
        <f>'5. Raw salary data'!A310</f>
        <v>ED-EST-06 Quebec (TE 9)</v>
      </c>
      <c r="B310" s="129" t="str" cm="1">
        <f t="array" ref="B310">_xlfn.TEXTJOIN(", ", TRUE, _xlfn._xlws.FILTER('5. Raw salary data'!$A$2:$A$1297, ('5. Raw salary data'!$C$2:$C$1297 &lt; '5. Raw salary data'!D310) * ('5. Raw salary data'!$C$2:$C$1297 &gt;= '5. Raw salary data'!C310) * ('5. Raw salary data'!$A$2:$A$1297 &lt;&gt; '5. Raw salary data'!A310), "No matches"))</f>
        <v>CT-FIN-01 , CX-1, DD-08, EC-04, ED-EST-03 (TE 8),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ED-EST-06 Manitoba (TE 5), ED-EST-06 Manitoba (TE 6), ED-EST-04 Saskatchewan (TE 9), ED-EST-04 Saskatchewan (TE 10), ED-EST-05 Saskatchewan (TE 8), ED-EST-05 Saskatchewan (TE 9), ED-EST-06 Saskatchewan (TE 7), ED-EST-04 Alberta (TE 9), ED-EST-05 Alberta (TE 8), ED-EST-06 Alberta (TE 7), ED-EST-04 BC (TE 10), ED-EST-05 BC (TE 8), ED-EST-06 BC (TE 6), ED-EST-06 BC (TE 7), ED-LAT-03 (TE 13), ED-LAT-04 (TE 11), ED-LAT-04 (TE 12), EN-ENG-02, FR-1, GL-COI-14, GL-EIM-13, GL-EIM-14, GL-PCF-13, GL-PCF-14, GL-PIP-14, GL-SMW-12, GL-SMW-13, GL-VHE-13, GL-VHE-14, GS-11, GS-12, GT-05, HP-05, HS-HDO-10, HS-PHS-09, MA-03, MT-02, NU-CHN-1, NU-HOS-1, PI-05-CGC, PO-IMA-03, PO-LES-TO-03, PO-LES-IM-03, PO-TCO-03, RO-04, SO-FLP-02, SO-MAO-03, SO-RAD-02, SR-E (pay group 4 MDO-5), SR-E (pay group 5 basic), SR-W (pay group 11), SW-CHA-02, TI-05 Aviation, TR-02</v>
      </c>
      <c r="C310" s="128" t="str" cm="1">
        <f t="array" ref="C310">_xlfn.TEXTJOIN(", ",TRUE,_xlfn._xlws.FILTER('5. Raw salary data'!$A$2:$A$1297,('5. Raw salary data'!$C$2:$C$1297 &gt;'5. Raw salary data'!E310)*('5. Raw salary data'!$C$2:$C$1297 &lt;'5. Raw salary data'!C310),"No matches"))</f>
        <v>AI-01, AR-02, CO-01, CT-EAV-01 , CT-IAU-01 , DA-CON-8, DA-PRO-7, DD-07, DS-2, ED-EDS-01, ED-EST-02 (TE 9), ED-EST-03 (TE 6), ED-EST-03 (TE 7), ED-EST-04 (TE 4), ED-EST-05 (TE 2), ED-EST-05 (TE 3), ED-EST-06 (TE 1), ED-EST-05 Maritimes (TE 8), ED-EST-06 Maritimes (TE 7), ED-EST-05 Quebec (TE 10), ED-EST-05 Quebec (TE 11), ED-EST-06 Quebec (TE 8), ED-EST-04 Ontario (TE 8), ED-EST-04 Ontario (TE 9), ED-EST-05 Ontario (TE 7), ED-EST-05 Ontario (TE 8), ED-EST-06 Ontario (TE 5), ED-EST-04 Manitoba (TE 7), ED-EST-05 Manitoba (TE 5), ED-EST-05 Manitoba (TE 6), ED-EST-06 Manitoba (TE 4), ED-EST-04 Saskatchewan (TE 8), ED-EST-05 Saskatchewan (TE 6), ED-EST-05 Saskatchewan (TE 7), ED-EST-06 Saskatchewan (TE 5), ED-EST-06 Saskatchewan (TE 6), ED-EST-04 Alberta (TE 7), ED-EST-04 Alberta (TE 8), ED-EST-05 Alberta (TE 6), ED-EST-05 Alberta (TE 7), ED-EST-06 Alberta (TE 5), ED-EST-06 Alberta (TE 6), ED-EST-04 BC (TE 8), ED-EST-04 BC (TE 9),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HR-02, HS-HDO-09, IT-01, LS-01, LS-02, OM-03, PE-02, PG-03, PR(S)-02, RO-03, SC-7 (equip. op. and spec. trade), SE-RES-1, SG-PAT-02, SG-SRE-02, SO-MAO-02, SO-RAD-01, SR-E (APA), SR-E (APB), SR-W (pay group 7), SR-W (pay group 8), SW-SCW-02, TI-05, UT-1, WP-03</v>
      </c>
    </row>
    <row r="311" spans="1:3" ht="240" x14ac:dyDescent="0.25">
      <c r="A311" s="60" t="str">
        <f>'5. Raw salary data'!A311</f>
        <v>ED-EST-06 Quebec (TE 10)</v>
      </c>
      <c r="B311" s="129" t="str" cm="1">
        <f t="array" ref="B311">_xlfn.TEXTJOIN(", ", TRUE, _xlfn._xlws.FILTER('5. Raw salary data'!$A$2:$A$1297, ('5. Raw salary data'!$C$2:$C$1297 &lt; '5. Raw salary data'!D311) * ('5. Raw salary data'!$C$2:$C$1297 &gt;= '5. Raw salary data'!C311) * ('5. Raw salary data'!$A$2:$A$1297 &lt;&gt; '5. Raw salary data'!A311), "No matches"))</f>
        <v>AG-02, AI-02, BI-02, CH-02, CX-1, DD-09, EC-04, ED-EDS-02, ED-EST-03 (TE 9), ED-EST-04 (TE 6), ED-EST-04 (TE 7), ED-EST-05 (TE 4), ED-EST-05 (TE 5), ED-EST-06 (TE 3), ED-EST-05 Maritimes (TE 10), ED-EST-06 Maritimes (TE 9), ED-EST-06 Maritimes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8), ED-EST-04 Alberta (TE 10), ED-EST-05 Alberta (TE 9), ED-EST-06 Alberta (TE 8), ED-EST-04 BC (TE 11), ED-EST-05 BC (TE 9), ED-EST-06 BC (TE 7), ED-EST-06 BC (TE 8), ED-LAT-04 (TE 12), ED-LAT-04 (TE 13), EG-05, EL-05, EU-PEI-2, FO-01, FR-1, GL-EIM-14, GL-PCF-14, GL-SMW-13, GL-SMW-14, GL-VHE-14, GS-12, GS-13, HP-05, HS-PHS-10, MA-03, ND-DIT-1, ND-HME-1, PC-02, PE-03, PR(S)-03, SO-FLP-03, SO-MAO-04, SO-RAD-02, SR-E (pay group 5 basic), SR-E (pay group 6), SR-E (pay group 7), SW-SCW-03, TI-06, TI-05 Aviation, TR-02</v>
      </c>
      <c r="C311" s="128" t="str" cm="1">
        <f t="array" ref="C311">_xlfn.TEXTJOIN(", ",TRUE,_xlfn._xlws.FILTER('5. Raw salary data'!$A$2:$A$1297,('5. Raw salary data'!$C$2:$C$1297 &gt;'5. Raw salary data'!E311)*('5. Raw salary data'!$C$2:$C$1297 &lt;'5. Raw salary data'!C311),"No matches"))</f>
        <v>AR-02, CO-01, CT-FIN-01 , CT-EAV-01 , CT-IAU-01 , DA-CON-8, DD-07, DD-08, ED-EDS-01, ED-EST-03 (TE 7), ED-EST-03 (TE 8), ED-EST-04 (TE 5), ED-EST-05 (TE 3), ED-EST-06 (TE 2), ED-EST-05 Maritimes (TE 9), ED-EST-06 Maritimes (TE 8), ED-EST-05 Quebec (TE 11), ED-EST-05 Quebec (TE 12), ED-EST-06 Quebec (TE 9), ED-EST-04 Ontario (TE 9), ED-EST-04 Ontario (TE 10), ED-EST-05 Ontario (TE 8), ED-EST-05 Ontario (TE 9), ED-EST-06 Ontario (TE 6), ED-EST-04 Manitoba (TE 7), ED-EST-04 Manitoba (TE 8), ED-EST-05 Manitoba (TE 6), ED-EST-05 Manitoba (TE 7), ED-EST-06 Manitoba (TE 5), ED-EST-04 Saskatchewan (TE 9),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ED-LAT-02 (TE 13), ED-LAT-03 (TE 12), ED-LAT-03 (TE 13), ED-LAT-04 (TE 10), ED-LAT-04 (TE 11), EN-ENG-02, EN-SUR-01, GL-COI-13, GL-COI-14, GL-EIM-12, GL-EIM-13, GL-MAM-14, GL-MAN-14, GL-PCF-12, GL-PCF-13, GL-PIP-13, GL-PIP-14, GL-PRW-14, GL-SMW-11, GL-SMW-12, GL-VHE-12, GL-VHE-13, GL-WOW-14, GS-11, GT-05, HR-02, HS-HDO-10, HS-PHS-09, LS-02, MT-02, NU-CHN-1, NU-HOS-1, PI-05-CGC, PO-IMA-03, PO-LES-TO-03, PO-LES-IM-03, PO-TCO-03, RO-04, SE-RES-1, SG-PAT-02, SO-FLP-02, SO-MAO-02, SO-MAO-03, SO-RAD-01, SR-E (pay group 4 MDO-5), SR-W (pay group 8), SR-W (pay group 11), SW-CHA-02, UT-1</v>
      </c>
    </row>
    <row r="312" spans="1:3" ht="210" x14ac:dyDescent="0.25">
      <c r="A312" s="60" t="str">
        <f>'5. Raw salary data'!A312</f>
        <v>ED-EST-06 Quebec (TE 11)</v>
      </c>
      <c r="B312" s="129" t="str" cm="1">
        <f t="array" ref="B312">_xlfn.TEXTJOIN(", ", TRUE, _xlfn._xlws.FILTER('5. Raw salary data'!$A$2:$A$1297, ('5. Raw salary data'!$C$2:$C$1297 &lt; '5. Raw salary data'!D312) * ('5. Raw salary data'!$C$2:$C$1297 &gt;= '5. Raw salary data'!C312) * ('5. Raw salary data'!$A$2:$A$1297 &lt;&gt; '5. Raw salary data'!A312), "No matches"))</f>
        <v>AG-02, AI-02, AS-05, BI-02, CH-02, CX-2, DD-09, ED-EDS-02, ED-EST-04 (TE 7), ED-EST-05 (TE 5),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ED-EST-04 BC (TE 11), ED-EST-05 BC (TE 9), ED-EST-05 BC (TE 10), ED-EST-06 BC (TE 8), ED-EST-06 BC (TE 9), ED-LAT-04 (TE 13), EU-PEI-2, FB-3, FO-01, FR-2, FS-01, GL-SMW-14, GS-13, HP-06, HR-03, IS-04 , IT-02, LP-00, ND-ADV-1, ND-DIT-1, ND-HME-1, OM-04, PC-02, PE-03, PG-04, PI-06-CGC, PM-05 , PM-MCO-01, PO-LES-TO-04, PO-TCO-04, PS-2, PR(S)-03, RO-05, SG-SRE-03, SO-FLP-03, SO-MAO-04, SO-RAD-03, SR-E (pay group 6), SR-E (pay group 7), SR-E (pay group 8), SR-E (pay group 9), SR-W (pay group 12), SW-SCW-03, SW-SCW-01 Clinical Social Workers, TI-06, TI-05 Marine, VM-1, WP-04</v>
      </c>
      <c r="C312" s="128" t="str" cm="1">
        <f t="array" ref="C312">_xlfn.TEXTJOIN(", ",TRUE,_xlfn._xlws.FILTER('5. Raw salary data'!$A$2:$A$1297,('5. Raw salary data'!$C$2:$C$1297 &gt;'5. Raw salary data'!E312)*('5. Raw salary data'!$C$2:$C$1297 &lt;'5. Raw salary data'!C312),"No matches"))</f>
        <v>CX-1, DD-08, EC-04, ED-EST-03 (TE 8), ED-EST-03 (TE 9),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ED-EST-05 BC (TE 8), ED-EST-06 BC (TE 7), ED-LAT-03 (TE 13), ED-LAT-04 (TE 11), ED-LAT-04 (TE 12), EG-05, EL-05, FR-1, GL-COI-14, GL-EIM-13, GL-EIM-14, GL-PCF-13, GL-PCF-14, GL-PIP-14, GL-SMW-12, GL-SMW-13, GL-VHE-13, GL-VHE-14, GS-11, GS-12, GT-05, HP-05, HS-HDO-10, HS-PHS-09, HS-PHS-10, MA-03, PI-05-CGC, PO-IMA-03, PO-LES-TO-03, PO-LES-IM-03, PO-TCO-03, RO-04, SO-MAO-03, SO-RAD-02, SR-E (pay group 4 MDO-5), SR-E (pay group 5 basic), SR-W (pay group 11), SW-CHA-02, TI-05 Aviation, TR-02</v>
      </c>
    </row>
    <row r="313" spans="1:3" ht="195" x14ac:dyDescent="0.25">
      <c r="A313" s="60" t="str">
        <f>'5. Raw salary data'!A313</f>
        <v>ED-EST-06 Quebec (TE 12)</v>
      </c>
      <c r="B313" s="129" t="str" cm="1">
        <f t="array" ref="B313">_xlfn.TEXTJOIN(", ", TRUE, _xlfn._xlws.FILTER('5. Raw salary data'!$A$2:$A$1297, ('5. Raw salary data'!$C$2:$C$1297 &lt; '5. Raw salary data'!D313) * ('5. Raw salary data'!$C$2:$C$1297 &gt;= '5. Raw salary data'!C313) * ('5. Raw salary data'!$A$2:$A$1297 &lt;&gt; '5. Raw salary data'!A313), "No matches"))</f>
        <v>AS-05, CT-EAV-02 , CT-IAU-02, DS-3, ED-EDS-03, ED-EST-04 (TE 8), ED-EST-05 (TE 6), ED-EST-06 (TE 5), ED-EST-06 Ontario (TE 9), ED-EST-05 Manitoba (TE 10), ED-EST-06 Manitoba (TE 8), ED-EST-06 Manitoba (TE 9), ED-EST-06 Saskatchewan (TE 10), ED-EST-06 Alberta (TE 9), ED-EST-06 Alberta (TE 10), ED-EST-05 BC (TE 10), ED-EST-05 BC (TE 11), ED-EST-06 BC (TE 9), ED-EST-06 BC (TE 10), EG-06, FB-4, FS-01, GT-06, HR-03, IS-04 , IT-02, LS-03, ND-ADV-1, NU-CHN-2, NU-CHN-3, NU-HOS-2, NU-HOS-3, PG-04, PM-05 , PM-MCO-01, PO-LES-TO-04, PO-TCO-04, PS-2, RO-05, SG-PAT-03, SG-SRE-03, SO-FLP-04, SO-MAO-05, SR-E (pay group 9), SR-E (pay group 10), SR-E (pay group 11), SR-E (pay group 12), SR-W (pay group 12), SW-SCW-01 Clinical Social Workers, SW-SCW-02 Clinical Social Workers, SW-CHA-03, VM-1</v>
      </c>
      <c r="C313" s="128" t="str" cm="1">
        <f t="array" ref="C313">_xlfn.TEXTJOIN(", ",TRUE,_xlfn._xlws.FILTER('5. Raw salary data'!$A$2:$A$1297,('5. Raw salary data'!$C$2:$C$1297 &gt;'5. Raw salary data'!E313)*('5. Raw salary data'!$C$2:$C$1297 &lt;'5. Raw salary data'!C313),"No matches"))</f>
        <v>AG-02, AI-02, BI-02, CH-02, CX-1, CX-2, DD-09, ED-EDS-02, ED-EST-03 (TE 9), ED-EST-04 (TE 6), ED-EST-04 (TE 7), ED-EST-05 (TE 4), ED-EST-05 (TE 5), ED-EST-06 (TE 3), ED-EST-06 (TE 4), ED-EST-05 Maritimes (TE 10), ED-EST-06 Maritimes (TE 9), ED-EST-06 Maritimes (TE 10), ED-EST-06 Quebec (TE 11), ED-EST-05 Ontario (TE 10), ED-EST-06 Ontario (TE 7), ED-EST-06 Ontario (TE 8), ED-EST-04 Manitoba (TE 9), ED-EST-04 Manitoba (TE 10), ED-EST-05 Manitoba (TE 8), ED-EST-05 Manitoba (TE 9), ED-EST-06 Manitoba (TE 6), ED-EST-06 Manitoba (TE 7), ED-EST-05 Saskatchewan (TE 9), ED-EST-05 Saskatchewan (TE 10), ED-EST-06 Saskatchewan (TE 8), ED-EST-06 Saskatchewan (TE 9), ED-EST-04 Alberta (TE 10), ED-EST-05 Alberta (TE 9), ED-EST-05 Alberta (TE 10), ED-EST-06 Alberta (TE 8), ED-EST-04 BC (TE 11), ED-EST-05 BC (TE 9), ED-EST-06 BC (TE 7), ED-EST-06 BC (TE 8), ED-LAT-04 (TE 12), ED-LAT-04 (TE 13), EG-05, EL-05, EU-PEI-2, FB-3, FO-01, FR-1, FR-2, GL-EIM-14, GL-PCF-14, GL-SMW-13, GL-SMW-14, GL-VHE-14, GS-12, GS-13, HP-06, HS-PHS-10, LP-00, MA-03, ND-DIT-1, ND-HME-1, OM-04, PC-02, PE-03, PI-06-CGC, PR(S)-03, SO-FLP-03, SO-MAO-04, SO-RAD-02, SO-RAD-03, SR-E (pay group 5 basic), SR-E (pay group 6), SR-E (pay group 7), SR-E (pay group 8), SW-SCW-03, TI-06, TI-05 Aviation, TI-05 Marine, WP-04</v>
      </c>
    </row>
    <row r="314" spans="1:3" ht="75" x14ac:dyDescent="0.25">
      <c r="A314" s="60" t="str">
        <f>'5. Raw salary data'!A314</f>
        <v>ED-EST-01 Ontario (TE 1)</v>
      </c>
      <c r="B314" s="129" t="str" cm="1">
        <f t="array" ref="B314">_xlfn.TEXTJOIN(", ", TRUE, _xlfn._xlws.FILTER('5. Raw salary data'!$A$2:$A$1297, ('5. Raw salary data'!$C$2:$C$1297 &lt; '5. Raw salary data'!D314) * ('5. Raw salary data'!$C$2:$C$1297 &gt;= '5. Raw salary data'!C314) * ('5. Raw salary data'!$A$2:$A$1297 &lt;&gt; '5. Raw salary data'!A314), "No matches"))</f>
        <v>CM-03, CR-02, DA-CON-1, DA-CON-2, DA-CON Special level C, DA-PRO-2, ED-EST-01 Maritimes (TE 4), ED-EST-02 Maritimes (TE 3), ED-EST-03 Maritimes (TE 1), ED-EST-01 Quebec (TE 3), ED-EST-02 Quebec (TE 2), ED-EST-01 Ontario (TE 2), ED-EST-01 Manitoba (TE 2), ED-EST-01 Manitoba (TE 3), ED-EST-01 Saskatchewan (TE 4), ED-EST-02 Saskatchewan (TE 1), ED-EST-01 Alberta (TE 3), ED-EST-01 Alberta (TE 4), ED-EST-02 Alberta (TE 1), ED-EST-01 BC (TE 1), GS-02, LI-1, SR-W (pay group 9) APD-3, ST-OCE-1, ST-TYP-1, ST-TYP-2</v>
      </c>
      <c r="C314" s="128" t="str" cm="1">
        <f t="array" ref="C314">_xlfn.TEXTJOIN(", ",TRUE,_xlfn._xlws.FILTER('5. Raw salary data'!$A$2:$A$1297,('5. Raw salary data'!$C$2:$C$1297 &gt;'5. Raw salary data'!E314)*('5. Raw salary data'!$C$2:$C$1297 &lt;'5. Raw salary data'!C314),"No matches"))</f>
        <v>CM-02, CR-01, DA-PRO-1, DD-01, ED-EST-01 Maritimes (TE 3), ED-EST-02 Maritimes (TE 2), ED-EST-01 Quebec (TE 2), ED-EST-02 Quebec (TE 1), ED-EST-01 Manitoba (TE 1), ED-EST-01 Saskatchewan (TE 3), ED-EST-01 Alberta (TE 2), OE-CEO-3, OE-DEO-3, OE-MEO-3, PY-01, SR-W (pay group 9) APC-2, SR-W (pay group 9) APD-2</v>
      </c>
    </row>
    <row r="315" spans="1:3" ht="105" x14ac:dyDescent="0.25">
      <c r="A315" s="60" t="str">
        <f>'5. Raw salary data'!A315</f>
        <v>ED-EST-01 Ontario (TE 2)</v>
      </c>
      <c r="B315" s="129" t="str" cm="1">
        <f t="array" ref="B315">_xlfn.TEXTJOIN(", ", TRUE, _xlfn._xlws.FILTER('5. Raw salary data'!$A$2:$A$1297, ('5. Raw salary data'!$C$2:$C$1297 &lt; '5. Raw salary data'!D315) * ('5. Raw salary data'!$C$2:$C$1297 &gt;= '5. Raw salary data'!C315) * ('5. Raw salary data'!$A$2:$A$1297 &lt;&gt; '5. Raw salary data'!A315), "No matches"))</f>
        <v>CM-03, DA-PRO-2, ED-EST-01 Maritimes (TE 5), ED-EST-02 Maritimes (TE 4), ED-EST-03 Maritimes (TE 1), ED-EST-01 Quebec (TE 3), ED-EST-02 Quebec (TE 2), ED-EST-03 Quebec (TE 1), ED-EST-01 Ontario (TE 3), ED-EST-01 Manitoba (TE 3), ED-EST-01 Manitoba (TE 4), ED-EST-02 Manitoba (TE 1), ED-EST-02 Manitoba (TE 2), ED-EST-01 Saskatchewan (TE 5), ED-EST-02 Saskatchewan (TE 2), ED-EST-01 Alberta (TE 4), ED-EST-01 Alberta (TE 5), ED-EST-02 Alberta (TE 2), ED-EST-01 BC (TE 2), ED-LAT-01 (TE 1), EG-02 salary protected employees, GL-ELE -1, GS-02, HS-PHS-01, LI-1, LI-2, OE-MEO-4, PY-02, SR-W (pay group 9) APC-3, SR-W (pay group 9) APD-3, ST-OCE-2, ST-STN-1, ST-STN-2</v>
      </c>
      <c r="C315" s="128" t="str" cm="1">
        <f t="array" ref="C315">_xlfn.TEXTJOIN(", ",TRUE,_xlfn._xlws.FILTER('5. Raw salary data'!$A$2:$A$1297,('5. Raw salary data'!$C$2:$C$1297 &gt;'5. Raw salary data'!E315)*('5. Raw salary data'!$C$2:$C$1297 &lt;'5. Raw salary data'!C315),"No matches"))</f>
        <v>CR-02, DA-CON-1, DA-CON-2, DA-CON Special level C, ED-EST-01 Maritimes (TE 4), ED-EST-02 Maritimes (TE 3), ED-EST-01 Quebec (TE 2), ED-EST-02 Quebec (TE 1), ED-EST-01 Ontario (TE 1), ED-EST-01 Manitoba (TE 2), ED-EST-01 Saskatchewan (TE 3), ED-EST-01 Saskatchewan (TE 4), ED-EST-02 Saskatchewan (TE 1), ED-EST-01 Alberta (TE 3), ED-EST-02 Alberta (TE 1), ED-EST-01 BC (TE 1), SR-W (pay group 9) APC-2, ST-OCE-1, ST-TYP-1, ST-TYP-2</v>
      </c>
    </row>
    <row r="316" spans="1:3" ht="105" x14ac:dyDescent="0.25">
      <c r="A316" s="60" t="str">
        <f>'5. Raw salary data'!A316</f>
        <v>ED-EST-01 Ontario (TE 3)</v>
      </c>
      <c r="B316" s="129" t="str" cm="1">
        <f t="array" ref="B316">_xlfn.TEXTJOIN(", ", TRUE, _xlfn._xlws.FILTER('5. Raw salary data'!$A$2:$A$1297, ('5. Raw salary data'!$C$2:$C$1297 &lt; '5. Raw salary data'!D316) * ('5. Raw salary data'!$C$2:$C$1297 &gt;= '5. Raw salary data'!C316) * ('5. Raw salary data'!$A$2:$A$1297 &lt;&gt; '5. Raw salary data'!A316), "No matches"))</f>
        <v>DA-CON-3, ED-EST-01 Maritimes (TE 6), ED-EST-02 Maritimes (TE 5), ED-EST-03 Maritimes (TE 2), ED-EST-01 Quebec (TE 4), ED-EST-02 Quebec (TE 3), ED-EST-03 Quebec (TE 2), ED-EST-01 Ontario (TE 4), ED-EST-02 Ontario (TE 1), ED-EST-01 Manitoba (TE 4), ED-EST-01 Manitoba (TE 5), ED-EST-02 Manitoba (TE 2), ED-EST-02 Manitoba (TE 3), ED-EST-01 Saskatchewan (TE 6), ED-EST-02 Saskatchewan (TE 3), ED-EST-03 Saskatchewan (TE 1), ED-EST-01 Alberta (TE 5), ED-EST-02 Alberta (TE 3), ED-EST-01 BC (TE 3), ED-EST-02 BC (TE 1), ED-LAT-01 (TE 1), GL-AMW-1, GL-ELE -2, GL-MDO-1, HS-HDO-01, LI-2, PY-02, SR-W (pay group 9) APC-3, SR-W (pay group 9) APD-4, ST-SCY-1, ST-STN-2</v>
      </c>
      <c r="C316" s="128" t="str" cm="1">
        <f t="array" ref="C316">_xlfn.TEXTJOIN(", ",TRUE,_xlfn._xlws.FILTER('5. Raw salary data'!$A$2:$A$1297,('5. Raw salary data'!$C$2:$C$1297 &gt;'5. Raw salary data'!E316)*('5. Raw salary data'!$C$2:$C$1297 &lt;'5. Raw salary data'!C316),"No matches"))</f>
        <v>CM-03, DA-PRO-2, ED-EST-01 Maritimes (TE 5), ED-EST-02 Maritimes (TE 3), ED-EST-02 Maritimes (TE 4), ED-EST-03 Maritimes (TE 1), ED-EST-01 Quebec (TE 3), ED-EST-02 Quebec (TE 2), ED-EST-03 Quebec (TE 1), ED-EST-01 Ontario (TE 2), ED-EST-01 Manitoba (TE 3), ED-EST-02 Manitoba (TE 1), ED-EST-01 Saskatchewan (TE 4), ED-EST-01 Saskatchewan (TE 5), ED-EST-02 Saskatchewan (TE 2), ED-EST-01 Alberta (TE 4), ED-EST-02 Alberta (TE 2), ED-EST-01 BC (TE 1), ED-EST-01 BC (TE 2), EG-02 salary protected employees, GL-ELE -1, GS-02, HS-PHS-01, LI-1, OE-MEO-4, SR-W (pay group 9) APD-3, ST-OCE-1, ST-OCE-2, ST-STN-1, ST-TYP-1, ST-TYP-2</v>
      </c>
    </row>
    <row r="317" spans="1:3" ht="150" x14ac:dyDescent="0.25">
      <c r="A317" s="60" t="str">
        <f>'5. Raw salary data'!A317</f>
        <v>ED-EST-01 Ontario (TE 4)</v>
      </c>
      <c r="B317" s="129" t="str" cm="1">
        <f t="array" ref="B317">_xlfn.TEXTJOIN(", ", TRUE, _xlfn._xlws.FILTER('5. Raw salary data'!$A$2:$A$1297, ('5. Raw salary data'!$C$2:$C$1297 &lt; '5. Raw salary data'!D317) * ('5. Raw salary data'!$C$2:$C$1297 &gt;= '5. Raw salary data'!C317) * ('5. Raw salary data'!$A$2:$A$1297 &lt;&gt; '5. Raw salary data'!A317), "No matches"))</f>
        <v>CM-04, CR-03, DA-CON-3, DA-PRO-3, ED-EST-01 Maritimes (TE 7), ED-EST-02 Maritimes (TE 6), ED-EST-03 Maritimes (TE 3), ED-EST-01 Quebec (TE 5), ED-EST-02 Quebec (TE 4), ED-EST-03 Quebec (TE 2), ED-EST-04 Quebec (TE 1), ED-EST-01 Ontario (TE 5), ED-EST-02 Ontario (TE 1), ED-EST-02 Ontario (TE 2), ED-EST-03 Ontario (TE 1), ED-EST-01 Manitoba (TE 5), ED-EST-01 Manitoba (TE 6), ED-EST-02 Manitoba (TE 3), ED-EST-02 Manitoba (TE 4), ED-EST-03 Manitoba (TE 1), ED-EST-01 Saskatchewan (TE 7), ED-EST-02 Saskatchewan (TE 4), ED-EST-03 Saskatchewan (TE 1), ED-EST-03 Saskatchewan (TE 2), ED-EST-01 Alberta (TE 6), ED-EST-02 Alberta (TE 3), ED-EST-03 Alberta (TE 1), ED-EST-01 BC (TE 3), ED-EST-01 BC (TE 4), ED-EST-02 BC (TE 2), ED-LAT-01 (TE 2), EU-TEA (Maritimes), EU-TEA (Quebec), EU-TEA (Ontario), EU-TEA (Manitoba), EU-TEA (Saskatchewan), EU-TEA (Alberta), EU-TEA (British Columbia), GL-AMW-1, GL-AMW-2, GL-ELE -3, GL-ELE -4, GL-MDO-2, GL-MOC-1, HS-HDO-01, HS-PHS-02, LI-3, SR-W (pay group 9) APD-4, ST-OCE-3, ST-SCY-1</v>
      </c>
      <c r="C317" s="128" t="str" cm="1">
        <f t="array" ref="C317">_xlfn.TEXTJOIN(", ",TRUE,_xlfn._xlws.FILTER('5. Raw salary data'!$A$2:$A$1297,('5. Raw salary data'!$C$2:$C$1297 &gt;'5. Raw salary data'!E317)*('5. Raw salary data'!$C$2:$C$1297 &lt;'5. Raw salary data'!C317),"No matches"))</f>
        <v>ED-EST-01 Maritimes (TE 5), ED-EST-01 Maritimes (TE 6), ED-EST-02 Maritimes (TE 4), ED-EST-02 Maritimes (TE 5), ED-EST-03 Maritimes (TE 1), ED-EST-03 Maritimes (TE 2), ED-EST-01 Quebec (TE 3), ED-EST-01 Quebec (TE 4), ED-EST-02 Quebec (TE 2), ED-EST-02 Quebec (TE 3), ED-EST-03 Quebec (TE 1), ED-EST-01 Ontario (TE 3), ED-EST-01 Manitoba (TE 4), ED-EST-02 Manitoba (TE 1), ED-EST-02 Manitoba (TE 2), ED-EST-01 Saskatchewan (TE 5), ED-EST-01 Saskatchewan (TE 6), ED-EST-02 Saskatchewan (TE 2), ED-EST-02 Saskatchewan (TE 3), ED-EST-01 Alberta (TE 5), ED-EST-02 Alberta (TE 2), ED-EST-01 BC (TE 2), ED-EST-02 BC (TE 1), ED-LAT-01 (TE 1), EG-02 salary protected employees, GL-ELE -1, GL-ELE -2, GL-MDO-1, HS-PHS-01, LI-2, OE-MEO-4, PY-02, SR-W (pay group 9) APC-3, ST-OCE-2, ST-STN-1, ST-STN-2</v>
      </c>
    </row>
    <row r="318" spans="1:3" ht="180" x14ac:dyDescent="0.25">
      <c r="A318" s="60" t="str">
        <f>'5. Raw salary data'!A318</f>
        <v>ED-EST-01 Ontario (TE 5)</v>
      </c>
      <c r="B318" s="129" t="str" cm="1">
        <f t="array" ref="B318">_xlfn.TEXTJOIN(", ", TRUE, _xlfn._xlws.FILTER('5. Raw salary data'!$A$2:$A$1297, ('5. Raw salary data'!$C$2:$C$1297 &lt; '5. Raw salary data'!D318) * ('5. Raw salary data'!$C$2:$C$1297 &gt;= '5. Raw salary data'!C318) * ('5. Raw salary data'!$A$2:$A$1297 &lt;&gt; '5. Raw salary data'!A318), "No matches"))</f>
        <v>DA-PRO-3, DD-02, ED-EST-01 (TE 1), ED-EST-01 Maritimes (TE 7), ED-EST-01 Maritimes (TE 8), ED-EST-02 Maritimes (TE 6), ED-EST-02 Maritimes (TE 7), ED-EST-03 Maritimes (TE 4), ED-EST-04 Maritimes (TE 1), ED-EST-01 Quebec (TE 5), ED-EST-02 Quebec (TE 4), ED-EST-03 Quebec (TE 3), ED-EST-04 Quebec (TE 1), ED-EST-04 Quebec (TE 2), ED-EST-01 Ontario (TE 6), ED-EST-02 Ontario (TE 2), ED-EST-03 Ontario (TE 1), ED-EST-01 Manitoba (TE 7), ED-EST-02 Manitoba (TE 4), ED-EST-02 Manitoba (TE 5), ED-EST-03 Manitoba (TE 1), ED-EST-03 Manitoba (TE 2), ED-EST-01 Saskatchewan (TE 7), ED-EST-01 Saskatchewan (TE 8), ED-EST-02 Saskatchewan (TE 4), ED-EST-02 Saskatchewan (TE 5), ED-EST-03 Saskatchewan (TE 2), ED-EST-01 Alberta (TE 7), ED-EST-02 Alberta (TE 4), ED-EST-03 Alberta (TE 1), ED-EST-01 BC (TE 4), ED-EST-02 BC (TE 2), ED-EST-02 BC (TE 3), ED-LAT-01 (TE 3), EU-TEA (Maritimes), EU-TEA (Quebec), EU-TEA (Ontario), EU-TEA (Manitoba), EU-TEA (Saskatchewan), EU-TEA (Alberta), EU-TEA (British Columbia), GL-AMW-2, GL-AMW-3, GL-ELE -4, GL-ELE -5, GL-MAN-1, GL-MAN-2, GL-MDO-3, GL-MDO-4, GL-MOC-1, GL-MOC-2, GS-03, GT-01, HS-PHS-02, LI-4, PY-03, SR-W (pay group 9) APC-4, SR-W (pay group 9) APD-5, ST-OCE-3, ST-SCY-2</v>
      </c>
      <c r="C318" s="128" t="str" cm="1">
        <f t="array" ref="C318">_xlfn.TEXTJOIN(", ",TRUE,_xlfn._xlws.FILTER('5. Raw salary data'!$A$2:$A$1297,('5. Raw salary data'!$C$2:$C$1297 &gt;'5. Raw salary data'!E318)*('5. Raw salary data'!$C$2:$C$1297 &lt;'5. Raw salary data'!C318),"No matches"))</f>
        <v>CM-04, CR-03, DA-CON-3, ED-EST-01 Maritimes (TE 6), ED-EST-02 Maritimes (TE 5), ED-EST-03 Maritimes (TE 2), ED-EST-03 Maritimes (TE 3), ED-EST-01 Quebec (TE 4), ED-EST-02 Quebec (TE 3), ED-EST-03 Quebec (TE 2), ED-EST-01 Ontario (TE 4), ED-EST-02 Ontario (TE 1), ED-EST-01 Manitoba (TE 5), ED-EST-01 Manitoba (TE 6), ED-EST-02 Manitoba (TE 2), ED-EST-02 Manitoba (TE 3), ED-EST-01 Saskatchewan (TE 6), ED-EST-02 Saskatchewan (TE 3), ED-EST-03 Saskatchewan (TE 1), ED-EST-01 Alberta (TE 5), ED-EST-01 Alberta (TE 6), ED-EST-02 Alberta (TE 3), ED-EST-01 BC (TE 3), ED-EST-02 BC (TE 1), ED-LAT-01 (TE 1), ED-LAT-01 (TE 2), GL-AMW-1, GL-ELE -2, GL-ELE -3, GL-MDO-1, GL-MDO-2, HS-HDO-01, LI-2, LI-3, SR-W (pay group 9) APC-3, SR-W (pay group 9) APD-4, ST-SCY-1, ST-STN-2</v>
      </c>
    </row>
    <row r="319" spans="1:3" ht="165" x14ac:dyDescent="0.25">
      <c r="A319" s="60" t="str">
        <f>'5. Raw salary data'!A319</f>
        <v>ED-EST-01 Ontario (TE 6)</v>
      </c>
      <c r="B319" s="129" t="str" cm="1">
        <f t="array" ref="B319">_xlfn.TEXTJOIN(", ", TRUE, _xlfn._xlws.FILTER('5. Raw salary data'!$A$2:$A$1297, ('5. Raw salary data'!$C$2:$C$1297 &lt; '5. Raw salary data'!D319) * ('5. Raw salary data'!$C$2:$C$1297 &gt;= '5. Raw salary data'!C319) * ('5. Raw salary data'!$A$2:$A$1297 &lt;&gt; '5. Raw salary data'!A319), "No matches"))</f>
        <v>CM-05, CR-04, ED-EST-01 (TE 1), ED-EST-01 Maritimes (TE 8), ED-EST-02 Maritimes (TE 7), ED-EST-02 Maritimes (TE 8), ED-EST-03 Maritimes (TE 4), ED-EST-03 Maritimes (TE 5), ED-EST-04 Maritimes (TE 1), ED-EST-01 Quebec (TE 6), ED-EST-02 Quebec (TE 5), ED-EST-03 Quebec (TE 4), ED-EST-04 Quebec (TE 2), ED-EST-01 Ontario (TE 7), ED-EST-02 Ontario (TE 3), ED-EST-03 Ontario (TE 2), ED-EST-01 Manitoba (TE 8), ED-EST-02 Manitoba (TE 5), ED-EST-02 Manitoba (TE 6), ED-EST-03 Manitoba (TE 2), ED-EST-03 Manitoba (TE 3), ED-EST-01 Saskatchewan (TE 8), ED-EST-02 Saskatchewan (TE 5), ED-EST-03 Saskatchewan (TE 3), ED-EST-01 Alberta (TE 8), ED-EST-02 Alberta (TE 5), ED-EST-03 Alberta (TE 2), ED-EST-01 BC (TE 5), ED-EST-02 BC (TE 3), ED-EST-02 BC (TE 4), ED-EST-03 BC (TE 1), ED-LAT-01 (TE 4), ED-LAT-02 (TE 1), GL-AMW-00, GL-AMW-3, GL-AMW-4, GL-ELE -5, GL-ELE -6, GL-MAN-2, GL-MAN-3, GL-MDO-4, GL-MOC-2, GL-MOC-3, GS-03, HS-HDO-02, LI-4, OE-MEO-5, SR-W (pay group 1), SR-W (pay group 9) APC-4, SR-W (pay group 9) APD-5, ST-SCY-3, TI-01</v>
      </c>
      <c r="C319" s="128" t="str" cm="1">
        <f t="array" ref="C319">_xlfn.TEXTJOIN(", ",TRUE,_xlfn._xlws.FILTER('5. Raw salary data'!$A$2:$A$1297,('5. Raw salary data'!$C$2:$C$1297 &gt;'5. Raw salary data'!E319)*('5. Raw salary data'!$C$2:$C$1297 &lt;'5. Raw salary data'!C319),"No matches"))</f>
        <v>CM-04, CR-03, DA-PRO-3, DD-02, ED-EST-01 Maritimes (TE 7), ED-EST-02 Maritimes (TE 6), ED-EST-03 Maritimes (TE 3), ED-EST-01 Quebec (TE 5), ED-EST-02 Quebec (TE 4), ED-EST-03 Quebec (TE 2), ED-EST-03 Quebec (TE 3), ED-EST-04 Quebec (TE 1), ED-EST-01 Ontario (TE 5), ED-EST-02 Ontario (TE 2), ED-EST-03 Ontario (TE 1), ED-EST-01 Manitoba (TE 6), ED-EST-01 Manitoba (TE 7), ED-EST-02 Manitoba (TE 3), ED-EST-02 Manitoba (TE 4), ED-EST-03 Manitoba (TE 1), ED-EST-01 Saskatchewan (TE 7), ED-EST-02 Saskatchewan (TE 4), ED-EST-03 Saskatchewan (TE 2), ED-EST-01 Alberta (TE 6), ED-EST-01 Alberta (TE 7), ED-EST-02 Alberta (TE 3), ED-EST-02 Alberta (TE 4), ED-EST-03 Alberta (TE 1), ED-EST-01 BC (TE 3), ED-EST-01 BC (TE 4), ED-EST-02 BC (TE 2), ED-LAT-01 (TE 2), ED-LAT-01 (TE 3), EU-TEA (Maritimes), EU-TEA (Quebec), EU-TEA (Ontario), EU-TEA (Manitoba), EU-TEA (Saskatchewan), EU-TEA (Alberta), EU-TEA (British Columbia), GL-AMW-1, GL-AMW-2, GL-ELE -3, GL-ELE -4, GL-MAN-1, GL-MDO-2, GL-MDO-3, GL-MOC-1, GT-01, HS-HDO-01, HS-PHS-02, LI-3, PY-03, SR-W (pay group 9) APD-4, ST-OCE-3, ST-SCY-1, ST-SCY-2</v>
      </c>
    </row>
    <row r="320" spans="1:3" ht="180" x14ac:dyDescent="0.25">
      <c r="A320" s="60" t="str">
        <f>'5. Raw salary data'!A320</f>
        <v>ED-EST-01 Ontario (TE 7)</v>
      </c>
      <c r="B320" s="129" t="str" cm="1">
        <f t="array" ref="B320">_xlfn.TEXTJOIN(", ", TRUE, _xlfn._xlws.FILTER('5. Raw salary data'!$A$2:$A$1297, ('5. Raw salary data'!$C$2:$C$1297 &lt; '5. Raw salary data'!D320) * ('5. Raw salary data'!$C$2:$C$1297 &gt;= '5. Raw salary data'!C320) * ('5. Raw salary data'!$A$2:$A$1297 &lt;&gt; '5. Raw salary data'!A320), "No matches"))</f>
        <v>CR-04, DA-PRO-4, ED-EST-01 (TE 2), ED-EST-02 (TE 1) , ED-EST-02 Maritimes (TE 8), ED-EST-03 Maritimes (TE 5), ED-EST-03 Maritimes (TE 6), ED-EST-04 Maritimes (TE 2), ED-EST-01 Quebec (TE 6), ED-EST-01 Quebec (TE 7), ED-EST-02 Quebec (TE 6), ED-EST-03 Quebec (TE 4), ED-EST-04 Quebec (TE 3), ED-EST-05 Quebec (TE 1), ED-EST-01 Ontario (TE 8), ED-EST-02 Ontario (TE 4), ED-EST-03 Ontario (TE 3), ED-EST-02 Manitoba (TE 6), ED-EST-02 Manitoba (TE 7), ED-EST-03 Manitoba (TE 3), ED-EST-03 Manitoba (TE 4), ED-EST-02 Saskatchewan (TE 6), ED-EST-03 Saskatchewan (TE 4), ED-EST-01 Alberta (TE 8), ED-EST-02 Alberta (TE 5), ED-EST-03 Alberta (TE 3), ED-EST-01 BC (TE 6), ED-EST-02 BC (TE 4), ED-EST-03 BC (TE 2), ED-LAT-01 (TE 4), ED-LAT-01 (TE 5), ED-LAT-02 (TE 1), ED-LAT-02 (TE 2), ED-LAT-03 (TE 1), EL-01, EU-PEI-1, GL-AMW-4, GL-AMW-5, GL-ELE -6, GL-ELE -7, GL-MAN-3, GL-MAN-4, GL-MDO-5, GL-MOC-3, GL-MOC-4, GS-04, HS-PHS-03, LI-5, OE-MEO-5, PY-04, SR-W (pay group 1), SR-W (pay group 9) APD-6, ST-COR-1, ST-SCY-3, TI-01</v>
      </c>
      <c r="C320" s="128" t="str" cm="1">
        <f t="array" ref="C320">_xlfn.TEXTJOIN(", ",TRUE,_xlfn._xlws.FILTER('5. Raw salary data'!$A$2:$A$1297,('5. Raw salary data'!$C$2:$C$1297 &gt;'5. Raw salary data'!E320)*('5. Raw salary data'!$C$2:$C$1297 &lt;'5. Raw salary data'!C320),"No matches"))</f>
        <v>CM-05, 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ED-EST-02 Ontario (TE 3), ED-EST-03 Ontario (TE 1), ED-EST-03 Ontario (TE 2), ED-EST-01 Manitoba (TE 7), ED-EST-01 Manitoba (TE 8), ED-EST-02 Manitoba (TE 4), ED-EST-02 Manitoba (TE 5), ED-EST-03 Manitoba (TE 1), ED-EST-03 Manitoba (TE 2), ED-EST-01 Saskatchewan (TE 8), ED-EST-02 Saskatchewan (TE 4), ED-EST-02 Saskatchewan (TE 5), ED-EST-03 Saskatchewan (TE 2), ED-EST-03 Saskatchewan (TE 3), ED-EST-01 Alberta (TE 7), ED-EST-02 Alberta (TE 4), ED-EST-03 Alberta (TE 1), ED-EST-03 Alberta (TE 2), ED-EST-01 BC (TE 4), ED-EST-01 BC (TE 5), ED-EST-02 BC (TE 3), ED-EST-03 BC (TE 1), ED-LAT-01 (TE 3), GL-AMW-00, GL-AMW-2, GL-AMW-3, GL-ELE -4, GL-ELE -5, GL-MAN-1, GL-MAN-2, GL-MDO-3, GL-MDO-4, GL-MOC-2, GS-03, GT-01, HS-HDO-02, HS-PHS-02, LI-4, PY-03, SR-W (pay group 9) APC-4, SR-W (pay group 9) APD-5, ST-OCE-3, ST-SCY-2</v>
      </c>
    </row>
    <row r="321" spans="1:3" ht="180" x14ac:dyDescent="0.25">
      <c r="A321" s="60" t="str">
        <f>'5. Raw salary data'!A321</f>
        <v>ED-EST-01 Ontario (TE 8)</v>
      </c>
      <c r="B321" s="129" t="str" cm="1">
        <f t="array" ref="B321">_xlfn.TEXTJOIN(", ", TRUE, _xlfn._xlws.FILTER('5. Raw salary data'!$A$2:$A$1297, ('5. Raw salary data'!$C$2:$C$1297 &lt; '5. Raw salary data'!D321) * ('5. Raw salary data'!$C$2:$C$1297 &gt;= '5. Raw salary data'!C321) * ('5. Raw salary data'!$A$2:$A$1297 &lt;&gt; '5. Raw salary data'!A321), "No matches"))</f>
        <v>DA-PRO-4, DD-03, ED-EST-01 (TE 2), ED-EST-02 (TE 1) , ED-EST-02 Maritimes (TE 9), ED-EST-03 Maritimes (TE 6), ED-EST-04 Maritimes (TE 2), ED-EST-04 Maritimes (TE 3), ED-EST-05 Maritimes (TE 1), ED-EST-01 Quebec (TE 7), ED-EST-02 Quebec (TE 6), ED-EST-02 Quebec (TE 7), ED-EST-03 Quebec (TE 5), ED-EST-04 Quebec (TE 3), ED-EST-04 Quebec (TE 4), ED-EST-05 Quebec (TE 2), ED-EST-02 Ontario (TE 4), ED-EST-02 Ontario (TE 5),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5), ED-EST-03 BC (TE 2), ED-EST-04 BC (TE 1), ED-LAT-01 (TE 5), ED-LAT-01 (TE 6), ED-LAT-02 (TE 2), ED-LAT-02 (TE 3), ED-LAT-03 (TE 1), EL-01, EU-PEI-1, GL-AMW-5, GL-AMW-6, GL-ELE -7, GL-ELE -8, GL-GHW-3, GL-MAN-4, GL-MDO-5, GL-MDO-6, GL-MOC-4, GL-MOC-5, GL-PRW-00, HS-HDO-03, HS-PHS-03, LI-5, PY-04, SC-1 (deck and engine room), SC-STD-1, SC-1 (equip. op. and spec. trade), SR-W (pay group 9) APC-5, SR-W (pay group 9) APD-6, ST-SCY-4, TI-02</v>
      </c>
      <c r="C321" s="128" t="str" cm="1">
        <f t="array" ref="C321">_xlfn.TEXTJOIN(", ",TRUE,_xlfn._xlws.FILTER('5. Raw salary data'!$A$2:$A$1297,('5. Raw salary data'!$C$2:$C$1297 &gt;'5. Raw salary data'!E321)*('5. Raw salary data'!$C$2:$C$1297 &lt;'5. Raw salary data'!C321),"No matches"))</f>
        <v>CM-05, CR-04, ED-EST-01 (TE 1), ED-EST-01 Maritimes (TE 8), ED-EST-02 Maritimes (TE 7), ED-EST-02 Maritimes (TE 8), ED-EST-03 Maritimes (TE 4), ED-EST-03 Maritimes (TE 5), ED-EST-04 Maritimes (TE 1), ED-EST-01 Quebec (TE 6), ED-EST-02 Quebec (TE 5), ED-EST-03 Quebec (TE 4), ED-EST-04 Quebec (TE 2), ED-EST-05 Quebec (TE 1), ED-EST-01 Ontario (TE 7), ED-EST-02 Ontario (TE 3), ED-EST-03 Ontario (TE 2), ED-EST-01 Manitoba (TE 8), ED-EST-02 Manitoba (TE 5), ED-EST-02 Manitoba (TE 6), ED-EST-03 Manitoba (TE 2), ED-EST-03 Manitoba (TE 3), ED-EST-01 Saskatchewan (TE 8), ED-EST-02 Saskatchewan (TE 5), ED-EST-03 Saskatchewan (TE 3), ED-EST-01 Alberta (TE 8), ED-EST-02 Alberta (TE 5), ED-EST-03 Alberta (TE 2), ED-EST-01 BC (TE 5), ED-EST-02 BC (TE 3), ED-EST-02 BC (TE 4), ED-EST-03 BC (TE 1), ED-LAT-01 (TE 4), ED-LAT-02 (TE 1), GL-AMW-00, GL-AMW-3, GL-AMW-4, GL-ELE -5, GL-ELE -6, GL-MAN-2, GL-MAN-3, GL-MDO-4, GL-MOC-3, GS-03, GS-04, HS-HDO-02, LI-4, OE-MEO-5, SR-W (pay group 1), SR-W (pay group 9) APD-5, ST-COR-1, ST-SCY-3, TI-01</v>
      </c>
    </row>
    <row r="322" spans="1:3" ht="135" x14ac:dyDescent="0.25">
      <c r="A322" s="60" t="str">
        <f>'5. Raw salary data'!A322</f>
        <v>ED-EST-02 Ontario (TE 1)</v>
      </c>
      <c r="B322" s="129" t="str" cm="1">
        <f t="array" ref="B322">_xlfn.TEXTJOIN(", ", TRUE, _xlfn._xlws.FILTER('5. Raw salary data'!$A$2:$A$1297, ('5. Raw salary data'!$C$2:$C$1297 &lt; '5. Raw salary data'!D322) * ('5. Raw salary data'!$C$2:$C$1297 &gt;= '5. Raw salary data'!C322) * ('5. Raw salary data'!$A$2:$A$1297 &lt;&gt; '5. Raw salary data'!A322), "No matches"))</f>
        <v>CM-04, CR-03, DA-CON-3, DA-PRO-3, ED-EST-01 Maritimes (TE 7), ED-EST-02 Maritimes (TE 6), ED-EST-03 Maritimes (TE 3), ED-EST-01 Quebec (TE 5), ED-EST-02 Quebec (TE 4), ED-EST-03 Quebec (TE 2), ED-EST-04 Quebec (TE 1), ED-EST-01 Ontario (TE 5), ED-EST-02 Ontario (TE 2), ED-EST-03 Ontario (TE 1), ED-EST-01 Manitoba (TE 6), ED-EST-02 Manitoba (TE 3), ED-EST-02 Manitoba (TE 4), ED-EST-03 Manitoba (TE 1), ED-EST-01 Saskatchewan (TE 7), ED-EST-02 Saskatchewan (TE 4), ED-EST-03 Saskatchewan (TE 2), ED-EST-01 Alberta (TE 6), ED-EST-02 Alberta (TE 3), ED-EST-03 Alberta (TE 1), ED-EST-01 BC (TE 3), ED-EST-01 BC (TE 4), ED-EST-02 BC (TE 2), ED-LAT-01 (TE 2), EU-TEA (Maritimes), EU-TEA (Quebec), EU-TEA (Ontario), EU-TEA (Manitoba), EU-TEA (Saskatchewan), EU-TEA (Alberta), EU-TEA (British Columbia), GL-AMW-1, GL-AMW-2, GL-ELE -3, GL-ELE -4, GL-MDO-2, GL-MOC-1, HS-HDO-01, HS-PHS-02, LI-3, SR-W (pay group 9) APD-4, ST-OCE-3, ST-SCY-1</v>
      </c>
      <c r="C322" s="128" t="str" cm="1">
        <f t="array" ref="C322">_xlfn.TEXTJOIN(", ",TRUE,_xlfn._xlws.FILTER('5. Raw salary data'!$A$2:$A$1297,('5. Raw salary data'!$C$2:$C$1297 &gt;'5. Raw salary data'!E322)*('5. Raw salary data'!$C$2:$C$1297 &lt;'5. Raw salary data'!C322),"No matches"))</f>
        <v>ED-EST-01 Maritimes (TE 5), ED-EST-01 Maritimes (TE 6), ED-EST-02 Maritimes (TE 4), ED-EST-02 Maritimes (TE 5), ED-EST-03 Maritimes (TE 2), ED-EST-01 Quebec (TE 4), ED-EST-02 Quebec (TE 3), ED-EST-03 Quebec (TE 1), ED-EST-01 Ontario (TE 3), ED-EST-01 Ontario (TE 4), ED-EST-01 Manitoba (TE 4), ED-EST-01 Manitoba (TE 5), ED-EST-02 Manitoba (TE 1), ED-EST-02 Manitoba (TE 2), ED-EST-01 Saskatchewan (TE 5), ED-EST-01 Saskatchewan (TE 6), ED-EST-02 Saskatchewan (TE 2), ED-EST-02 Saskatchewan (TE 3), ED-EST-03 Saskatchewan (TE 1), ED-EST-01 Alberta (TE 5), ED-EST-02 Alberta (TE 2), ED-EST-01 BC (TE 2), ED-EST-02 BC (TE 1), ED-LAT-01 (TE 1), EG-02 salary protected employees, GL-ELE -1, GL-ELE -2, GL-MDO-1, HS-PHS-01, LI-2, OE-MEO-4, PY-02, SR-W (pay group 9) APC-3, ST-OCE-2, ST-STN-1, ST-STN-2</v>
      </c>
    </row>
    <row r="323" spans="1:3" ht="180" x14ac:dyDescent="0.25">
      <c r="A323" s="60" t="str">
        <f>'5. Raw salary data'!A323</f>
        <v>ED-EST-02 Ontario (TE 2)</v>
      </c>
      <c r="B323" s="129" t="str" cm="1">
        <f t="array" ref="B323">_xlfn.TEXTJOIN(", ", TRUE, _xlfn._xlws.FILTER('5. Raw salary data'!$A$2:$A$1297, ('5. Raw salary data'!$C$2:$C$1297 &lt; '5. Raw salary data'!D323) * ('5. Raw salary data'!$C$2:$C$1297 &gt;= '5. Raw salary data'!C323) * ('5. Raw salary data'!$A$2:$A$1297 &lt;&gt; '5. Raw salary data'!A323), "No matches"))</f>
        <v>CM-05, DD-02, ED-EST-01 (TE 1), ED-EST-01 Maritimes (TE 8), ED-EST-02 Maritimes (TE 7), ED-EST-03 Maritimes (TE 4), ED-EST-04 Maritimes (TE 1), ED-EST-01 Quebec (TE 5), ED-EST-01 Quebec (TE 6), ED-EST-02 Quebec (TE 5), ED-EST-03 Quebec (TE 3), ED-EST-04 Quebec (TE 2), ED-EST-01 Ontario (TE 6), ED-EST-01 Ontario (TE 7), ED-EST-02 Ontario (TE 3), ED-EST-03 Ontario (TE 2), ED-EST-01 Manitoba (TE 7), ED-EST-01 Manitoba (TE 8), ED-EST-02 Manitoba (TE 5), ED-EST-03 Manitoba (TE 2), ED-EST-01 Saskatchewan (TE 8), ED-EST-02 Saskatchewan (TE 5), ED-EST-03 Saskatchewan (TE 3), ED-EST-01 Alberta (TE 7), ED-EST-01 Alberta (TE 8), ED-EST-02 Alberta (TE 4), ED-EST-03 Alberta (TE 2), ED-EST-01 BC (TE 4), ED-EST-01 BC (TE 5), ED-EST-02 BC (TE 3), ED-EST-03 BC (TE 1), ED-LAT-01 (TE 3), ED-LAT-01 (TE 4), ED-LAT-02 (TE 1), GL-AMW-00, GL-AMW-3, GL-ELE -5, GL-MAN-1, GL-MAN-2, GL-MDO-3, GL-MDO-4, GL-MOC-2, GL-MOC-3, GS-03, GT-01, HS-HDO-02, HS-PHS-02, LI-4, OE-MEO-5, PY-03, SR-W (pay group 1), SR-W (pay group 9) APC-4, SR-W (pay group 9) APD-5, ST-SCY-2, ST-SCY-3</v>
      </c>
      <c r="C323" s="128" t="str" cm="1">
        <f t="array" ref="C323">_xlfn.TEXTJOIN(", ",TRUE,_xlfn._xlws.FILTER('5. Raw salary data'!$A$2:$A$1297,('5. Raw salary data'!$C$2:$C$1297 &gt;'5. Raw salary data'!E323)*('5. Raw salary data'!$C$2:$C$1297 &lt;'5. Raw salary data'!C323),"No matches"))</f>
        <v>CM-04, CR-03, DA-CON-3, DA-PRO-3, ED-EST-01 Maritimes (TE 6), ED-EST-01 Maritimes (TE 7), ED-EST-02 Maritimes (TE 5), ED-EST-02 Maritimes (TE 6), ED-EST-03 Maritimes (TE 3), ED-EST-01 Quebec (TE 4), ED-EST-02 Quebec (TE 3), ED-EST-02 Quebec (TE 4), ED-EST-03 Quebec (TE 2), ED-EST-04 Quebec (TE 1), ED-EST-01 Ontario (TE 4), ED-EST-01 Ontario (TE 5), ED-EST-02 Ontario (TE 1), ED-EST-03 Ontario (TE 1), ED-EST-01 Manitoba (TE 5), ED-EST-01 Manitoba (TE 6), ED-EST-02 Manitoba (TE 3), ED-EST-02 Manitoba (TE 4), ED-EST-03 Manitoba (TE 1), ED-EST-01 Saskatchewan (TE 6), ED-EST-01 Saskatchewan (TE 7), ED-EST-02 Saskatchewan (TE 3), ED-EST-02 Saskatchewan (TE 4), ED-EST-03 Saskatchewan (TE 1), ED-EST-03 Saskatchewan (TE 2), ED-EST-01 Alberta (TE 6), ED-EST-02 Alberta (TE 3), ED-EST-03 Alberta (TE 1), ED-EST-01 BC (TE 3), ED-EST-02 BC (TE 1), ED-EST-02 BC (TE 2), ED-LAT-01 (TE 2), EU-TEA (Maritimes), EU-TEA (Quebec), EU-TEA (Ontario), EU-TEA (Manitoba), EU-TEA (Saskatchewan), EU-TEA (Alberta), EU-TEA (British Columbia), GL-AMW-1, GL-AMW-2, GL-ELE -3, GL-ELE -4, GL-MDO-1, GL-MDO-2, GL-MOC-1, HS-HDO-01, LI-3, SR-W (pay group 9) APD-4, ST-OCE-3, ST-SCY-1</v>
      </c>
    </row>
    <row r="324" spans="1:3" ht="180" x14ac:dyDescent="0.25">
      <c r="A324" s="60" t="str">
        <f>'5. Raw salary data'!A324</f>
        <v>ED-EST-02 Ontario (TE 3)</v>
      </c>
      <c r="B324" s="129" t="str" cm="1">
        <f t="array" ref="B324">_xlfn.TEXTJOIN(", ", TRUE, _xlfn._xlws.FILTER('5. Raw salary data'!$A$2:$A$1297, ('5. Raw salary data'!$C$2:$C$1297 &lt; '5. Raw salary data'!D324) * ('5. Raw salary data'!$C$2:$C$1297 &gt;= '5. Raw salary data'!C324) * ('5. Raw salary data'!$A$2:$A$1297 &lt;&gt; '5. Raw salary data'!A324), "No matches"))</f>
        <v>CM-05, CR-04, DA-PRO-4, ED-EST-01 (TE 2), ED-EST-02 Maritimes (TE 8), ED-EST-03 Maritimes (TE 5), ED-EST-03 Maritimes (TE 6), ED-EST-04 Maritimes (TE 2), ED-EST-01 Quebec (TE 6), ED-EST-02 Quebec (TE 6), ED-EST-03 Quebec (TE 4), ED-EST-04 Quebec (TE 3), ED-EST-05 Quebec (TE 1), ED-EST-01 Ontario (TE 7), ED-EST-01 Ontario (TE 8), ED-EST-02 Ontario (TE 4), ED-EST-03 Ontario (TE 3), ED-EST-02 Manitoba (TE 6), ED-EST-02 Manitoba (TE 7), ED-EST-03 Manitoba (TE 3), ED-EST-03 Manitoba (TE 4), ED-EST-02 Saskatchewan (TE 6), ED-EST-03 Saskatchewan (TE 4), ED-EST-01 Alberta (TE 8), ED-EST-02 Alberta (TE 5), ED-EST-03 Alberta (TE 2), ED-EST-03 Alberta (TE 3), ED-EST-01 BC (TE 6), ED-EST-02 BC (TE 4), ED-EST-03 BC (TE 2), ED-LAT-01 (TE 4), ED-LAT-01 (TE 5), ED-LAT-02 (TE 1), ED-LAT-02 (TE 2), ED-LAT-03 (TE 1), EL-01, EU-PEI-1, GL-AMW-00, GL-AMW-4, GL-AMW-5, GL-ELE -6, GL-ELE -7, GL-MAN-3, GL-MDO-5, GL-MOC-3, GL-MOC-4, GS-04, HS-PHS-03, LI-5, OE-MEO-5, PY-04, SR-W (pay group 1), SR-W (pay group 9) APD-6, ST-COR-1, ST-SCY-3, TI-01</v>
      </c>
      <c r="C324" s="128" t="str" cm="1">
        <f t="array" ref="C324">_xlfn.TEXTJOIN(", ",TRUE,_xlfn._xlws.FILTER('5. Raw salary data'!$A$2:$A$1297,('5. Raw salary data'!$C$2:$C$1297 &gt;'5. Raw salary data'!E324)*('5. Raw salary data'!$C$2:$C$1297 &lt;'5. Raw salary data'!C324),"No matches"))</f>
        <v>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ED-EST-03 Ontario (TE 1), ED-EST-03 Ontario (TE 2), ED-EST-01 Manitoba (TE 7), ED-EST-01 Manitoba (TE 8), ED-EST-02 Manitoba (TE 4), ED-EST-02 Manitoba (TE 5), ED-EST-03 Manitoba (TE 1), ED-EST-03 Manitoba (TE 2), ED-EST-01 Saskatchewan (TE 8), ED-EST-02 Saskatchewan (TE 4), ED-EST-02 Saskatchewan (TE 5), ED-EST-03 Saskatchewan (TE 2), ED-EST-03 Saskatchewan (TE 3), ED-EST-01 Alberta (TE 7), ED-EST-02 Alberta (TE 4), ED-EST-03 Alberta (TE 1), ED-EST-01 BC (TE 4), ED-EST-01 BC (TE 5), ED-EST-02 BC (TE 2), ED-EST-02 BC (TE 3), ED-EST-03 BC (TE 1), ED-LAT-01 (TE 3), GL-AMW-2, GL-AMW-3, GL-ELE -4, GL-ELE -5, GL-MAN-1, GL-MAN-2, GL-MDO-3, GL-MDO-4, GL-MOC-1, GL-MOC-2, GS-03, GT-01, HS-HDO-02, HS-PHS-02, LI-4, PY-03, SR-W (pay group 9) APC-4, SR-W (pay group 9) APD-5, ST-OCE-3, ST-SCY-2</v>
      </c>
    </row>
    <row r="325" spans="1:3" ht="180" x14ac:dyDescent="0.25">
      <c r="A325" s="60" t="str">
        <f>'5. Raw salary data'!A325</f>
        <v>ED-EST-02 Ontario (TE 4)</v>
      </c>
      <c r="B325" s="129" t="str" cm="1">
        <f t="array" ref="B325">_xlfn.TEXTJOIN(", ", TRUE, _xlfn._xlws.FILTER('5. Raw salary data'!$A$2:$A$1297, ('5. Raw salary data'!$C$2:$C$1297 &lt; '5. Raw salary data'!D325) * ('5. Raw salary data'!$C$2:$C$1297 &gt;= '5. Raw salary data'!C325) * ('5. Raw salary data'!$A$2:$A$1297 &lt;&gt; '5. Raw salary data'!A325), "No matches"))</f>
        <v>DA-PRO-4, DD-03, ED-EST-01 (TE 3), ED-EST-02 (TE 1) , ED-EST-02 Maritimes (TE 9), ED-EST-03 Maritimes (TE 6), ED-EST-03 Maritimes (TE 7), ED-EST-04 Maritimes (TE 3), ED-EST-05 Maritimes (TE 1), ED-EST-01 Quebec (TE 7), ED-EST-02 Quebec (TE 7), ED-EST-03 Quebec (TE 5), ED-EST-04 Quebec (TE 4), ED-EST-05 Quebec (TE 2), ED-EST-02 Ontario (TE 5), ED-EST-03 Ontario (TE 3), ED-EST-03 Ontario (TE 4), ED-EST-04 Ontario (TE 1), ED-EST-02 Manitoba (TE 7), ED-EST-02 Manitoba (TE 8), ED-EST-03 Manitoba (TE 4), ED-EST-03 Manitoba (TE 5), ED-EST-02 Saskatchewan (TE 7), ED-EST-03 Saskatchewan (TE 5), ED-EST-04 Saskatchewan (TE 1), ED-EST-02 Alberta (TE 6), ED-EST-03 Alberta (TE 3), ED-EST-03 Alberta (TE 4), ED-EST-04 Alberta (TE 1), ED-EST-01 BC (TE 7), ED-EST-02 BC (TE 5), ED-EST-02 BC (TE 6), ED-EST-03 BC (TE 2), ED-EST-04 BC (TE 1), ED-LAT-01 (TE 6), ED-LAT-02 (TE 3), ED-LAT-03 (TE 1), ED-LAT-03 (TE 2), EU-PEI-1, GL-AMW-5, GL-AMW-6, GL-ELE -7, GL-ELE -8, GL-GHW-3, GL-MAN-4, GL-MAN-5, GL-MDO-5, GL-MDO-6, GL-MOC-5, GL-PRW-00, GL-PRW-5, HS-HDO-03, LI-5, SC-1 (deck and engine room), SC-STD-1, SC-1 (equip. op. and spec. trade), SR-W (pay group 9) APC-5, SR-W (pay group 9) APD-6, ST-SCY-4, TI-02, WP-01</v>
      </c>
      <c r="C325" s="128" t="str" cm="1">
        <f t="array" ref="C325">_xlfn.TEXTJOIN(", ",TRUE,_xlfn._xlws.FILTER('5. Raw salary data'!$A$2:$A$1297,('5. Raw salary data'!$C$2:$C$1297 &gt;'5. Raw salary data'!E325)*('5. Raw salary data'!$C$2:$C$1297 &lt;'5. Raw salary data'!C325),"No matches"))</f>
        <v>CM-05, CR-04, ED-EST-01 (TE 2), ED-EST-02 Maritimes (TE 7), ED-EST-02 Maritimes (TE 8), ED-EST-03 Maritimes (TE 5), ED-EST-04 Maritimes (TE 1), ED-EST-04 Maritimes (TE 2), ED-EST-01 Quebec (TE 6), ED-EST-02 Quebec (TE 5), ED-EST-02 Quebec (TE 6), ED-EST-03 Quebec (TE 4), ED-EST-04 Quebec (TE 2), ED-EST-04 Quebec (TE 3), ED-EST-05 Quebec (TE 1), ED-EST-01 Ontario (TE 7), ED-EST-01 Ontario (TE 8), ED-EST-02 Ontario (TE 3), ED-EST-03 Ontario (TE 2), ED-EST-01 Manitoba (TE 8), ED-EST-02 Manitoba (TE 6), ED-EST-03 Manitoba (TE 3), ED-EST-02 Saskatchewan (TE 5), ED-EST-02 Saskatchewan (TE 6), ED-EST-03 Saskatchewan (TE 3), ED-EST-03 Saskatchewan (TE 4), ED-EST-01 Alberta (TE 8), ED-EST-02 Alberta (TE 5), ED-EST-03 Alberta (TE 2), ED-EST-01 BC (TE 5), ED-EST-01 BC (TE 6), ED-EST-02 BC (TE 4), ED-EST-03 BC (TE 1), ED-LAT-01 (TE 4), ED-LAT-01 (TE 5), ED-LAT-02 (TE 1), ED-LAT-02 (TE 2), EL-01, GL-AMW-00, GL-AMW-3, GL-AMW-4, GL-ELE -5, GL-ELE -6, GL-MAN-2, GL-MAN-3, GL-MDO-4, GL-MOC-3, GL-MOC-4, GS-04, HS-HDO-02, HS-PHS-03, LI-4, OE-MEO-5, PY-04, SR-W (pay group 1), ST-COR-1, ST-SCY-3, TI-01</v>
      </c>
    </row>
    <row r="326" spans="1:3" ht="225" x14ac:dyDescent="0.25">
      <c r="A326" s="60" t="str">
        <f>'5. Raw salary data'!A326</f>
        <v>ED-EST-02 Ontario (TE 5)</v>
      </c>
      <c r="B326" s="129" t="str" cm="1">
        <f t="array" ref="B326">_xlfn.TEXTJOIN(", ", TRUE, _xlfn._xlws.FILTER('5. Raw salary data'!$A$2:$A$1297, ('5. Raw salary data'!$C$2:$C$1297 &lt; '5. Raw salary data'!D326) * ('5. Raw salary data'!$C$2:$C$1297 &gt;= '5. Raw salary data'!C326) * ('5. Raw salary data'!$A$2:$A$1297 &lt;&gt; '5. Raw salary data'!A326), "No matches"))</f>
        <v>AS-01, CM-06, CR-05, DA-CON-4, ED-EST-01 (TE 3), ED-EST-01 (TE 4), ED-EST-02 (TE 2) , ED-EST-03 (TE 1), ED-EST-03 Maritimes (TE 7), ED-EST-03 Maritimes (TE 8), ED-EST-04 Maritimes (TE 3), ED-EST-04 Maritimes (TE 4), ED-EST-05 Maritimes (TE 2), ED-EST-06 Maritimes (TE 1), ED-EST-01 Quebec (TE 8), ED-EST-02 Quebec (TE 8), ED-EST-03 Quebec (TE 6), ED-EST-04 Quebec (TE 5), ED-EST-05 Quebec (TE 3), ED-EST-06 Quebec (TE 1),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ED-EST-01 BC (TE 8), ED-EST-02 BC (TE 6), ED-EST-02 BC (TE 7), ED-EST-03 BC (TE 3), ED-EST-04 BC (TE 2), ED-EST-05 BC (TE 1), ED-LAT-01 (TE 7), ED-LAT-02 (TE 4), ED-LAT-03 (TE 2), ED-LAT-03 (TE 3), ED-LAT-04 (TE 1), EG-01, GL-AIM-00, GL-AMW-7, GL-ELE -8, GL-ELE -9, GL-GHW-4, GL-INM-00, GL-MAM-5, GL-MAM-6, GL-MAN-5, GL-MAN-6, GL-MDO-7, GL-MOC-6, GL-MOC-7, GL-MST-00, GL-MST-9, GL-PCF-00, GL-PRW-5, GL-PRW-6, GS-05, GT-02, HP-01, HS-HDO-04, HS-PHS-04, IS-01 , LI-6, MA-01, OM-01, PI-01-CGC, PM-01 , PY-05, SC-2 (deck and engine room), SC-3 (deck and engine room), SC-STD-2, SC-STD-3, SC-2 (equip. op. and spec. trade), SC-3 (equip. op. and spec. trade), SR-W (pay group 9) APC-6, SR-W (pay group 9) APD-7, WP-01</v>
      </c>
      <c r="C326" s="128" t="str" cm="1">
        <f t="array" ref="C326">_xlfn.TEXTJOIN(", ",TRUE,_xlfn._xlws.FILTER('5. Raw salary data'!$A$2:$A$1297,('5. Raw salary data'!$C$2:$C$1297 &gt;'5. Raw salary data'!E326)*('5. Raw salary data'!$C$2:$C$1297 &lt;'5. Raw salary data'!C326),"No matches"))</f>
        <v>DA-PRO-4, DD-03, ED-EST-01 (TE 2), ED-EST-02 (TE 1) , ED-EST-02 Maritimes (TE 9), ED-EST-03 Maritimes (TE 6), ED-EST-04 Maritimes (TE 2), ED-EST-05 Maritimes (TE 1), ED-EST-01 Quebec (TE 7), ED-EST-02 Quebec (TE 6), ED-EST-02 Quebec (TE 7), ED-EST-03 Quebec (TE 5), ED-EST-04 Quebec (TE 3), ED-EST-04 Quebec (TE 4), ED-EST-05 Quebec (TE 1), ED-EST-05 Quebec (TE 2), ED-EST-01 Ontario (TE 8), ED-EST-02 Ontario (TE 4),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5), ED-EST-03 BC (TE 2), ED-EST-04 BC (TE 1), ED-LAT-01 (TE 5), ED-LAT-01 (TE 6), ED-LAT-02 (TE 2), ED-LAT-02 (TE 3), ED-LAT-03 (TE 1), EL-01, EU-PEI-1, GL-AMW-5, GL-AMW-6, GL-ELE -7, GL-GHW-3, GL-MAN-4, GL-MDO-5, GL-MDO-6, GL-MOC-4, GL-MOC-5, GL-PRW-00, GS-04, HS-HDO-03, HS-PHS-03, LI-5, PY-04, SC-1 (deck and engine room), SC-STD-1, SC-1 (equip. op. and spec. trade), SR-W (pay group 9) APC-5, SR-W (pay group 9) APD-6, ST-COR-1, ST-SCY-4, TI-02</v>
      </c>
    </row>
    <row r="327" spans="1:3" ht="225" x14ac:dyDescent="0.25">
      <c r="A327" s="60" t="str">
        <f>'5. Raw salary data'!A327</f>
        <v>ED-EST-02 Ontario (TE 6)</v>
      </c>
      <c r="B327" s="129" t="str" cm="1">
        <f t="array" ref="B327">_xlfn.TEXTJOIN(", ", TRUE, _xlfn._xlws.FILTER('5. Raw salary data'!$A$2:$A$1297, ('5. Raw salary data'!$C$2:$C$1297 &lt; '5. Raw salary data'!D327) * ('5. Raw salary data'!$C$2:$C$1297 &gt;= '5. Raw salary data'!C327) * ('5. Raw salary data'!$A$2:$A$1297 &lt;&gt; '5. Raw salary data'!A327), "No matches"))</f>
        <v>AS-01, CM-06, DA-CON-5, DA-PRO-5, DD-04, ED-EST-01 (TE 4), ED-EST-02 (TE 3) , ED-EST-03 (TE 1), ED-EST-03 Maritimes (TE 8), ED-EST-03 Maritimes (TE 9), ED-EST-04 Maritimes (TE 4), ED-EST-04 Maritimes (TE 5), ED-EST-05 Maritimes (TE 2), ED-EST-05 Maritimes (TE 3), ED-EST-06 Maritimes (TE 1), ED-EST-01 Quebec (TE 9), ED-EST-02 Quebec (TE 9), ED-EST-03 Quebec (TE 7), ED-EST-04 Quebec (TE 6), ED-EST-05 Quebec (TE 4), ED-EST-06 Quebec (TE 2), ED-EST-02 Ontario (TE 7), ED-EST-03 Ontario (TE 5), ED-EST-03 Ontario (TE 6), ED-EST-04 Ontario (TE 3), ED-EST-05 Ontario (TE 2),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GL-AMW-8, GL-ELE -10, GL-GHW-5, GL-GHW-6, GL-INM-9, GL-MAM-00, GL-MAM-6, GL-MAM-7, GL-MAN-7, GL-MDO-8, GL-MOC-7, GL-MOC-8, GL-MST-10, GL-PCF-00, GL-PRW-7, GL-WOW-00, GS-05, GS-06, IS-01 , MA-01, PG-01, PI-02-CGC, PM-01 , RO-01, SC-3 (deck and engine room), SC-4 (deck and engine room), SC-STD-3, SC-STD-4, SC-3 (equip. op. and spec. trade), SR-W (pay group 2), SR-W (pay group 3), SR-W (pay group 9) APC-6, SR-W (pay group 9) APD-8, TI-03</v>
      </c>
      <c r="C327" s="128" t="str" cm="1">
        <f t="array" ref="C327">_xlfn.TEXTJOIN(", ",TRUE,_xlfn._xlws.FILTER('5. Raw salary data'!$A$2:$A$1297,('5. Raw salary data'!$C$2:$C$1297 &gt;'5. Raw salary data'!E327)*('5. Raw salary data'!$C$2:$C$1297 &lt;'5. Raw salary data'!C327),"No matches"))</f>
        <v>CR-05, DA-CON-4, DD-03, ED-EST-01 (TE 3), ED-EST-02 (TE 2) , ED-EST-03 Maritimes (TE 7), ED-EST-04 Maritimes (TE 3), ED-EST-05 Maritimes (TE 1), ED-EST-01 Quebec (TE 8), ED-EST-02 Quebec (TE 7), ED-EST-02 Quebec (TE 8), ED-EST-03 Quebec (TE 6), ED-EST-04 Quebec (TE 4), ED-EST-04 Quebec (TE 5), ED-EST-05 Quebec (TE 2), ED-EST-05 Quebec (TE 3), ED-EST-06 Quebec (TE 1), ED-EST-02 Ontario (TE 5), ED-EST-03 Ontario (TE 4), ED-EST-04 Ontario (TE 1),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1), ED-EST-04 BC (TE 2), ED-LAT-01 (TE 6), ED-LAT-01 (TE 7), ED-LAT-02 (TE 3), ED-LAT-02 (TE 4), ED-LAT-03 (TE 2), ED-LAT-04 (TE 1), EG-01, GL-AIM-00, GL-AMW-6, GL-AMW-7, GL-ELE -8, GL-ELE -9, GL-GHW-3, GL-GHW-4, GL-INM-00, GL-MAM-5, GL-MAN-5, GL-MAN-6, GL-MDO-6, GL-MDO-7, GL-MOC-5, GL-MOC-6, GL-MST-00, GL-MST-9, GL-PRW-00, GL-PRW-5, GL-PRW-6, GT-02, HP-01, HS-HDO-04, HS-PHS-04, LI-6, OM-01, PI-01-CGC, PY-05, SC-1 (deck and engine room), SC-2 (deck and engine room), SC-STD-1, SC-STD-2, SC-2 (equip. op. and spec. trade), SR-W (pay group 9) APD-7, ST-SCY-4, TI-02, WP-01</v>
      </c>
    </row>
    <row r="328" spans="1:3" ht="255" x14ac:dyDescent="0.25">
      <c r="A328" s="60" t="str">
        <f>'5. Raw salary data'!A328</f>
        <v>ED-EST-02 Ontario (TE 7)</v>
      </c>
      <c r="B328" s="129" t="str" cm="1">
        <f t="array" ref="B328">_xlfn.TEXTJOIN(", ", TRUE, _xlfn._xlws.FILTER('5. Raw salary data'!$A$2:$A$1297, ('5. Raw salary data'!$C$2:$C$1297 &lt; '5. Raw salary data'!D328) * ('5. Raw salary data'!$C$2:$C$1297 &gt;= '5. Raw salary data'!C328) * ('5. Raw salary data'!$A$2:$A$1297 &lt;&gt; '5. Raw salary data'!A328), "No matches"))</f>
        <v>AR-01, AS-02, CO-DEV/PER, DA-CON-5, EC-01, ED-EST-01 (TE 5), ED-EST-02 (TE 4), ED-EST-03 (TE 2), ED-EST-04 Maritimes (TE 5), ED-EST-04 Maritimes (TE 6), ED-EST-05 Maritimes (TE 3), ED-EST-06 Maritimes (TE 2), ED-EST-01 Quebec (TE 10), ED-EST-02 Quebec (TE 10), ED-EST-03 Quebec (TE 8), ED-EST-04 Quebec (TE 7), ED-EST-05 Quebec (TE 5), ED-EST-06 Quebec (TE 3),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EG-02, EL-02, EN-ENG-01, GL-AIM-9, GL-AMW-9, GL-ELE -11, GL-GHW-6, GL-GHW-7, GL-INM-10, GL-MAM-7, GL-MAM-8, GL-MAN-8, GL-MDO-9, GL-MDO-10, GL-MOC-8, GL-MOC-9, GL-MST-11, GL-PCF-6, GL-PCF-7, GL-PIP-00, GL-PRW-8, GS-06, GS-07, GT-03, HP-02, HS-HDO-05, HS-HDO-06, HS-PHS-05, IS-02 , LI-7, MT-01, PI-02-CGC, PM-02 , PY-06, RO-01, SC-5 (deck and engine room), SC-STD-5, SC-4 (equip. op. and spec. trade), SG-SRE-01, SR-W (pay group 3), SR-W (pay group 9) APC-7, SR-W (pay group 9) APD-8, TI-03, TR-01</v>
      </c>
      <c r="C328" s="128" t="str" cm="1">
        <f t="array" ref="C328">_xlfn.TEXTJOIN(", ",TRUE,_xlfn._xlws.FILTER('5. Raw salary data'!$A$2:$A$1297,('5. Raw salary data'!$C$2:$C$1297 &gt;'5. Raw salary data'!E328)*('5. Raw salary data'!$C$2:$C$1297 &lt;'5. Raw salary data'!C328),"No matches"))</f>
        <v>AS-01, CM-06, CR-05,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ED-EST-03 Ontario (TE 5), ED-EST-04 Ontario (TE 2), ED-EST-05 Ontario (TE 1), ED-EST-05 Ontario (TE 2),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4), ED-EST-04 BC (TE 2), ED-EST-05 BC (TE 1), ED-LAT-01 (TE 7), ED-LAT-01 (TE 8), ED-LAT-02 (TE 4), ED-LAT-02 (TE 5), ED-LAT-03 (TE 3), ED-LAT-03 (TE 4), ED-LAT-04 (TE 1), ED-LAT-04 (TE 2), EG-01, GL-AIM-00, GL-AMW-7, GL-AMW-8, GL-ELE -9, GL-ELE -10, GL-GHW-4, GL-GHW-5, GL-INM-00, GL-INM-9, GL-MAM-00, GL-MAM-6, GL-MAN-6, GL-MAN-7, GL-MDO-7, GL-MDO-8, GL-MOC-7, GL-MST-00, GL-MST-9, GL-MST-10, GL-PCF-00, GL-PRW-6, GL-PRW-7, GL-WOW-00, GS-05, HS-PHS-04, IS-01 , LI-6, MA-01, PG-01, PI-01-CGC, PM-01 , PY-05, SC-3 (deck and engine room), SC-4 (deck and engine room), SC-STD-3, SC-STD-4, SC-3 (equip. op. and spec. trade), SR-W (pay group 2), SR-W (pay group 9) APC-6, SR-W (pay group 9) APD-7</v>
      </c>
    </row>
    <row r="329" spans="1:3" ht="270" x14ac:dyDescent="0.25">
      <c r="A329" s="60" t="str">
        <f>'5. Raw salary data'!A329</f>
        <v>ED-EST-02 Ontario (TE 8)</v>
      </c>
      <c r="B329" s="129" t="str" cm="1">
        <f t="array" ref="B329">_xlfn.TEXTJOIN(", ", TRUE, _xlfn._xlws.FILTER('5. Raw salary data'!$A$2:$A$1297, ('5. Raw salary data'!$C$2:$C$1297 &lt; '5. Raw salary data'!D329) * ('5. Raw salary data'!$C$2:$C$1297 &gt;= '5. Raw salary data'!C329) * ('5. Raw salary data'!$A$2:$A$1297 &lt;&gt; '5. Raw salary data'!A329), "No matches"))</f>
        <v>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ED-EST-03 Alberta (TE 8), ED-EST-04 Alberta (TE 4), ED-EST-05 Alberta (TE 3), ED-EST-06 Alberta (TE 2), ED-EST-02 BC (TE 9), ED-EST-03 BC (TE 6), ED-EST-04 BC (TE 4), ED-EST-05 BC (TE 3), ED-EST-06 BC (TE 1), ED-LAT-01 (TE 10), ED-LAT-01 (TE 11), ED-LAT-02 (TE 7), ED-LAT-02 (TE 8), ED-LAT-03 (TE 6), ED-LAT-04 (TE 4), EG-02, EL-02, EN-ENG-01, FR - Recruitment, GL-AIM-9, GL-AIM-10, GL-AMW-10, GL-AMW-11, GL-COI-00, GL-EIM-00, GL-ELE -12, GL-GHW-7, GL-GHW-8, GL-INM-11, GL-MAM-8, GL-MAM-9, GL-MAN-9, GL-MDO-10, GL-MDO-11, GL-MOC-9, GL-MOC-10, GL-MST-12, GL-PCF-7, GL-PRW-9, GL-SMW-00, GL-VHE-00, GL-WOW-9, GS-07, GS-08, GT-03, HS-HDO-06, HS-PHS-06, OM-02, PI-03-CGC, PY-07, SC-6 (deck and engine room), SC-7 (deck and engine room), SC-STD-6, SC-STD-7, SC-4 (equip. op. and spec. trade), SG-SRE-01, SO-MAO-TO, SR-E (pay group 1 basic), SR-W (pay group 9) APC-7, SR-W (pay group 9) APD-9, ST-COR-2</v>
      </c>
      <c r="C329" s="128" t="str" cm="1">
        <f t="array" ref="C329">_xlfn.TEXTJOIN(", ",TRUE,_xlfn._xlws.FILTER('5. Raw salary data'!$A$2:$A$1297,('5. Raw salary data'!$C$2:$C$1297 &gt;'5. Raw salary data'!E329)*('5. Raw salary data'!$C$2:$C$1297 &lt;'5. Raw salary data'!C329),"No matches"))</f>
        <v>AR-01, AS-02, DA-CON-5, DA-PRO-5, DD-04, EC-01, ED-EST-01 (TE 5), ED-EST-02 (TE 3) ,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3), ED-EST-05 Alberta (TE 2), ED-EST-06 Alberta (TE 1), ED-EST-02 BC (TE 8), ED-EST-03 BC (TE 4), ED-EST-03 BC (TE 5), ED-EST-04 BC (TE 3), ED-EST-05 BC (TE 2), ED-LAT-01 (TE 8), ED-LAT-01 (TE 9), ED-LAT-02 (TE 5), ED-LAT-02 (TE 6), ED-LAT-03 (TE 4), ED-LAT-03 (TE 5), ED-LAT-04 (TE 2), ED-LAT-04 (TE 3), GL-AMW-8, GL-AMW-9, GL-ELE -10, GL-ELE -11, GL-GHW-6, GL-INM-9, GL-INM-10, GL-MAM-00, GL-MAM-7, GL-MAN-7, GL-MAN-8, GL-MDO-8, GL-MDO-9, GL-MOC-8, GL-MST-10, GL-MST-11, GL-PCF-6, GL-PIP-00, GL-PRW-7, GL-PRW-8, GL-WOW-00, GS-06, HP-02, HS-HDO-05, HS-PHS-05, IS-02 , LI-7, MT-01, PG-01, PI-02-CGC, PM-02 , PY-06, RO-01, SC-4 (deck and engine room), SC-5 (deck and engine room), SC-STD-4, SC-STD-5, SR-W (pay group 2), SR-W (pay group 3), SR-W (pay group 9) APD-8, TI-03, TR-01</v>
      </c>
    </row>
    <row r="330" spans="1:3" ht="300" x14ac:dyDescent="0.25">
      <c r="A330" s="60" t="str">
        <f>'5. Raw salary data'!A330</f>
        <v>ED-EST-02 Ontario (TE 9)</v>
      </c>
      <c r="B330" s="129" t="str" cm="1">
        <f t="array" ref="B330">_xlfn.TEXTJOIN(", ", TRUE, _xlfn._xlws.FILTER('5. Raw salary data'!$A$2:$A$1297, ('5. Raw salary data'!$C$2:$C$1297 &lt; '5. Raw salary data'!D330) * ('5. Raw salary data'!$C$2:$C$1297 &gt;= '5. Raw salary data'!C330) * ('5. Raw salary data'!$A$2:$A$1297 &lt;&gt; '5. Raw salary data'!A330), "No matches"))</f>
        <v>AS-03, DA-PRO-6, DD-05, DS-1, EC-02, ED-EST-01 (TE 7) , ED-EST-02 (TE 6) , ED-EST-03 (TE 4), ED-EST-04 (TE 1), ED-EST-04 Maritimes (TE 7), ED-EST-04 Maritimes (TE 8), ED-EST-05 Maritimes (TE 5), ED-EST-06 Maritimes (TE 4), ED-EST-02 Quebec (TE 11), ED-EST-03 Quebec (TE 10), ED-EST-04 Quebec (TE 9), ED-EST-05 Quebec (TE 7), ED-EST-06 Quebec (TE 5), ED-EST-03 Ontario (TE 8), ED-EST-04 Ontario (TE 5), ED-EST-05 Ontario (TE 4), ED-EST-05 Ontario (TE 5), ED-EST-06 Ontario (TE 2), ED-EST-06 Ontario (TE 3), ED-EST-04 Manitoba (TE 3), ED-EST-04 Manitoba (TE 4), ED-EST-05 Manitoba (TE 2), ED-EST-06 Manitoba (TE 1), ED-EST-04 Saskatchewan (TE 5), ED-EST-05 Saskatchewan (TE 3), ED-EST-06 Saskatchewan (TE 2), ED-EST-03 Alberta (TE 8), ED-EST-03 Alberta (TE 9),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ED-LAT-03 (TE 8), ED-LAT-04 (TE 5), ED-LAT-04 (TE 6), FR - Recruitment, GL-AIM-10, GL-AIM-11, GL-AMW-11, GL-AMW-12, GL-COI-9, GL-EIM-00, GL-EIM-9, GL-ELE -13, GL-ELE -14, GL-GHW-8, GL-GHW-10, GL-INM-12, GL-MAM-9, GL-MAM-10, GL-MAN-10, GL-MDO-11, GL-MDO-12, GL-MOC-10, GL-MOC-11, GL-MST-13, GL-MST-14, GL-PCF-8, GL-PIP-9, GL-PRW-10, GL-SMW-00, GL-VHE-8, GL-WOW-10, GS-08, HP-03, HR-01, HS-HDO-07, HS-PHS-06, HS-PHS-07, LI-8, PE-01, PG-02, PI-03-CGC, PM-03 , PO-IMA-01, PO-LES-TO-01, PO-LES-IM-01, PO-TCO-01, PR(S)-01, PY-07, SC-7 (deck and engine room), SC-STD-7, SG-PAT-01, SO-MAO-TO, SR-E (pay group 2 ELE-2), SR-W (pay group 4), SR-W (pay group 9) APC-8, SR-W (pay group 9) APD-10, ST-COR-2, TI-04, WP-02</v>
      </c>
      <c r="C330" s="128" t="str" cm="1">
        <f t="array" ref="C330">_xlfn.TEXTJOIN(", ",TRUE,_xlfn._xlws.FILTER('5. Raw salary data'!$A$2:$A$1297,('5. Raw salary data'!$C$2:$C$1297 &gt;'5. Raw salary data'!E330)*('5. Raw salary data'!$C$2:$C$1297 &lt;'5. Raw salary data'!C330),"No matches"))</f>
        <v>AR-01, AS-02, CM-07, CO-DEV/PER, CR-06, DA-CON-5, DA-CON-6, EC-01, ED-EST-01 (TE 5), ED-EST-01 (TE 6), ED-EST-02 (TE 4), ED-EST-02 (TE 5) , ED-EST-03 (TE 2), ED-EST-03 (TE 3),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ED-EST-06 Quebec (TE 4),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1), ED-EST-05 Saskatchewan (TE 2), ED-EST-06 Saskatchewan (TE 1), ED-EST-02 Alberta (TE 9), ED-EST-03 Alberta (TE 7), ED-EST-04 Alberta (TE 3), ED-EST-05 Alberta (TE 2), ED-EST-06 Alberta (TE 1), ED-EST-02 BC (TE 9), ED-EST-03 BC (TE 5), ED-EST-04 BC (TE 4), ED-EST-05 BC (TE 2), ED-EST-06 BC (TE 1), ED-LAT-01 (TE 10), ED-LAT-02 (TE 6), ED-LAT-02 (TE 7), ED-LAT-03 (TE 5), ED-LAT-03 (TE 6), ED-LAT-04 (TE 3), ED-LAT-04 (TE 4), EG-02, EL-02, EN-ENG-01, GL-AIM-9, GL-AMW-9, GL-AMW-10, GL-COI-00, GL-ELE -11, GL-ELE -12, GL-GHW-7, GL-INM-10, GL-INM-11, GL-MAM-8, GL-MAN-8, GL-MAN-9, GL-MDO-9, GL-MDO-10, GL-MOC-9, GL-MST-11, GL-MST-12, GL-PCF-6, GL-PCF-7, GL-PIP-00, GL-PRW-8, GL-PRW-9, GL-VHE-00, GL-WOW-9, GS-07, GT-03, HP-02, HS-HDO-05, HS-HDO-06, HS-PHS-05, IS-02 , LI-7, MT-01, OM-02, PI-02-CGC, PM-02 , PY-06, SC-5 (deck and engine room), SC-6 (deck and engine room), SC-STD-5, SC-STD-6, SC-4 (equip. op. and spec. trade), SG-SRE-01, SR-E (pay group 1 basic), SR-W (pay group 9) APC-7, SR-W (pay group 9) APD-9, TI-03, TR-01</v>
      </c>
    </row>
    <row r="331" spans="1:3" ht="165" x14ac:dyDescent="0.25">
      <c r="A331" s="60" t="str">
        <f>'5. Raw salary data'!A331</f>
        <v>ED-EST-03 Ontario (TE 1)</v>
      </c>
      <c r="B331" s="129" t="str" cm="1">
        <f t="array" ref="B331">_xlfn.TEXTJOIN(", ", TRUE, _xlfn._xlws.FILTER('5. Raw salary data'!$A$2:$A$1297, ('5. Raw salary data'!$C$2:$C$1297 &lt; '5. Raw salary data'!D331) * ('5. Raw salary data'!$C$2:$C$1297 &gt;= '5. Raw salary data'!C331) * ('5. Raw salary data'!$A$2:$A$1297 &lt;&gt; '5. Raw salary data'!A331), "No matches"))</f>
        <v>CM-05, DA-PRO-3, DD-02, ED-EST-01 (TE 1), ED-EST-01 Maritimes (TE 8), ED-EST-02 Maritimes (TE 7), ED-EST-03 Maritimes (TE 4), ED-EST-04 Maritimes (TE 1), ED-EST-01 Quebec (TE 5), ED-EST-02 Quebec (TE 5), ED-EST-03 Quebec (TE 3), ED-EST-04 Quebec (TE 2), ED-EST-01 Ontario (TE 6), ED-EST-01 Ontario (TE 7), ED-EST-02 Ontario (TE 2), ED-EST-02 Ontario (TE 3), ED-EST-03 Ontario (TE 2), ED-EST-01 Manitoba (TE 7), ED-EST-01 Manitoba (TE 8), ED-EST-02 Manitoba (TE 4), ED-EST-02 Manitoba (TE 5), ED-EST-03 Manitoba (TE 2), ED-EST-01 Saskatchewan (TE 8), ED-EST-02 Saskatchewan (TE 5), ED-EST-03 Saskatchewan (TE 2), ED-EST-03 Saskatchewan (TE 3), ED-EST-01 Alberta (TE 7), ED-EST-02 Alberta (TE 4), ED-EST-03 Alberta (TE 1), ED-EST-03 Alberta (TE 2), ED-EST-01 BC (TE 4), ED-EST-01 BC (TE 5), ED-EST-02 BC (TE 3), ED-EST-03 BC (TE 1), ED-LAT-01 (TE 3), ED-LAT-02 (TE 1), GL-AMW-00, GL-AMW-2, GL-AMW-3, GL-ELE -4, GL-ELE -5, GL-MAN-1, GL-MAN-2, GL-MDO-3, GL-MDO-4, GL-MOC-2, GS-03, GT-01, HS-HDO-02, HS-PHS-02, LI-4, PY-03, SR-W (pay group 9) APC-4, SR-W (pay group 9) APD-5, ST-OCE-3, ST-SCY-2</v>
      </c>
      <c r="C331" s="128" t="str" cm="1">
        <f t="array" ref="C331">_xlfn.TEXTJOIN(", ",TRUE,_xlfn._xlws.FILTER('5. Raw salary data'!$A$2:$A$1297,('5. Raw salary data'!$C$2:$C$1297 &gt;'5. Raw salary data'!E331)*('5. Raw salary data'!$C$2:$C$1297 &lt;'5. Raw salary data'!C331),"No matches"))</f>
        <v>CM-04, CR-03, DA-CON-3, ED-EST-01 Maritimes (TE 6), ED-EST-01 Maritimes (TE 7), ED-EST-02 Maritimes (TE 5), ED-EST-02 Maritimes (TE 6), ED-EST-03 Maritimes (TE 2), ED-EST-03 Maritimes (TE 3), ED-EST-01 Quebec (TE 4), ED-EST-02 Quebec (TE 3), ED-EST-02 Quebec (TE 4), ED-EST-03 Quebec (TE 2), ED-EST-04 Quebec (TE 1), ED-EST-01 Ontario (TE 4), ED-EST-01 Ontario (TE 5), ED-EST-02 Ontario (TE 1), ED-EST-01 Manitoba (TE 5), ED-EST-01 Manitoba (TE 6), ED-EST-02 Manitoba (TE 3), ED-EST-03 Manitoba (TE 1), ED-EST-01 Saskatchewan (TE 6), ED-EST-01 Saskatchewan (TE 7), ED-EST-02 Saskatchewan (TE 3), ED-EST-02 Saskatchewan (TE 4), ED-EST-03 Saskatchewan (TE 1), ED-EST-01 Alberta (TE 6), ED-EST-02 Alberta (TE 3), ED-EST-01 BC (TE 3), ED-EST-02 BC (TE 1), ED-EST-02 BC (TE 2), ED-LAT-01 (TE 2), EU-TEA (Maritimes), EU-TEA (Quebec), EU-TEA (Ontario), EU-TEA (Manitoba), EU-TEA (Saskatchewan), EU-TEA (Alberta), EU-TEA (British Columbia), GL-AMW-1, GL-ELE -2, GL-ELE -3, GL-MDO-1, GL-MDO-2, GL-MOC-1, HS-HDO-01, LI-3, SR-W (pay group 9) APD-4, ST-SCY-1</v>
      </c>
    </row>
    <row r="332" spans="1:3" ht="165" x14ac:dyDescent="0.25">
      <c r="A332" s="60" t="str">
        <f>'5. Raw salary data'!A332</f>
        <v>ED-EST-03 Ontario (TE 2)</v>
      </c>
      <c r="B332" s="129" t="str" cm="1">
        <f t="array" ref="B332">_xlfn.TEXTJOIN(", ", TRUE, _xlfn._xlws.FILTER('5. Raw salary data'!$A$2:$A$1297, ('5. Raw salary data'!$C$2:$C$1297 &lt; '5. Raw salary data'!D332) * ('5. Raw salary data'!$C$2:$C$1297 &gt;= '5. Raw salary data'!C332) * ('5. Raw salary data'!$A$2:$A$1297 &lt;&gt; '5. Raw salary data'!A332), "No matches"))</f>
        <v>CM-05, CR-04, DA-PRO-4, ED-EST-01 (TE 2), ED-EST-02 Maritimes (TE 8), ED-EST-03 Maritimes (TE 5), ED-EST-03 Maritimes (TE 6), ED-EST-04 Maritimes (TE 2), ED-EST-01 Quebec (TE 6), ED-EST-02 Quebec (TE 6), ED-EST-03 Quebec (TE 4), ED-EST-04 Quebec (TE 3), ED-EST-05 Quebec (TE 1), ED-EST-01 Ontario (TE 7), ED-EST-01 Ontario (TE 8), ED-EST-02 Ontario (TE 3), ED-EST-02 Ontario (TE 4), ED-EST-03 Ontario (TE 3), ED-EST-02 Manitoba (TE 6), ED-EST-02 Manitoba (TE 7), ED-EST-03 Manitoba (TE 3), ED-EST-02 Saskatchewan (TE 6), ED-EST-03 Saskatchewan (TE 4), ED-EST-01 Alberta (TE 8), ED-EST-02 Alberta (TE 5), ED-EST-03 Alberta (TE 2), ED-EST-03 Alberta (TE 3), ED-EST-01 BC (TE 6), ED-EST-02 BC (TE 4), ED-EST-03 BC (TE 1), ED-EST-03 BC (TE 2), ED-LAT-01 (TE 4), ED-LAT-01 (TE 5), ED-LAT-02 (TE 1), ED-LAT-02 (TE 2), EL-01, EU-PEI-1, GL-AMW-00, GL-AMW-4, GL-AMW-5, GL-ELE -6, GL-ELE -7, GL-MAN-3, GL-MDO-5, GL-MOC-3, GL-MOC-4, GS-04, HS-HDO-02, HS-PHS-03, LI-5, OE-MEO-5, PY-04, SR-W (pay group 1), SR-W (pay group 9) APD-6, ST-COR-1, ST-SCY-3, TI-01</v>
      </c>
      <c r="C332" s="128" t="str" cm="1">
        <f t="array" ref="C332">_xlfn.TEXTJOIN(", ",TRUE,_xlfn._xlws.FILTER('5. Raw salary data'!$A$2:$A$1297,('5. Raw salary data'!$C$2:$C$1297 &gt;'5. Raw salary data'!E332)*('5. Raw salary data'!$C$2:$C$1297 &lt;'5. Raw salary data'!C332),"No matches"))</f>
        <v>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ED-EST-03 Ontario (TE 1), ED-EST-01 Manitoba (TE 7), ED-EST-01 Manitoba (TE 8), ED-EST-02 Manitoba (TE 4), ED-EST-02 Manitoba (TE 5), ED-EST-03 Manitoba (TE 1), ED-EST-03 Manitoba (TE 2), ED-EST-01 Saskatchewan (TE 8), ED-EST-02 Saskatchewan (TE 4), ED-EST-02 Saskatchewan (TE 5), ED-EST-03 Saskatchewan (TE 2), ED-EST-03 Saskatchewan (TE 3), ED-EST-01 Alberta (TE 7), ED-EST-02 Alberta (TE 4), ED-EST-03 Alberta (TE 1), ED-EST-01 BC (TE 4), ED-EST-01 BC (TE 5), ED-EST-02 BC (TE 2), ED-EST-02 BC (TE 3), ED-LAT-01 (TE 3), GL-AMW-2, GL-AMW-3, GL-ELE -4, GL-ELE -5, GL-MAN-1, GL-MAN-2, GL-MDO-3, GL-MDO-4, GL-MOC-1, GL-MOC-2, GS-03, GT-01, HS-PHS-02, LI-4, PY-03, SR-W (pay group 9) APC-4, SR-W (pay group 9) APD-5, ST-OCE-3, ST-SCY-2</v>
      </c>
    </row>
    <row r="333" spans="1:3" ht="180" x14ac:dyDescent="0.25">
      <c r="A333" s="60" t="str">
        <f>'5. Raw salary data'!A333</f>
        <v>ED-EST-03 Ontario (TE 3)</v>
      </c>
      <c r="B333" s="129" t="str" cm="1">
        <f t="array" ref="B333">_xlfn.TEXTJOIN(", ", TRUE, _xlfn._xlws.FILTER('5. Raw salary data'!$A$2:$A$1297, ('5. Raw salary data'!$C$2:$C$1297 &lt; '5. Raw salary data'!D333) * ('5. Raw salary data'!$C$2:$C$1297 &gt;= '5. Raw salary data'!C333) * ('5. Raw salary data'!$A$2:$A$1297 &lt;&gt; '5. Raw salary data'!A333), "No matches"))</f>
        <v>DA-PRO-4, DD-03, ED-EST-01 (TE 3), ED-EST-02 (TE 1) , ED-EST-02 (TE 2) , ED-EST-02 Maritimes (TE 9), ED-EST-03 Maritimes (TE 6), ED-EST-03 Maritimes (TE 7), ED-EST-04 Maritimes (TE 3), ED-EST-05 Maritimes (TE 1), ED-EST-01 Quebec (TE 7), ED-EST-02 Quebec (TE 7), ED-EST-03 Quebec (TE 5), ED-EST-04 Quebec (TE 4), ED-EST-05 Quebec (TE 2), ED-EST-02 Ontario (TE 5), ED-EST-03 Ontario (TE 4), ED-EST-04 Ontario (TE 1), ED-EST-02 Manitoba (TE 8), ED-EST-02 Manitoba (TE 9), ED-EST-03 Manitoba (TE 4), ED-EST-03 Manitoba (TE 5), ED-EST-02 Saskatchewan (TE 7), ED-EST-03 Saskatchewan (TE 5), ED-EST-04 Saskatchewan (TE 1), ED-EST-02 Alberta (TE 6), ED-EST-03 Alberta (TE 3), ED-EST-03 Alberta (TE 4), ED-EST-04 Alberta (TE 1), ED-EST-01 BC (TE 7), ED-EST-02 BC (TE 5), ED-EST-02 BC (TE 6), ED-EST-03 BC (TE 2), ED-EST-04 BC (TE 1), ED-LAT-01 (TE 6), ED-LAT-02 (TE 3), ED-LAT-03 (TE 1), ED-LAT-03 (TE 2), EU-PEI-1, GL-AMW-5, GL-AMW-6, GL-ELE -7, GL-ELE -8, GL-GHW-3, GL-MAM-5, GL-MAN-4, GL-MAN-5, GL-MDO-6, GL-MOC-5, GL-PRW-00, GL-PRW-5, HP-01, HS-HDO-03, LI-5, SC-1 (deck and engine room), SC-2 (deck and engine room), SC-STD-1, SC-STD-2, SC-1 (equip. op. and spec. trade), SC-2 (equip. op. and spec. trade), SR-W (pay group 9) APC-5, SR-W (pay group 9) APD-6, ST-SCY-4, TI-02, WP-01</v>
      </c>
      <c r="C333" s="128" t="str" cm="1">
        <f t="array" ref="C333">_xlfn.TEXTJOIN(", ",TRUE,_xlfn._xlws.FILTER('5. Raw salary data'!$A$2:$A$1297,('5. Raw salary data'!$C$2:$C$1297 &gt;'5. Raw salary data'!E333)*('5. Raw salary data'!$C$2:$C$1297 &lt;'5. Raw salary data'!C333),"No matches"))</f>
        <v>CM-05, CR-04, ED-EST-01 (TE 2), ED-EST-02 Maritimes (TE 8), ED-EST-03 Maritimes (TE 5), ED-EST-04 Maritimes (TE 1), ED-EST-04 Maritimes (TE 2), ED-EST-01 Quebec (TE 6), ED-EST-02 Quebec (TE 5), ED-EST-02 Quebec (TE 6), ED-EST-03 Quebec (TE 4), ED-EST-04 Quebec (TE 2), ED-EST-04 Quebec (TE 3), ED-EST-05 Quebec (TE 1), ED-EST-01 Ontario (TE 7), ED-EST-01 Ontario (TE 8), ED-EST-02 Ontario (TE 3), ED-EST-02 Ontario (TE 4), ED-EST-03 Ontario (TE 2), ED-EST-01 Manitoba (TE 8), ED-EST-02 Manitoba (TE 6), ED-EST-02 Manitoba (TE 7), ED-EST-03 Manitoba (TE 3), ED-EST-02 Saskatchewan (TE 5), ED-EST-02 Saskatchewan (TE 6), ED-EST-03 Saskatchewan (TE 3), ED-EST-03 Saskatchewan (TE 4), ED-EST-01 Alberta (TE 8), ED-EST-02 Alberta (TE 5), ED-EST-03 Alberta (TE 2), ED-EST-01 BC (TE 5), ED-EST-01 BC (TE 6), ED-EST-02 BC (TE 4), ED-EST-03 BC (TE 1), ED-LAT-01 (TE 4), ED-LAT-01 (TE 5), ED-LAT-02 (TE 1), ED-LAT-02 (TE 2), EL-01, GL-AMW-00, GL-AMW-4, GL-ELE -5, GL-ELE -6, GL-MAN-2, GL-MAN-3, GL-MDO-4, GL-MDO-5, GL-MOC-3, GL-MOC-4, GS-04, HS-HDO-02, HS-PHS-03, OE-MEO-5, PY-04, SR-W (pay group 1), ST-COR-1, ST-SCY-3, TI-01</v>
      </c>
    </row>
    <row r="334" spans="1:3" ht="240" x14ac:dyDescent="0.25">
      <c r="A334" s="60" t="str">
        <f>'5. Raw salary data'!A334</f>
        <v>ED-EST-03 Ontario (TE 4)</v>
      </c>
      <c r="B334" s="129" t="str" cm="1">
        <f t="array" ref="B334">_xlfn.TEXTJOIN(", ", TRUE, _xlfn._xlws.FILTER('5. Raw salary data'!$A$2:$A$1297, ('5. Raw salary data'!$C$2:$C$1297 &lt; '5. Raw salary data'!D334) * ('5. Raw salary data'!$C$2:$C$1297 &gt;= '5. Raw salary data'!C334) * ('5. Raw salary data'!$A$2:$A$1297 &lt;&gt; '5. Raw salary data'!A334), "No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ED-EST-06 Quebec (TE 1), ED-EST-02 Ontario (TE 6), ED-EST-03 Ontario (TE 5), ED-EST-04 Ontario (TE 2), ED-EST-05 Ontario (TE 1), ED-EST-02 Manitoba (TE 9), ED-EST-03 Manitoba (TE 6), ED-EST-04 Manitoba (TE 1), ED-EST-02 Saskatchewan (TE 8), ED-EST-03 Saskatchewan (TE 6), ED-EST-04 Saskatchewan (TE 1), ED-EST-04 Saskatchewan (TE 2), ED-EST-02 Alberta (TE 7), ED-EST-02 Alberta (TE 8), ED-EST-03 Alberta (TE 4), ED-EST-03 Alberta (TE 5), ED-EST-04 Alberta (TE 2), ED-EST-05 Alberta (TE 1), ED-EST-01 BC (TE 8), ED-EST-02 BC (TE 6), ED-EST-02 BC (TE 7), ED-EST-03 BC (TE 3), ED-EST-04 BC (TE 2), ED-EST-05 BC (TE 1), ED-LAT-01 (TE 7), ED-LAT-01 (TE 8), ED-LAT-02 (TE 4), ED-LAT-03 (TE 3), ED-LAT-04 (TE 1), EG-01, GL-AIM-00, GL-AMW-7, GL-ELE -9, GL-GHW-4, GL-GHW-5, GL-INM-00, GL-MAM-5, GL-MAM-6, GL-MAN-6, GL-MDO-7, GL-MDO-8, GL-MOC-6, GL-MOC-7, GL-MST-00, GL-MST-9, GL-PCF-00, GL-PRW-6, GS-05, GT-02, HP-01, HS-HDO-04, HS-PHS-04, IS-01 , LI-6, MA-01, OM-01, PG-01, PI-01-CGC, PM-01 , PY-05, SC-2 (deck and engine room), SC-3 (deck and engine room), SC-STD-2, SC-STD-3, SC-2 (equip. op. and spec. trade), SC-3 (equip. op. and spec. trade), SR-W (pay group 2), SR-W (pay group 9) APC-6, SR-W (pay group 9) APD-7, WP-01</v>
      </c>
      <c r="C334" s="128" t="str" cm="1">
        <f t="array" ref="C334">_xlfn.TEXTJOIN(", ",TRUE,_xlfn._xlws.FILTER('5. Raw salary data'!$A$2:$A$1297,('5. Raw salary data'!$C$2:$C$1297 &gt;'5. Raw salary data'!E334)*('5. Raw salary data'!$C$2:$C$1297 &lt;'5. Raw salary data'!C334),"No matches"))</f>
        <v>DA-PRO-4, DD-03, ED-EST-01 (TE 2), ED-EST-01 (TE 3), ED-EST-02 (TE 1) , ED-EST-02 Maritimes (TE 9), ED-EST-03 Maritimes (TE 6), ED-EST-03 Maritimes (TE 7), ED-EST-04 Maritimes (TE 2), ED-EST-04 Maritimes (TE 3), ED-EST-05 Maritimes (TE 1), ED-EST-01 Quebec (TE 7), ED-EST-02 Quebec (TE 6), ED-EST-02 Quebec (TE 7), ED-EST-03 Quebec (TE 5), ED-EST-04 Quebec (TE 3), ED-EST-04 Quebec (TE 4), ED-EST-05 Quebec (TE 2), ED-EST-02 Ontario (TE 4), ED-EST-02 Ontario (TE 5), ED-EST-03 Ontario (TE 3), ED-EST-04 Ontario (TE 1), ED-EST-02 Manitoba (TE 7), ED-EST-02 Manitoba (TE 8), ED-EST-03 Manitoba (TE 4), ED-EST-03 Manitoba (TE 5), ED-EST-02 Saskatchewan (TE 7), ED-EST-03 Saskatchewan (TE 4), ED-EST-03 Saskatchewan (TE 5), ED-EST-02 Alberta (TE 6), ED-EST-03 Alberta (TE 3), ED-EST-04 Alberta (TE 1), ED-EST-01 BC (TE 6), ED-EST-01 BC (TE 7), ED-EST-02 BC (TE 5), ED-EST-03 BC (TE 2), ED-EST-04 BC (TE 1), ED-LAT-01 (TE 5), ED-LAT-01 (TE 6), ED-LAT-02 (TE 2), ED-LAT-02 (TE 3), ED-LAT-03 (TE 1), ED-LAT-03 (TE 2), EL-01, EU-PEI-1, GL-AMW-5, GL-AMW-6, GL-ELE -7, GL-ELE -8, GL-GHW-3, GL-MAN-4, GL-MAN-5, GL-MDO-5, GL-MDO-6, GL-MOC-4, GL-MOC-5, GL-PRW-00, GL-PRW-5, HS-HDO-03, HS-PHS-03, LI-5, PY-04, SC-1 (deck and engine room), SC-STD-1, SC-1 (equip. op. and spec. trade), SR-W (pay group 9) APC-5, SR-W (pay group 9) APD-6, ST-SCY-4, TI-02</v>
      </c>
    </row>
    <row r="335" spans="1:3" ht="240" x14ac:dyDescent="0.25">
      <c r="A335" s="60" t="str">
        <f>'5. Raw salary data'!A335</f>
        <v>ED-EST-03 Ontario (TE 5)</v>
      </c>
      <c r="B335" s="129" t="str" cm="1">
        <f t="array" ref="B335">_xlfn.TEXTJOIN(", ", TRUE, _xlfn._xlws.FILTER('5. Raw salary data'!$A$2:$A$1297, ('5. Raw salary data'!$C$2:$C$1297 &lt; '5. Raw salary data'!D335) * ('5. Raw salary data'!$C$2:$C$1297 &gt;= '5. Raw salary data'!C335) * ('5. Raw salary data'!$A$2:$A$1297 &lt;&gt; '5. Raw salary data'!A335), "No matches"))</f>
        <v>AR-01,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ED-EST-05 Quebec (TE 4), ED-EST-06 Quebec (TE 2), ED-EST-02 Ontario (TE 7),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ED-EST-02 BC (TE 8), ED-EST-03 BC (TE 4), ED-EST-04 BC (TE 3), ED-EST-05 BC (TE 2), ED-LAT-01 (TE 8), ED-LAT-01 (TE 9), ED-LAT-02 (TE 5), ED-LAT-02 (TE 6), ED-LAT-03 (TE 4), ED-LAT-04 (TE 2), ED-LAT-04 (TE 3), GL-AMW-8, GL-AMW-9, GL-ELE -10, GL-GHW-5, GL-GHW-6, GL-INM-9, GL-MAM-00, GL-MAM-7, GL-MAN-7, GL-MDO-8, GL-MDO-9, GL-MOC-8, GL-MST-10, GL-PCF-00, GL-PCF-6, GL-PRW-7, GL-WOW-00, GS-06, HP-02, HS-HDO-05, LI-7, PG-01, PI-02-CGC, PY-06, RO-01, SC-4 (deck and engine room), SC-STD-4, SR-W (pay group 2), SR-W (pay group 3), SR-W (pay group 9) APD-8, TI-03</v>
      </c>
      <c r="C335" s="128" t="str" cm="1">
        <f t="array" ref="C335">_xlfn.TEXTJOIN(", ",TRUE,_xlfn._xlws.FILTER('5. Raw salary data'!$A$2:$A$1297,('5. Raw salary data'!$C$2:$C$1297 &gt;'5. Raw salary data'!E335)*('5. Raw salary data'!$C$2:$C$1297 &lt;'5. Raw salary data'!C335),"No matches"))</f>
        <v>AS-01, CM-06, CR-05, DA-CON-4, ED-EST-01 (TE 3), ED-EST-02 (TE 2) , ED-EST-03 Maritimes (TE 7), ED-EST-03 Maritimes (TE 8), ED-EST-04 Maritimes (TE 3), ED-EST-04 Maritimes (TE 4), ED-EST-05 Maritimes (TE 1), ED-EST-05 Maritimes (TE 2), ED-EST-01 Quebec (TE 8), ED-EST-02 Quebec (TE 7), ED-EST-02 Quebec (TE 8), ED-EST-03 Quebec (TE 6),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5), ED-EST-03 Saskatchewan (TE 6), ED-EST-04 Saskatchewan (TE 1), ED-EST-02 Alberta (TE 7), ED-EST-03 Alberta (TE 4), ED-EST-03 Alberta (TE 5), ED-EST-04 Alberta (TE 1), ED-EST-01 BC (TE 8), ED-EST-02 BC (TE 6), ED-EST-02 BC (TE 7), ED-EST-03 BC (TE 3), ED-EST-04 BC (TE 2), ED-EST-05 BC (TE 1), ED-LAT-01 (TE 7), ED-LAT-02 (TE 3), ED-LAT-02 (TE 4), ED-LAT-03 (TE 2), ED-LAT-03 (TE 3), ED-LAT-04 (TE 1), EG-01, GL-AIM-00, GL-AMW-6, GL-AMW-7, GL-ELE -8, GL-ELE -9, GL-GHW-3, GL-GHW-4, GL-INM-00, GL-MAM-5, GL-MAM-6, GL-MAN-5, GL-MAN-6, GL-MDO-7, GL-MOC-6, GL-MOC-7, GL-MST-00, GL-MST-9, GL-PRW-5, GL-PRW-6, GS-05, GT-02, HP-01, HS-HDO-04, HS-PHS-04, IS-01 , LI-6, MA-01, OM-01, PI-01-CGC, PM-01 , PY-05, SC-1 (deck and engine room), SC-2 (deck and engine room), SC-3 (deck and engine room), SC-STD-1, SC-STD-2, SC-STD-3, SC-2 (equip. op. and spec. trade), SC-3 (equip. op. and spec. trade), SR-W (pay group 9) APC-6, SR-W (pay group 9) APD-7, ST-SCY-4, WP-01</v>
      </c>
    </row>
    <row r="336" spans="1:3" ht="270" x14ac:dyDescent="0.25">
      <c r="A336" s="60" t="str">
        <f>'5. Raw salary data'!A336</f>
        <v>ED-EST-03 Ontario (TE 6)</v>
      </c>
      <c r="B336" s="129" t="str" cm="1">
        <f t="array" ref="B336">_xlfn.TEXTJOIN(", ", TRUE, _xlfn._xlws.FILTER('5. Raw salary data'!$A$2:$A$1297, ('5. Raw salary data'!$C$2:$C$1297 &lt; '5. Raw salary data'!D336) * ('5. Raw salary data'!$C$2:$C$1297 &gt;= '5. Raw salary data'!C336) * ('5. Raw salary data'!$A$2:$A$1297 &lt;&gt; '5. Raw salary data'!A336), "No matches"))</f>
        <v>AR-01, AS-02, CM-07, CO-DEV/PER, CR-06, DA-CON-5, DA-CON-6, EC-01, ED-EST-01 (TE 5), ED-EST-01 (TE 6), ED-EST-02 (TE 4), ED-EST-02 (TE 5) , ED-EST-03 (TE 2),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2), ED-EST-06 Saskatchewan (TE 1), ED-EST-02 Alberta (TE 9), ED-EST-03 Alberta (TE 7), ED-EST-04 Alberta (TE 3), ED-EST-05 Alberta (TE 2), ED-EST-06 Alberta (TE 1), ED-EST-02 BC (TE 9), ED-EST-03 BC (TE 5), ED-EST-04 BC (TE 4), ED-EST-05 BC (TE 2), ED-EST-06 BC (TE 1), ED-LAT-01 (TE 10), ED-LAT-02 (TE 6), ED-LAT-02 (TE 7), ED-LAT-03 (TE 5), ED-LAT-03 (TE 6), ED-LAT-04 (TE 3), ED-LAT-04 (TE 4), EG-02, EL-02, EN-ENG-01, GL-AIM-9, GL-AMW-9, GL-AMW-10, GL-ELE -11, GL-ELE -12, GL-GHW-7, GL-INM-10, GL-INM-11, GL-MAM-8, GL-MAN-8, GL-MDO-9, GL-MDO-10, GL-MOC-9, GL-MST-11, GL-MST-12, GL-PCF-6, GL-PCF-7, GL-PIP-00, GL-PRW-8, GL-PRW-9, GL-VHE-00, GL-WOW-9, GS-07, GT-03, HP-02, HS-HDO-05, HS-HDO-06, HS-PHS-05, IS-02 , LI-7, MT-01, OM-02, PI-02-CGC, PM-02 , PY-06, SC-5 (deck and engine room), SC-6 (deck and engine room), SC-STD-5, SC-STD-6, SC-4 (equip. op. and spec. trade), SG-SRE-01, SR-E (pay group 1 basic), SR-W (pay group 9) APC-7, SR-W (pay group 9) APD-9, TI-03, TR-01</v>
      </c>
      <c r="C336" s="128" t="str" cm="1">
        <f t="array" ref="C336">_xlfn.TEXTJOIN(", ",TRUE,_xlfn._xlws.FILTER('5. Raw salary data'!$A$2:$A$1297,('5. Raw salary data'!$C$2:$C$1297 &gt;'5. Raw salary data'!E336)*('5. Raw salary data'!$C$2:$C$1297 &lt;'5. Raw salary data'!C336),"No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ED-EST-04 Ontario (TE 3), ED-EST-05 Ontario (TE 2), ED-EST-03 Manitoba (TE 6),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2), ED-EST-04 BC (TE 3), ED-EST-05 BC (TE 1), ED-LAT-01 (TE 8), ED-LAT-01 (TE 9), ED-LAT-02 (TE 5), ED-LAT-03 (TE 3), ED-LAT-03 (TE 4), ED-LAT-04 (TE 2), GL-AIM-00, GL-AMW-8, GL-ELE -9, GL-ELE -10, GL-GHW-5, GL-GHW-6, GL-INM-9, GL-MAM-00, GL-MAM-6, GL-MAM-7, GL-MAN-6, GL-MAN-7, GL-MDO-8, GL-MOC-7, GL-MOC-8, GL-MST-9, GL-MST-10, GL-PCF-00, GL-PRW-6, GL-PRW-7, GL-WOW-00, GS-05, GS-06, IS-01 , MA-01, PG-01, PM-01 , RO-01, SC-3 (deck and engine room), SC-4 (deck and engine room), SC-STD-3, SC-STD-4, SC-3 (equip. op. and spec. trade), SR-W (pay group 2), SR-W (pay group 3), SR-W (pay group 9) APC-6, SR-W (pay group 9) APD-8</v>
      </c>
    </row>
    <row r="337" spans="1:3" ht="285" x14ac:dyDescent="0.25">
      <c r="A337" s="60" t="str">
        <f>'5. Raw salary data'!A337</f>
        <v>ED-EST-03 Ontario (TE 7)</v>
      </c>
      <c r="B337" s="129" t="str" cm="1">
        <f t="array" ref="B337">_xlfn.TEXTJOIN(", ", TRUE, _xlfn._xlws.FILTER('5. Raw salary data'!$A$2:$A$1297, ('5. Raw salary data'!$C$2:$C$1297 &lt; '5. Raw salary data'!D337) * ('5. Raw salary data'!$C$2:$C$1297 &gt;= '5. Raw salary data'!C337) * ('5. Raw salary data'!$A$2:$A$1297 &lt;&gt; '5. Raw salary data'!A337), "No matches"))</f>
        <v>AS-03, CM-07, CR-06, DA-CON-6, DA-PRO-6, DD-05, DS-1,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ED-EST-02 Ontario (TE 9), ED-EST-03 Ontario (TE 8), ED-EST-04 Ontario (TE 5), ED-EST-05 Ontario (TE 4), ED-EST-06 Ontario (TE 2), ED-EST-04 Manitoba (TE 3), ED-EST-05 Manitoba (TE 2), ED-EST-06 Manitoba (TE 1), ED-EST-03 Saskatchewan (TE 9), ED-EST-04 Saskatchewan (TE 4), ED-EST-04 Saskatchewan (TE 5), ED-EST-05 Saskatchewan (TE 2), ED-EST-05 Saskatchewan (TE 3), ED-EST-06 Saskatchewan (TE 1), ED-EST-06 Saskatchewan (TE 2),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GL-MDO-11, GL-MOC-10, GL-MST-12, GL-MST-13, GL-PCF-7, GL-PCF-8, GL-PRW-9, GL-PRW-10, GL-SMW-00, GL-VHE-00, GL-VHE-8, GL-WOW-9, GL-WOW-10, GS-08, HP-03, HS-HDO-07, HS-PHS-06, HS-PHS-07, LI-8, OM-02, PE-01, PG-02, PI-03-CGC, PM-03 , PO-IMA-01, PO-LES-TO-01, PO-LES-IM-01, PO-TCO-01, PR(S)-01, PY-07, SC-6 (deck and engine room), SC-7 (deck and engine room), SC-STD-6, SC-STD-7, SO-MAO-TO, SR-E (pay group 1 basic), SR-W (pay group 9) APD-9, SR-W (pay group 9) APD-10, ST-COR-2, TI-04, WP-02</v>
      </c>
      <c r="C337" s="128" t="str" cm="1">
        <f t="array" ref="C337">_xlfn.TEXTJOIN(", ",TRUE,_xlfn._xlws.FILTER('5. Raw salary data'!$A$2:$A$1297,('5. Raw salary data'!$C$2:$C$1297 &gt;'5. Raw salary data'!E337)*('5. Raw salary data'!$C$2:$C$1297 &lt;'5. Raw salary data'!C337),"No matches"))</f>
        <v>AR-01, AS-02, CO-DEV/PER, DA-CON-5, EC-01, ED-EST-01 (TE 5), ED-EST-02 (TE 4), ED-EST-03 (TE 2), ED-EST-03 Maritimes (TE 9),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ED-EST-04 Ontario (TE 3), ED-EST-04 Ontario (TE 4), ED-EST-05 Ontario (TE 3), ED-EST-06 Ontario (TE 1), ED-EST-03 Manitoba (TE 8), ED-EST-03 Manitoba (TE 9), ED-EST-04 Manitoba (TE 2), ED-EST-05 Manitoba (TE 1), ED-EST-03 Saskatchewan (TE 8), ED-EST-04 Saskatchewan (TE 3), ED-EST-05 Saskatchewan (TE 1),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ED-LAT-03 (TE 4), ED-LAT-03 (TE 5), ED-LAT-04 (TE 3), EG-02, EN-ENG-01, GL-AIM-9, GL-AMW-9, GL-ELE -11, GL-GHW-6, GL-GHW-7, GL-INM-9, GL-INM-10, GL-MAM-00, GL-MAM-7, GL-MAM-8, GL-MAN-8, GL-MDO-9, GL-MDO-10, GL-MOC-8, GL-MOC-9, GL-MST-10, GL-MST-11, GL-PCF-6, GL-PIP-00, GL-PRW-8, GS-06, GS-07, GT-03, HP-02, HS-HDO-05, HS-HDO-06, HS-PHS-05, IS-02 , LI-7, MT-01, PI-02-CGC, PM-02 , PY-06, RO-01, SC-4 (deck and engine room), SC-5 (deck and engine room), SC-STD-4, SC-STD-5, SC-4 (equip. op. and spec. trade), SG-SRE-01, SR-W (pay group 3), SR-W (pay group 9) APC-7, SR-W (pay group 9) APD-8, TI-03, TR-01</v>
      </c>
    </row>
    <row r="338" spans="1:3" ht="270" x14ac:dyDescent="0.25">
      <c r="A338" s="60" t="str">
        <f>'5. Raw salary data'!A338</f>
        <v>ED-EST-03 Ontario (TE 8)</v>
      </c>
      <c r="B338" s="129" t="str" cm="1">
        <f t="array" ref="B338">_xlfn.TEXTJOIN(", ", TRUE, _xlfn._xlws.FILTER('5. Raw salary data'!$A$2:$A$1297, ('5. Raw salary data'!$C$2:$C$1297 &lt; '5. Raw salary data'!D338) * ('5. Raw salary data'!$C$2:$C$1297 &gt;= '5. Raw salary data'!C338) * ('5. Raw salary data'!$A$2:$A$1297 &lt;&gt; '5. Raw salary data'!A338), "No matches"))</f>
        <v>AS-03, DA-PRO-6, DS-1, EC-02, ED-EST-01 (TE 7) , ED-EST-01 (TE 8), ED-EST-02 (TE 6) , ED-EST-02 (TE 7) , ED-EST-03 (TE 4), ED-EST-04 (TE 2), ED-EST-04 Maritimes (TE 8), ED-EST-05 Maritimes (TE 5), ED-EST-05 Maritimes (TE 6), ED-EST-06 Maritimes (TE 4), ED-EST-03 Quebec (TE 10), ED-EST-03 Quebec (TE 11), ED-EST-04 Quebec (TE 9), ED-EST-04 Quebec (TE 10), ED-EST-05 Quebec (TE 7), ED-EST-05 Quebec (TE 8), ED-EST-06 Quebec (TE 5), ED-EST-03 Ontario (TE 9), ED-EST-04 Ontario (TE 6), ED-EST-05 Ontario (TE 5), ED-EST-06 Ontario (TE 3), ED-EST-04 Manitoba (TE 4), ED-EST-05 Manitoba (TE 3), ED-EST-06 Manitoba (TE 2), ED-EST-04 Saskatchewan (TE 5), ED-EST-04 Saskatchewan (TE 6), ED-EST-05 Saskatchewan (TE 3), ED-EST-05 Saskatchewan (TE 4), ED-EST-06 Saskatchewan (TE 2), ED-EST-06 Saskatchewan (TE 3), ED-EST-03 Alberta (TE 9), ED-EST-04 Alberta (TE 5), ED-EST-05 Alberta (TE 4), ED-EST-06 Alberta (TE 3), ED-EST-03 BC (TE 7), ED-EST-04 BC (TE 5), ED-EST-04 BC (TE 6), ED-EST-05 BC (TE 4), ED-EST-06 BC (TE 3), ED-LAT-01 (TE 12), ED-LAT-02 (TE 9), ED-LAT-02 (TE 10), ED-LAT-03 (TE 7), ED-LAT-03 (TE 8), ED-LAT-04 (TE 6), EG-03, EU-LAI-1, FB-1, GL-AIM-11, GL-AIM-12, GL-AMW-12, GL-COI-9, GL-EIM-9, GL-ELE -14, GL-GHW-10, GL-GHW-11, GL-INM-12, GL-INM-13, GL-MAM-10, GL-MAM-11, GL-MAN-10, GL-MAN-11, GL-MDO-12, GL-MOC-11, GL-MST-14, GL-PCF-9, GL-PIP-9, GL-PRW-10, GL-PRW-11, GL-SMW-8, GL-VHE-8, GL-VHE-9, GL-WOW-10, GL-WOW-11, HP-03, HR-01, HS-HDO-07, HS-HDO-08, HS-PHS-07, LI-8, MA-02, PE-01, PG-02, PM-03 , PO-IMA-01, PO-LES-TO-01, PO-LES-IM-01, PO-TCO-01, PR(S)-01, SC-5 (equip. op. and spec. trade), SG-PAT-01, SO-MAO-01, SR-E (pay group 2 ELE-2), SR-W (pay group 4), SR-W (pay group 5), SR-W (pay group 9) APC-8, SR-W (pay group 9) APD-10, SW-CHA-01, TI-04, WP-02</v>
      </c>
      <c r="C338" s="128" t="str" cm="1">
        <f t="array" ref="C338">_xlfn.TEXTJOIN(", ",TRUE,_xlfn._xlws.FILTER('5. Raw salary data'!$A$2:$A$1297,('5. Raw salary data'!$C$2:$C$1297 &gt;'5. Raw salary data'!E338)*('5. Raw salary data'!$C$2:$C$1297 &lt;'5. Raw salary data'!C338),"No matches"))</f>
        <v>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ED-EST-06 Saskatchewan (TE 1), ED-EST-03 Alberta (TE 7), ED-EST-03 Alberta (TE 8), ED-EST-04 Alberta (TE 4), ED-EST-05 Alberta (TE 3), ED-EST-06 Alberta (TE 2), ED-EST-02 BC (TE 9), ED-EST-03 BC (TE 6), ED-EST-04 BC (TE 4), ED-EST-05 BC (TE 3), ED-EST-06 BC (TE 1), ED-EST-06 BC (TE 2), ED-LAT-01 (TE 10), ED-LAT-01 (TE 11), ED-LAT-02 (TE 7), ED-LAT-02 (TE 8), ED-LAT-03 (TE 6), ED-LAT-04 (TE 4), ED-LAT-04 (TE 5), EG-02, EL-02, EN-ENG-01, FR - Recruitment, GL-AIM-9, GL-AIM-10, GL-AMW-10, GL-AMW-11, GL-COI-00, GL-EIM-00, GL-ELE -12, GL-ELE -13, GL-GHW-7, GL-GHW-8, GL-INM-11, GL-MAM-8, GL-MAM-9, GL-MAN-9, GL-MDO-10, GL-MDO-11, GL-MOC-9, GL-MOC-10, GL-MST-12, GL-MST-13, GL-PCF-7, GL-PCF-8, GL-PRW-9, GL-SMW-00, GL-VHE-00, GL-WOW-9, GS-07, GS-08, GT-03, HS-HDO-06, HS-PHS-06, OM-02, PI-03-CGC, PY-07, SC-6 (deck and engine room), SC-7 (deck and engine room), SC-STD-6, SC-STD-7, SC-4 (equip. op. and spec. trade), SG-SRE-01, SO-MAO-TO, SR-E (pay group 1 basic), SR-W (pay group 9) APC-7, SR-W (pay group 9) APD-9, ST-COR-2, TR-01</v>
      </c>
    </row>
    <row r="339" spans="1:3" ht="285" x14ac:dyDescent="0.25">
      <c r="A339" s="60" t="str">
        <f>'5. Raw salary data'!A339</f>
        <v>ED-EST-03 Ontario (TE 9)</v>
      </c>
      <c r="B339" s="129" t="str" cm="1">
        <f t="array" ref="B339">_xlfn.TEXTJOIN(", ", TRUE, _xlfn._xlws.FILTER('5. Raw salary data'!$A$2:$A$1297, ('5. Raw salary data'!$C$2:$C$1297 &lt; '5. Raw salary data'!D339) * ('5. Raw salary data'!$C$2:$C$1297 &gt;= '5. Raw salary data'!C339) * ('5. Raw salary data'!$A$2:$A$1297 &lt;&gt; '5. Raw salary data'!A339), "No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EL-03, EU-LAI-1, FB-1, GL-AIM-12, GL-AIM-13, GL-AMW-13, GL-COI-10, GL-COI-11, GL-EIM-10, GL-GHW-12, GL-INM-13, GL-INM-14, GL-MAM-11, GL-MAM-12, GL-MAN-11, GL-MAN-12, GL-MDO-13, GL-MDO-14, GL-MOC-12, GL-MOC-13, GL-PCF-9, GL-PCF-10, GL-PIP-10, GL-PRW-11, GL-PRW-12, GL-SMW-8, GL-SMW-9, GL-VHE-9, GL-VHE-10, GL-WOW-11, GL-WOW-12, GS-09, GT-04, HS-HDO-08, HS-PHS-08, LI-9, MA-02, PC-01, PI-04-CGC, PS-1, SC-6 (equip. op. and spec. trade), SO-MAO-01, SR-E (pay group 3 MDO-4), SR-W (pay group 5), SR-W (pay group 6), SW-SCW-01, SW-CHA-01</v>
      </c>
      <c r="C339" s="128" t="str" cm="1">
        <f t="array" ref="C339">_xlfn.TEXTJOIN(", ",TRUE,_xlfn._xlws.FILTER('5. Raw salary data'!$A$2:$A$1297,('5. Raw salary data'!$C$2:$C$1297 &gt;'5. Raw salary data'!E339)*('5. Raw salary data'!$C$2:$C$1297 &lt;'5. Raw salary data'!C339),"No matches"))</f>
        <v>AS-03, DA-PRO-6, DD-05, DS-1, EC-02, ED-EST-01 (TE 7) , ED-EST-02 (TE 6) , ED-EST-03 (TE 4), ED-EST-04 (TE 1), ED-EST-04 Maritimes (TE 7), ED-EST-04 Maritimes (TE 8), ED-EST-05 Maritimes (TE 5), ED-EST-06 Maritimes (TE 4), ED-EST-02 Quebec (TE 11), ED-EST-03 Quebec (TE 10), ED-EST-04 Quebec (TE 9), ED-EST-05 Quebec (TE 7), ED-EST-06 Quebec (TE 5), ED-EST-02 Ontario (TE 9), ED-EST-03 Ontario (TE 8), ED-EST-04 Ontario (TE 5), ED-EST-04 Ontario (TE 6), ED-EST-05 Ontario (TE 4), ED-EST-05 Ontario (TE 5), ED-EST-06 Ontario (TE 2), ED-EST-06 Ontario (TE 3), ED-EST-04 Manitoba (TE 3), ED-EST-04 Manitoba (TE 4), ED-EST-05 Manitoba (TE 2), ED-EST-05 Manitoba (TE 3), ED-EST-06 Manitoba (TE 1), ED-EST-04 Saskatchewan (TE 5), ED-EST-05 Saskatchewan (TE 3), ED-EST-06 Saskatchewan (TE 2), ED-EST-03 Alberta (TE 8), ED-EST-03 Alberta (TE 9),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ED-LAT-03 (TE 8), ED-LAT-04 (TE 5), ED-LAT-04 (TE 6), EG-03, FR - Recruitment, GL-AIM-10, GL-AIM-11, GL-AMW-11, GL-AMW-12, GL-COI-9, GL-EIM-00, GL-EIM-9, GL-ELE -13, GL-ELE -14, GL-GHW-8, GL-GHW-10, GL-GHW-11, GL-INM-12, GL-MAM-9, GL-MAM-10, GL-MAN-10, GL-MDO-11, GL-MDO-12, GL-MOC-10, GL-MOC-11, GL-MST-13, GL-MST-14, GL-PCF-8, GL-PIP-9, GL-PRW-10, GL-SMW-00, GL-VHE-8, GL-WOW-10, GS-08, HP-03, HR-01, HS-HDO-07, HS-PHS-06, HS-PHS-07, LI-8, PE-01, PG-02, PI-03-CGC, PM-03 , PO-IMA-01, PO-LES-TO-01, PO-LES-IM-01, PO-TCO-01, PR(S)-01, PY-07, SC-7 (deck and engine room), SC-STD-7, SC-5 (equip. op. and spec. trade), SG-PAT-01, SO-MAO-TO, SR-E (pay group 2 ELE-2), SR-W (pay group 4), SR-W (pay group 9) APC-8, SR-W (pay group 9) APD-10, ST-COR-2, TI-04, WP-02</v>
      </c>
    </row>
    <row r="340" spans="1:3" ht="255" x14ac:dyDescent="0.25">
      <c r="A340" s="60" t="str">
        <f>'5. Raw salary data'!A340</f>
        <v>ED-EST-03 Ontario (TE 10)</v>
      </c>
      <c r="B340" s="129" t="str" cm="1">
        <f t="array" ref="B340">_xlfn.TEXTJOIN(", ", TRUE, _xlfn._xlws.FILTER('5. Raw salary data'!$A$2:$A$1297, ('5. Raw salary data'!$C$2:$C$1297 &lt; '5. Raw salary data'!D340) * ('5. Raw salary data'!$C$2:$C$1297 &gt;= '5. Raw salary data'!C340) * ('5. Raw salary data'!$A$2:$A$1297 &lt;&gt; '5. Raw salary data'!A340), "No matches"))</f>
        <v>AG-01, AI-01, AS-04, BI-01, CH-01, CR-07, DA-CON-7, DA-PRO-7, DS-2, EC-03, ED-EST-02 (TE 8), ED-EST-02 (TE 9), ED-EST-03 (TE 6), ED-EST-04 (TE 3), ED-EST-05 (TE 2), ED-EST-04 Maritimes (TE 10), ED-EST-05 Maritimes (TE 7), ED-EST-06 Maritimes (TE 6), ED-EST-04 Quebec (TE 12), ED-EST-05 Quebec (TE 9), ED-EST-05 Quebec (TE 10), ED-EST-06 Quebec (TE 7), ED-EST-06 Quebec (TE 8), ED-EST-04 Ontario (TE 7), ED-EST-04 Ontario (TE 8), ED-EST-05 Ontario (TE 7), ED-EST-06 Ontario (TE 4),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GL-PCF-10, GL-PCF-11, GL-PIP-11, GL-PIP-12, GL-PRW-12, GL-PRW-13, GL-SMW-9, GL-SMW-10, GL-VHE-10, GL-VHE-11, GL-WOW-12, GL-WOW-13, GS-09, GT-04, HP-04, HS-PHS-08, IS-03 , IT-01, LI-9, LS-01, OM-03, PC-01, PE-02, PG-03, PI-04-CGC, PM-04 , PO-IMA-02, PO-LES-TO-02, PO-LES-IM-02, PO-TCO-02, PR(S)-02, RO-03, SC-6 (equip. op. and spec. trade), SC-7 (equip. op. and spec. trade), SG-SRE-02, SO-FLP-01, SR-E (pay group 3 MDO-4), SR-E (APA), SR-E (APB), SR-W (pay group 7), TI-05, WP-03</v>
      </c>
      <c r="C340" s="128" t="str" cm="1">
        <f t="array" ref="C340">_xlfn.TEXTJOIN(", ",TRUE,_xlfn._xlws.FILTER('5. Raw salary data'!$A$2:$A$1297,('5. Raw salary data'!$C$2:$C$1297 &gt;'5. Raw salary data'!E340)*('5. Raw salary data'!$C$2:$C$1297 &lt;'5. Raw salary data'!C340),"No matches"))</f>
        <v>DD-06, EC-02, ED-EST-01 (TE 8), ED-EST-02 (TE 7) , ED-EST-03 (TE 4), ED-EST-03 (TE 5), ED-EST-04 (TE 2), ED-EST-05 (TE 1), ED-EST-04 Maritimes (TE 8), ED-EST-04 Maritimes (TE 9), ED-EST-05 Maritimes (TE 6), ED-EST-06 Maritimes (TE 4), ED-EST-06 Maritimes (TE 5), ED-EST-03 Quebec (TE 11), ED-EST-04 Quebec (TE 10), ED-EST-04 Quebec (TE 11), ED-EST-05 Quebec (TE 8), ED-EST-06 Quebec (TE 5), ED-EST-06 Quebec (TE 6), ED-EST-03 Ontario (TE 9), ED-EST-04 Ontario (TE 6), ED-EST-05 Ontario (TE 5), ED-EST-05 Ontario (TE 6), ED-EST-06 Ontario (TE 3), ED-EST-04 Manitoba (TE 4), ED-EST-04 Manitoba (TE 5), ED-EST-05 Manitoba (TE 3), ED-EST-06 Manitoba (TE 2), ED-EST-04 Saskatchewan (TE 5),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HP-03, HR-01, HS-HDO-08, MA-02, PS-1, SC-5 (equip. op. and spec. trade), SG-PAT-01, SO-MAO-01, SR-E (pay group 2 ELE-2), SR-W (pay group 4), SR-W (pay group 5), SR-W (pay group 6), SR-W (pay group 9) APC-8, SR-W (pay group 9) APD-10, SW-SCW-01, SW-CHA-01, TI-04</v>
      </c>
    </row>
    <row r="341" spans="1:3" ht="210" x14ac:dyDescent="0.25">
      <c r="A341" s="60" t="str">
        <f>'5. Raw salary data'!A341</f>
        <v>ED-EST-04 Ontario (TE 1)</v>
      </c>
      <c r="B341" s="129" t="str" cm="1">
        <f t="array" ref="B341">_xlfn.TEXTJOIN(", ", TRUE, _xlfn._xlws.FILTER('5. Raw salary data'!$A$2:$A$1297, ('5. Raw salary data'!$C$2:$C$1297 &lt; '5. Raw salary data'!D341) * ('5. Raw salary data'!$C$2:$C$1297 &gt;= '5. Raw salary data'!C341) * ('5. Raw salary data'!$A$2:$A$1297 &lt;&gt; '5. Raw salary data'!A341), "No matches"))</f>
        <v>CR-05, DA-CON-4, ED-EST-01 (TE 3), ED-EST-02 (TE 2) , ED-EST-03 Maritimes (TE 7), ED-EST-04 Maritimes (TE 3), ED-EST-05 Maritimes (TE 1), ED-EST-01 Quebec (TE 8), ED-EST-02 Quebec (TE 7), ED-EST-02 Quebec (TE 8), ED-EST-03 Quebec (TE 6), ED-EST-04 Quebec (TE 4), ED-EST-04 Quebec (TE 5), ED-EST-05 Quebec (TE 2), ED-EST-05 Quebec (TE 3), ED-EST-06 Quebec (TE 1), ED-EST-02 Ontario (TE 5), ED-EST-03 Ontario (TE 4),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2), ED-LAT-01 (TE 6), ED-LAT-01 (TE 7), ED-LAT-02 (TE 3), ED-LAT-02 (TE 4), ED-LAT-03 (TE 2), ED-LAT-04 (TE 1), EG-01, GL-AIM-00, GL-AMW-6, GL-AMW-7, GL-ELE -8, GL-ELE -9, GL-GHW-3, GL-GHW-4, GL-INM-00, GL-MAM-5, GL-MAN-5, GL-MAN-6, GL-MDO-6, GL-MDO-7, GL-MOC-5, GL-MOC-6, GL-MST-00, GL-PRW-00, GL-PRW-5, GL-PRW-6, GT-02, HP-01, HS-HDO-04, HS-PHS-04, LI-6, OM-01, PI-01-CGC, PY-05, SC-1 (deck and engine room), SC-2 (deck and engine room), SC-STD-1, SC-STD-2, SC-2 (equip. op. and spec. trade), SR-W (pay group 9) APD-7, ST-SCY-4, WP-01</v>
      </c>
      <c r="C341" s="128" t="str" cm="1">
        <f t="array" ref="C341">_xlfn.TEXTJOIN(", ",TRUE,_xlfn._xlws.FILTER('5. Raw salary data'!$A$2:$A$1297,('5. Raw salary data'!$C$2:$C$1297 &gt;'5. Raw salary data'!E341)*('5. Raw salary data'!$C$2:$C$1297 &lt;'5. Raw salary data'!C341),"No matches"))</f>
        <v>CR-04, DA-PRO-4, DD-03, ED-EST-01 (TE 2), ED-EST-02 (TE 1) , ED-EST-02 Maritimes (TE 8), ED-EST-02 Maritimes (TE 9), ED-EST-03 Maritimes (TE 5), ED-EST-03 Maritimes (TE 6), ED-EST-04 Maritimes (TE 2), ED-EST-01 Quebec (TE 7), ED-EST-02 Quebec (TE 6), ED-EST-03 Quebec (TE 4), ED-EST-03 Quebec (TE 5), ED-EST-04 Quebec (TE 3), ED-EST-05 Quebec (TE 1), ED-EST-01 Ontario (TE 8), ED-EST-02 Ontario (TE 4), ED-EST-03 Ontario (TE 3), ED-EST-02 Manitoba (TE 6), ED-EST-02 Manitoba (TE 7), ED-EST-03 Manitoba (TE 3), ED-EST-03 Manitoba (TE 4), ED-EST-02 Saskatchewan (TE 6), ED-EST-03 Saskatchewan (TE 4), ED-EST-02 Alberta (TE 5), ED-EST-02 Alberta (TE 6), ED-EST-03 Alberta (TE 3), ED-EST-01 BC (TE 6), ED-EST-02 BC (TE 4), ED-EST-02 BC (TE 5), ED-EST-03 BC (TE 2), ED-EST-04 BC (TE 1), ED-LAT-01 (TE 5), ED-LAT-02 (TE 2), ED-LAT-03 (TE 1), EL-01, EU-PEI-1, GL-AMW-4, GL-AMW-5, GL-ELE -6, GL-ELE -7, GL-MAN-3, GL-MAN-4, GL-MDO-5, GL-MOC-4, GS-04, HS-HDO-03, HS-PHS-03, LI-5, PY-04, SC-1 (equip. op. and spec. trade), SR-W (pay group 9) APC-5, SR-W (pay group 9) APD-6, ST-COR-1, TI-01, TI-02</v>
      </c>
    </row>
    <row r="342" spans="1:3" ht="225" x14ac:dyDescent="0.25">
      <c r="A342" s="60" t="str">
        <f>'5. Raw salary data'!A342</f>
        <v>ED-EST-04 Ontario (TE 2)</v>
      </c>
      <c r="B342" s="129" t="str" cm="1">
        <f t="array" ref="B342">_xlfn.TEXTJOIN(", ", TRUE, _xlfn._xlws.FILTER('5. Raw salary data'!$A$2:$A$1297, ('5. Raw salary data'!$C$2:$C$1297 &lt; '5. Raw salary data'!D342) * ('5. Raw salary data'!$C$2:$C$1297 &gt;= '5. Raw salary data'!C342) * ('5. Raw salary data'!$A$2:$A$1297 &lt;&gt; '5. Raw salary data'!A342), "No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ED-EST-04 Ontario (TE 3), ED-EST-05 Ontario (TE 2), ED-EST-03 Manitoba (TE 6), ED-EST-03 Manitoba (TE 7), ED-EST-04 Manitoba (TE 1), ED-EST-02 Saskatchewan (TE 9), ED-EST-03 Saskatchewan (TE 7), ED-EST-04 Saskatchewan (TE 2), ED-EST-02 Alberta (TE 8), ED-EST-03 Alberta (TE 5), ED-EST-04 Alberta (TE 2), ED-EST-05 Alberta (TE 1), ED-EST-02 BC (TE 7), ED-EST-02 BC (TE 8), ED-EST-03 BC (TE 4), ED-EST-04 BC (TE 2), ED-EST-04 BC (TE 3), ED-EST-05 BC (TE 1), ED-LAT-01 (TE 8), ED-LAT-02 (TE 5), ED-LAT-03 (TE 3), ED-LAT-03 (TE 4), ED-LAT-04 (TE 2), GL-AIM-00, GL-AMW-8, GL-ELE -9, GL-ELE -10, GL-GHW-5, GL-INM-00, GL-INM-9, GL-MAM-00, GL-MAM-6, GL-MAM-7, GL-MAN-6, GL-MAN-7, GL-MDO-8, GL-MOC-7, GL-MST-9, GL-MST-10, GL-PCF-00, GL-PRW-6, GL-PRW-7, GL-WOW-00, GS-05, GS-06, IS-01 , LI-6, MA-01, PG-01, PM-01 , RO-01, SC-3 (deck and engine room), SC-4 (deck and engine room), SC-STD-3, SC-STD-4, SC-3 (equip. op. and spec. trade), SR-W (pay group 2), SR-W (pay group 3), SR-W (pay group 9) APC-6, SR-W (pay group 9) APD-8</v>
      </c>
      <c r="C342" s="128" t="str" cm="1">
        <f t="array" ref="C342">_xlfn.TEXTJOIN(", ",TRUE,_xlfn._xlws.FILTER('5. Raw salary data'!$A$2:$A$1297,('5. Raw salary data'!$C$2:$C$1297 &gt;'5. Raw salary data'!E342)*('5. Raw salary data'!$C$2:$C$1297 &lt;'5. Raw salary data'!C342),"No matches"))</f>
        <v>CR-05, DD-03, ED-EST-01 (TE 3), ED-EST-02 (TE 2) , ED-EST-02 Maritimes (TE 9), ED-EST-03 Maritimes (TE 7), ED-EST-04 Maritimes (TE 3), ED-EST-05 Maritimes (TE 1), ED-EST-01 Quebec (TE 8), ED-EST-02 Quebec (TE 7), ED-EST-03 Quebec (TE 5), ED-EST-03 Quebec (TE 6), ED-EST-04 Quebec (TE 4), ED-EST-04 Quebec (TE 5), ED-EST-05 Quebec (TE 2), ED-EST-05 Quebec (TE 3), ED-EST-06 Quebec (TE 1), ED-EST-02 Ontario (TE 5), ED-EST-03 Ontario (TE 4), ED-EST-04 Ontario (TE 1), ED-EST-05 Ontario (TE 1), ED-EST-02 Manitoba (TE 8), ED-EST-02 Manitoba (TE 9), ED-EST-03 Manitoba (TE 5), ED-EST-02 Saskatchewan (TE 7), ED-EST-02 Saskatchewan (TE 8), ED-EST-03 Saskatchewan (TE 5), ED-EST-03 Saskatchewan (TE 6), ED-EST-04 Saskatchewan (TE 1), ED-EST-02 Alberta (TE 6), ED-EST-02 Alberta (TE 7), ED-EST-03 Alberta (TE 4), ED-EST-04 Alberta (TE 1), ED-EST-01 BC (TE 7), ED-EST-01 BC (TE 8), ED-EST-02 BC (TE 5), ED-EST-02 BC (TE 6), ED-EST-03 BC (TE 3), ED-EST-04 BC (TE 1), ED-LAT-01 (TE 6), ED-LAT-01 (TE 7), ED-LAT-02 (TE 3), ED-LAT-02 (TE 4), ED-LAT-03 (TE 2), ED-LAT-04 (TE 1), EG-01, GL-AMW-6, GL-AMW-7, GL-ELE -8, GL-GHW-3, GL-GHW-4, GL-MAM-5, GL-MAN-5, GL-MDO-6, GL-MDO-7, GL-MOC-5, GL-MOC-6, GL-MST-00, GL-PRW-00, GL-PRW-5, GT-02, HP-01, HS-HDO-03, HS-HDO-04, HS-PHS-04, OM-01, PI-01-CGC, PY-05, SC-1 (deck and engine room), SC-2 (deck and engine room), SC-STD-1, SC-STD-2, SC-1 (equip. op. and spec. trade), SC-2 (equip. op. and spec. trade), SR-W (pay group 9) APD-7, ST-SCY-4, TI-02, WP-01</v>
      </c>
    </row>
    <row r="343" spans="1:3" ht="255" x14ac:dyDescent="0.25">
      <c r="A343" s="60" t="str">
        <f>'5. Raw salary data'!A343</f>
        <v>ED-EST-04 Ontario (TE 3)</v>
      </c>
      <c r="B343" s="129" t="str" cm="1">
        <f t="array" ref="B343">_xlfn.TEXTJOIN(", ", TRUE, _xlfn._xlws.FILTER('5. Raw salary data'!$A$2:$A$1297, ('5. Raw salary data'!$C$2:$C$1297 &lt; '5. Raw salary data'!D343) * ('5. Raw salary data'!$C$2:$C$1297 &gt;= '5. Raw salary data'!C343) * ('5. Raw salary data'!$A$2:$A$1297 &lt;&gt; '5. Raw salary data'!A343), "No matches"))</f>
        <v>AR-01, AS-02, CO-DEV/PER, DA-CON-5, EC-01, ED-EST-01 (TE 5), ED-EST-02 (TE 4), ED-EST-03 (TE 2), ED-EST-04 Maritimes (TE 5), ED-EST-04 Maritimes (TE 6), ED-EST-05 Maritimes (TE 3), ED-EST-06 Maritimes (TE 2), ED-EST-01 Quebec (TE 10), ED-EST-02 Quebec (TE 10), ED-EST-03 Quebec (TE 8), ED-EST-04 Quebec (TE 7),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EG-02, EL-02, EN-ENG-01, GL-AIM-9, GL-AMW-9, GL-ELE -11, GL-GHW-6, GL-GHW-7, GL-INM-10, GL-MAM-7, GL-MAM-8, GL-MAN-8, GL-MDO-9, GL-MDO-10, GL-MOC-8, GL-MOC-9, GL-MST-11, GL-PCF-6, GL-PCF-7, GL-PIP-00, GL-PRW-8, GL-VHE-00, GS-07, GT-03, HP-02, HS-HDO-05, HS-HDO-06, HS-PHS-05, IS-02 , LI-7, MT-01, PI-02-CGC, PM-02 , PY-06, RO-01, SC-5 (deck and engine room), SC-STD-5, SC-4 (equip. op. and spec. trade), SG-SRE-01, SR-W (pay group 3), SR-W (pay group 9) APC-7, SR-W (pay group 9) APD-8, TI-03, TR-01</v>
      </c>
      <c r="C343" s="128" t="str" cm="1">
        <f t="array" ref="C343">_xlfn.TEXTJOIN(", ",TRUE,_xlfn._xlws.FILTER('5. Raw salary data'!$A$2:$A$1297,('5. Raw salary data'!$C$2:$C$1297 &gt;'5. Raw salary data'!E343)*('5. Raw salary data'!$C$2:$C$1297 &lt;'5. Raw salary data'!C343),"No matches"))</f>
        <v>AS-01, CM-06, CR-05,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ED-EST-05 Ontario (TE 1),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ED-EST-03 BC (TE 4), ED-EST-04 BC (TE 2), ED-EST-05 BC (TE 1), ED-LAT-01 (TE 7), ED-LAT-01 (TE 8), ED-LAT-02 (TE 4), ED-LAT-02 (TE 5), ED-LAT-03 (TE 3), ED-LAT-03 (TE 4), ED-LAT-04 (TE 1), ED-LAT-04 (TE 2), EG-01, GL-AIM-00, GL-AMW-7, GL-AMW-8, GL-ELE -9, GL-ELE -10, GL-GHW-4, GL-GHW-5, GL-INM-00, GL-INM-9, GL-MAM-00, GL-MAM-6, GL-MAN-6, GL-MAN-7, GL-MDO-7, GL-MDO-8, GL-MOC-7, GL-MST-00, GL-MST-9, GL-MST-10, GL-PCF-00, GL-PRW-6, GL-PRW-7, GL-WOW-00, GS-05, GS-06, HS-PHS-04, IS-01 , LI-6, MA-01, PG-01, PI-01-CGC, PM-01 , PY-05, SC-3 (deck and engine room), SC-4 (deck and engine room), SC-STD-3, SC-STD-4, SC-3 (equip. op. and spec. trade), SR-W (pay group 2), SR-W (pay group 9) APC-6, SR-W (pay group 9) APD-7</v>
      </c>
    </row>
    <row r="344" spans="1:3" ht="270" x14ac:dyDescent="0.25">
      <c r="A344" s="60" t="str">
        <f>'5. Raw salary data'!A344</f>
        <v>ED-EST-04 Ontario (TE 4)</v>
      </c>
      <c r="B344" s="129" t="str" cm="1">
        <f t="array" ref="B344">_xlfn.TEXTJOIN(", ", TRUE, _xlfn._xlws.FILTER('5. Raw salary data'!$A$2:$A$1297, ('5. Raw salary data'!$C$2:$C$1297 &lt; '5. Raw salary data'!D344) * ('5. Raw salary data'!$C$2:$C$1297 &gt;= '5. Raw salary data'!C344) * ('5. Raw salary data'!$A$2:$A$1297 &lt;&gt; '5. Raw salary data'!A344), "No matches"))</f>
        <v>AS-03, CM-07, CO-DEV/PER, CR-06, DA-CON-6, DA-PRO-6, DD-05,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ED-LAT-02 (TE 7), ED-LAT-02 (TE 8), ED-LAT-03 (TE 6), ED-LAT-03 (TE 7), ED-LAT-04 (TE 4), ED-LAT-04 (TE 5), EL-02, EN-ENG-01, FR - Recruitment, GL-AIM-10, GL-AMW-10, GL-AMW-11, GL-COI-00, GL-EIM-00, GL-ELE -12, GL-ELE -13, GL-GHW-8, GL-INM-11, GL-MAM-9, GL-MAN-9, GL-MDO-10, GL-MDO-11, GL-MOC-9, GL-MOC-10, GL-MST-12, GL-MST-13, GL-PCF-7, GL-PCF-8, GL-PRW-9, GL-SMW-00, GL-VHE-00, GL-VHE-8, GL-WOW-9, GS-08, GT-03, HS-HDO-06, HS-HDO-07, HS-PHS-06, LI-8, OM-02, PI-03-CGC, PM-03 , PY-07, SC-6 (deck and engine room), SC-7 (deck and engine room), SC-STD-6, SC-STD-7, SC-4 (equip. op. and spec. trade), SO-MAO-TO, SR-E (pay group 1 basic), SR-W (pay group 9) APD-9, ST-COR-2</v>
      </c>
      <c r="C344" s="128" t="str" cm="1">
        <f t="array" ref="C344">_xlfn.TEXTJOIN(", ",TRUE,_xlfn._xlws.FILTER('5. Raw salary data'!$A$2:$A$1297,('5. Raw salary data'!$C$2:$C$1297 &gt;'5. Raw salary data'!E344)*('5. Raw salary data'!$C$2:$C$1297 &lt;'5. Raw salary data'!C344),"No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3), ED-EST-02 Ontario (TE 7), ED-EST-02 Ontario (TE 8), ED-EST-03 Ontario (TE 6), ED-EST-04 Ontario (TE 3), ED-EST-05 Ontario (TE 2), ED-EST-05 Ontario (TE 3), ED-EST-06 Ontario (TE 1), ED-EST-03 Manitoba (TE 7), ED-EST-03 Manitoba (TE 8), ED-EST-04 Manitoba (TE 2), ED-EST-05 Manitoba (TE 1), ED-EST-02 Saskatchewan (TE 9), ED-EST-03 Saskatchewan (TE 7), ED-EST-03 Saskatchewan (TE 8), ED-EST-04 Saskatchewan (TE 3), ED-EST-05 Saskatchewan (TE 1), ED-EST-02 Alberta (TE 9), ED-EST-03 Alberta (TE 6), ED-EST-04 Alberta (TE 3), ED-EST-05 Alberta (TE 2), ED-EST-06 Alberta (TE 1), ED-EST-02 BC (TE 8), ED-EST-02 BC (TE 9), ED-EST-03 BC (TE 5), ED-EST-04 BC (TE 3), ED-EST-05 BC (TE 2), ED-LAT-01 (TE 9), ED-LAT-01 (TE 10), ED-LAT-02 (TE 5), ED-LAT-02 (TE 6), ED-LAT-03 (TE 4), ED-LAT-03 (TE 5), ED-LAT-04 (TE 2), ED-LAT-04 (TE 3), EG-02, GL-AIM-9, GL-AMW-9, GL-ELE -10, GL-ELE -11, GL-GHW-6, GL-GHW-7, GL-INM-9, GL-INM-10, GL-MAM-00, GL-MAM-7, GL-MAM-8, GL-MAN-7, GL-MAN-8, GL-MDO-9, GL-MOC-8, GL-MST-10, GL-MST-11, GL-PCF-6, GL-PIP-00, GL-PRW-7, GL-PRW-8, GS-06, GS-07, HP-02, HS-HDO-05, HS-PHS-05, IS-02 , LI-7, MT-01, PI-02-CGC, PM-02 , PY-06, RO-01, SC-4 (deck and engine room), SC-5 (deck and engine room), SC-STD-4, SC-STD-5, SG-SRE-01, SR-W (pay group 3), SR-W (pay group 9) APC-7, SR-W (pay group 9) APD-8, TI-03, TR-01</v>
      </c>
    </row>
    <row r="345" spans="1:3" ht="270" x14ac:dyDescent="0.25">
      <c r="A345" s="60" t="str">
        <f>'5. Raw salary data'!A345</f>
        <v>ED-EST-04 Ontario (TE 5)</v>
      </c>
      <c r="B345" s="129" t="str" cm="1">
        <f t="array" ref="B345">_xlfn.TEXTJOIN(", ", TRUE, _xlfn._xlws.FILTER('5. Raw salary data'!$A$2:$A$1297, ('5. Raw salary data'!$C$2:$C$1297 &lt; '5. Raw salary data'!D345) * ('5. Raw salary data'!$C$2:$C$1297 &gt;= '5. Raw salary data'!C345) * ('5. Raw salary data'!$A$2:$A$1297 &lt;&gt; '5. Raw salary data'!A345), "No matches"))</f>
        <v>AS-03, DA-PRO-6, DS-1, EC-02, ED-EST-01 (TE 7) , ED-EST-02 (TE 6) , ED-EST-02 (TE 7) , ED-EST-03 (TE 4), ED-EST-04 (TE 1), ED-EST-04 (TE 2), ED-EST-04 Maritimes (TE 8), ED-EST-05 Maritimes (TE 5),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9), ED-LAT-03 (TE 7), ED-LAT-03 (TE 8), ED-LAT-04 (TE 5), ED-LAT-04 (TE 6), EG-03, EU-LAI-1, GL-AIM-11, GL-AMW-11, GL-AMW-12, GL-COI-9, GL-EIM-00, GL-EIM-9, GL-ELE -13, GL-ELE -14, GL-GHW-10, GL-GHW-11, GL-INM-12, GL-INM-13, GL-MAM-10, GL-MAN-10, GL-MAN-11, GL-MDO-12, GL-MOC-11, GL-MST-13, GL-MST-14, GL-PCF-8, GL-PCF-9, GL-PIP-9, GL-PRW-10, GL-PRW-11, GL-SMW-00, GL-SMW-8, GL-VHE-8, GL-VHE-9, GL-WOW-10, GL-WOW-11, GS-08, HP-03, HR-01, HS-HDO-07, HS-HDO-08, HS-PHS-07, LI-8, MA-02, PE-01, PG-02, PM-03 , PO-IMA-01, PO-LES-TO-01, PO-LES-IM-01, PO-TCO-01, PR(S)-01, SC-7 (deck and engine room), SC-STD-7, SC-5 (equip. op. and spec. trade), SG-PAT-01, SR-E (pay group 2 ELE-2), SR-W (pay group 4), SR-W (pay group 5), SR-W (pay group 9) APC-8, SR-W (pay group 9) APD-10, ST-COR-2, SW-CHA-01, TI-04, WP-02</v>
      </c>
      <c r="C345" s="128" t="str" cm="1">
        <f t="array" ref="C345">_xlfn.TEXTJOIN(", ",TRUE,_xlfn._xlws.FILTER('5. Raw salary data'!$A$2:$A$1297,('5. Raw salary data'!$C$2:$C$1297 &gt;'5. Raw salary data'!E345)*('5. Raw salary data'!$C$2:$C$1297 &lt;'5. Raw salary data'!C345),"No matches"))</f>
        <v>AS-02, CM-07, CO-DEV/PER, CR-06, DA-CON-6, DD-05, ED-EST-01 (TE 6), ED-EST-02 (TE 5) , ED-EST-03 (TE 3), ED-EST-04 Maritimes (TE 6), ED-EST-04 Maritimes (TE 7), ED-EST-05 Maritimes (TE 4), ED-EST-06 Maritimes (TE 3), ED-EST-02 Quebec (TE 10), ED-EST-02 Quebec (TE 11), ED-EST-03 Quebec (TE 9), ED-EST-04 Quebec (TE 8), ED-EST-05 Quebec (TE 5), ED-EST-05 Quebec (TE 6), ED-EST-06 Quebec (TE 3), ED-EST-06 Quebec (TE 4), ED-EST-02 Ontario (TE 8), ED-EST-02 Ontario (TE 9), ED-EST-03 Ontario (TE 7), ED-EST-04 Ontario (TE 4), ED-EST-05 Ontario (TE 3), ED-EST-05 Ontario (TE 4), ED-EST-06 Ontario (TE 2), ED-EST-03 Manitoba (TE 9), ED-EST-04 Manitoba (TE 2), ED-EST-04 Manitoba (TE 3), ED-EST-05 Manitoba (TE 1), ED-EST-05 Manitoba (TE 2),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ED-LAT-02 (TE 8), ED-LAT-03 (TE 5), ED-LAT-03 (TE 6), ED-LAT-04 (TE 4), EG-02, EL-02, EN-ENG-01, FR - Recruitment, GL-AIM-9, GL-AIM-10, GL-AMW-10, GL-COI-00, GL-ELE -11, GL-ELE -12, GL-GHW-7, GL-GHW-8, GL-INM-10, GL-INM-11, GL-MAM-8, GL-MAM-9, GL-MAN-8, GL-MAN-9, GL-MDO-10, GL-MDO-11, GL-MOC-9, GL-MOC-10, GL-MST-11, GL-MST-12, GL-PCF-7, GL-PIP-00, GL-PRW-8, GL-PRW-9, GL-VHE-00, GL-WOW-9, GS-07, GT-03, HS-HDO-06, HS-PHS-05, HS-PHS-06, IS-02 , MT-01, OM-02, PI-03-CGC, PM-02 , PY-07, SC-6 (deck and engine room), SC-STD-6, SC-4 (equip. op. and spec. trade), SG-SRE-01, SO-MAO-TO, SR-E (pay group 1 basic), SR-W (pay group 9) APC-7, SR-W (pay group 9) APD-9, TR-01</v>
      </c>
    </row>
    <row r="346" spans="1:3" ht="285" x14ac:dyDescent="0.25">
      <c r="A346" s="60" t="str">
        <f>'5. Raw salary data'!A346</f>
        <v>ED-EST-04 Ontario (TE 6)</v>
      </c>
      <c r="B346" s="129" t="str" cm="1">
        <f t="array" ref="B346">_xlfn.TEXTJOIN(", ", TRUE, _xlfn._xlws.FILTER('5. Raw salary data'!$A$2:$A$1297, ('5. Raw salary data'!$C$2:$C$1297 &lt; '5. Raw salary data'!D346) * ('5. Raw salary data'!$C$2:$C$1297 &gt;= '5. Raw salary data'!C346) * ('5. Raw salary data'!$A$2:$A$1297 &lt;&gt; '5. Raw salary data'!A346), "No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7), ED-EST-05 Ontario (TE 6), ED-EST-06 Ontario (TE 4), ED-EST-04 Manitoba (TE 5), ED-EST-05 Manitoba (TE 4), ED-EST-06 Manitoba (TE 2), ED-EST-06 Manitoba (TE 3), ED-EST-04 Saskatchewan (TE 6),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ED-LAT-04 (TE 7), EG-03, EL-03, EU-LAI-1, FB-1, GL-AIM-12, GL-AIM-13, GL-AMW-13, GL-COI-10, GL-EIM-10, GL-GHW-11, GL-GHW-12, GL-INM-13, GL-INM-14, GL-MAM-11, GL-MAM-12, GL-MAN-11, GL-MAN-12, GL-MDO-13, GL-MDO-14, GL-MOC-12, GL-MOC-13, GL-PCF-9, GL-PCF-10, GL-PIP-10, GL-PRW-11, GL-PRW-12, GL-SMW-8, GL-SMW-9, GL-VHE-9, GL-VHE-10, GL-WOW-11, GL-WOW-12, GS-09, GT-04, HS-HDO-08, HS-PHS-08, LI-9, MA-02, PC-01, PI-04-CGC, PS-1, SC-5 (equip. op. and spec. trade), SC-6 (equip. op. and spec. trade), SO-MAO-01, SR-E (pay group 3 MDO-4), SR-W (pay group 5), SR-W (pay group 6), SW-SCW-01, SW-CHA-01</v>
      </c>
      <c r="C346" s="128" t="str" cm="1">
        <f t="array" ref="C346">_xlfn.TEXTJOIN(", ",TRUE,_xlfn._xlws.FILTER('5. Raw salary data'!$A$2:$A$1297,('5. Raw salary data'!$C$2:$C$1297 &gt;'5. Raw salary data'!E346)*('5. Raw salary data'!$C$2:$C$1297 &lt;'5. Raw salary data'!C346),"No matches"))</f>
        <v>AS-03, DA-PRO-6, DD-05, DS-1, EC-02, ED-EST-01 (TE 7) , ED-EST-02 (TE 6) , ED-EST-03 (TE 3),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ED-EST-05 Ontario (TE 5), ED-EST-06 Ontario (TE 2), ED-EST-06 Ontario (TE 3), ED-EST-04 Manitoba (TE 3), ED-EST-04 Manitoba (TE 4), ED-EST-05 Manitoba (TE 2), ED-EST-05 Manitoba (TE 3), ED-EST-06 Manitoba (TE 1), ED-EST-04 Saskatchewan (TE 5), ED-EST-05 Saskatchewan (TE 3), ED-EST-06 Saskatchewan (TE 2), ED-EST-03 Alberta (TE 8), ED-EST-03 Alberta (TE 9),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ED-LAT-03 (TE 8), ED-LAT-04 (TE 5), ED-LAT-04 (TE 6), FR - Recruitment, GL-AIM-10, GL-AIM-11, GL-AMW-11, GL-AMW-12, GL-COI-00, GL-COI-9, GL-EIM-00, GL-EIM-9, GL-ELE -13, GL-ELE -14, GL-GHW-8, GL-GHW-10, GL-INM-12, GL-MAM-9, GL-MAM-10, GL-MAN-9, GL-MAN-10, GL-MDO-11, GL-MDO-12, GL-MOC-10, GL-MOC-11, GL-MST-13, GL-MST-14, GL-PCF-8, GL-PIP-9, GL-PRW-10, GL-SMW-00, GL-VHE-8, GL-WOW-10, GS-08, HP-03, HR-01, HS-HDO-07, HS-PHS-06, HS-PHS-07, LI-8, PE-01, PG-02, PI-03-CGC, PM-03 , PO-IMA-01, PO-LES-TO-01, PO-LES-IM-01, PO-TCO-01, PR(S)-01, PY-07, SC-7 (deck and engine room), SC-STD-7, SG-PAT-01, SO-MAO-TO, SR-E (pay group 2 ELE-2), SR-W (pay group 4), SR-W (pay group 9) APC-8, SR-W (pay group 9) APD-10, ST-COR-2, TI-04, WP-02</v>
      </c>
    </row>
    <row r="347" spans="1:3" ht="255" x14ac:dyDescent="0.25">
      <c r="A347" s="60" t="str">
        <f>'5. Raw salary data'!A347</f>
        <v>ED-EST-04 Ontario (TE 7)</v>
      </c>
      <c r="B347" s="129" t="str" cm="1">
        <f t="array" ref="B347">_xlfn.TEXTJOIN(", ", TRUE, _xlfn._xlws.FILTER('5. Raw salary data'!$A$2:$A$1297, ('5. Raw salary data'!$C$2:$C$1297 &lt; '5. Raw salary data'!D347) * ('5. Raw salary data'!$C$2:$C$1297 &gt;= '5. Raw salary data'!C347) * ('5. Raw salary data'!$A$2:$A$1297 &lt;&gt; '5. Raw salary data'!A347), "No matches"))</f>
        <v>AG-01, AI-01, AS-04, BI-01, CH-01, CR-07, DA-CON-7, DA-PRO-7, DS-2, EC-03, ED-EST-02 (TE 8), ED-EST-02 (TE 9), ED-EST-03 (TE 6), ED-EST-04 (TE 3), ED-EST-04 (TE 4), ED-EST-05 (TE 2), ED-EST-06 (TE 1), ED-EST-04 Maritimes (TE 10), ED-EST-05 Maritimes (TE 7), ED-EST-06 Maritimes (TE 6), ED-EST-04 Quebec (TE 12), ED-EST-05 Quebec (TE 9), ED-EST-05 Quebec (TE 10), ED-EST-06 Quebec (TE 7), ED-EST-06 Quebec (TE 8), ED-EST-04 Ontario (TE 8), ED-EST-05 Ontario (TE 7), ED-EST-06 Ontario (TE 4), ED-EST-06 Ontario (TE 5),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GL-PCF-10, GL-PCF-11, GL-PIP-11, GL-PIP-12, GL-PRW-12, GL-PRW-13, GL-SMW-9, GL-SMW-10, GL-VHE-10, GL-VHE-11, GL-WOW-12, GL-WOW-13, GS-09, HP-04, HS-PHS-08, IS-03 , IT-01, LS-01, OM-03, PC-01, PE-02, PG-03, PI-04-CGC, PM-04 , PO-IMA-02, PO-LES-TO-02, PO-LES-IM-02, PO-TCO-02, PR(S)-02, RO-03, SC-7 (equip. op. and spec. trade), SG-SRE-02, SO-FLP-01, SR-E (pay group 3 MDO-4), SR-E (APA), SR-E (APB), SR-W (pay group 7), TI-05, WP-03</v>
      </c>
      <c r="C347" s="128" t="str" cm="1">
        <f t="array" ref="C347">_xlfn.TEXTJOIN(", ",TRUE,_xlfn._xlws.FILTER('5. Raw salary data'!$A$2:$A$1297,('5. Raw salary data'!$C$2:$C$1297 &gt;'5. Raw salary data'!E347)*('5. Raw salary data'!$C$2:$C$1297 &lt;'5. Raw salary data'!C347),"No matches"))</f>
        <v>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5), ED-EST-06 Quebec (TE 6), ED-EST-03 Ontario (TE 9), ED-EST-03 Ontario (TE 10), ED-EST-04 Ontario (TE 6), ED-EST-05 Ontario (TE 5), ED-EST-05 Ontario (TE 6), ED-EST-06 Ontario (TE 3), ED-EST-04 Manitoba (TE 4), ED-EST-04 Manitoba (TE 5), ED-EST-05 Manitoba (TE 3),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GT-04, HP-03, HR-01, HS-HDO-08, LI-9, MA-02, PS-1, SC-5 (equip. op. and spec. trade), SC-6 (equip. op. and spec. trade), SG-PAT-01, SO-MAO-01, SR-E (pay group 2 ELE-2), SR-W (pay group 4), SR-W (pay group 5), SR-W (pay group 6), SR-W (pay group 9) APC-8, SR-W (pay group 9) APD-10, SW-SCW-01, SW-CHA-01, TI-04</v>
      </c>
    </row>
    <row r="348" spans="1:3" ht="270" x14ac:dyDescent="0.25">
      <c r="A348" s="60" t="str">
        <f>'5. Raw salary data'!A348</f>
        <v>ED-EST-04 Ontario (TE 8)</v>
      </c>
      <c r="B348" s="129" t="str" cm="1">
        <f t="array" ref="B348">_xlfn.TEXTJOIN(", ", TRUE, _xlfn._xlws.FILTER('5. Raw salary data'!$A$2:$A$1297, ('5. Raw salary data'!$C$2:$C$1297 &lt; '5. Raw salary data'!D348) * ('5. Raw salary data'!$C$2:$C$1297 &gt;= '5. Raw salary data'!C348) * ('5. Raw salary data'!$A$2:$A$1297 &lt;&gt; '5. Raw salary data'!A348), "No matches"))</f>
        <v>AR-02, CO-01, CT-FIN-01 , CT-EAV-01 , CT-IAU-01 , DA-CON-8, DA-PRO-7, DD-07, ED-EDS-01, ED-EST-02 (TE 9), ED-EST-03 (TE 7), ED-EST-04 (TE 4), ED-EST-05 (TE 2), ED-EST-05 (TE 3), ED-EST-06 (TE 1), ED-EST-05 Maritimes (TE 8), ED-EST-06 Maritimes (TE 7), ED-EST-05 Quebec (TE 11), ED-EST-06 Quebec (TE 8), ED-EST-06 Quebec (TE 9),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13), ED-LAT-03 (TE 11), ED-LAT-03 (TE 12), ED-LAT-04 (TE 9), ED-LAT-04 (TE 10), EG-04, EL-04, EN-ENG-02, EN-SUR-01, FB-2, GL-COI-12, GL-COI-13, GL-EIM-12, GL-MAM-13, GL-MAM-14, GL-MAN-14, GL-MOC-14, GL-PCF-12, GL-PIP-12, GL-PIP-13, GL-PRW-14, GL-SMW-10, GL-SMW-11, GL-VHE-11, GL-VHE-12, GL-WOW-14, GS-10, HP-04, HR-02, HS-HDO-09, IT-01, LS-01, LS-02, MT-02, NU-CHN-1, NU-HOS-1, OM-03, PE-02, PG-03, PR(S)-02, SC-7 (equip. op. and spec. trade), SE-RES-1, SG-PAT-02, SG-SRE-02, SO-FLP-02, SO-MAO-02, SO-RAD-01, SR-W (pay group 8), SW-SCW-02, TI-05, UT-1, WP-03</v>
      </c>
      <c r="C348" s="128" t="str" cm="1">
        <f t="array" ref="C348">_xlfn.TEXTJOIN(", ",TRUE,_xlfn._xlws.FILTER('5. Raw salary data'!$A$2:$A$1297,('5. Raw salary data'!$C$2:$C$1297 &gt;'5. Raw salary data'!E348)*('5. Raw salary data'!$C$2:$C$1297 &lt;'5. Raw salary data'!C348),"No matches"))</f>
        <v>AG-01, AI-01, AS-04, BI-01, CH-01, CR-07, DA-CON-7, DD-06, DS-2, EC-03, ED-EST-01 (TE 8), ED-EST-02 (TE 8), ED-EST-03 (TE 5), ED-EST-03 (TE 6), ED-EST-04 (TE 3), ED-EST-05 (TE 1), ED-EST-04 Maritimes (TE 9), ED-EST-04 Maritimes (TE 10), ED-EST-05 Maritimes (TE 6), ED-EST-05 Maritimes (TE 7), ED-EST-06 Maritimes (TE 5), ED-EST-06 Maritimes (TE 6), ED-EST-04 Quebec (TE 11), ED-EST-04 Quebec (TE 12), ED-EST-05 Quebec (TE 9), ED-EST-05 Quebec (TE 10), ED-EST-06 Quebec (TE 6), ED-EST-06 Quebec (TE 7), ED-EST-03 Ontario (TE 10), ED-EST-04 Ontario (TE 7), ED-EST-05 Ontario (TE 6), ED-EST-05 Ontario (TE 7), ED-EST-06 Ontario (TE 4), ED-EST-04 Manitoba (TE 5), ED-EST-04 Manitoba (TE 6), ED-EST-05 Manitoba (TE 4), ED-EST-06 Manitoba (TE 3), ED-EST-04 Saskatchewan (TE 6), ED-EST-04 Saskatchewan (TE 7), ED-EST-05 Saskatchewan (TE 5), ED-EST-06 Saskatchewan (TE 4), ED-EST-04 Alberta (TE 6), ED-EST-04 Alberta (TE 7), ED-EST-05 Alberta (TE 5), ED-EST-05 Alberta (TE 6), ED-EST-06 Alberta (TE 4), ED-EST-03 BC (TE 8), ED-EST-03 BC (TE 9), ED-EST-04 BC (TE 7), ED-EST-05 BC (TE 5), ED-EST-06 BC (TE 4), ED-LAT-02 (TE 10), ED-LAT-02 (TE 11), ED-LAT-02 (TE 12), ED-LAT-03 (TE 9), ED-LAT-03 (TE 10), ED-LAT-04 (TE 7), ED-LAT-04 (TE 8), EL-03, GL-AIM-13, GL-AIM-14, GL-AMW-13, GL-AMW-14, GL-COI-10, GL-COI-11, GL-EIM-10, GL-EIM-11, GL-GHW-12, GL-INM-14, GL-MAM-11, GL-MAM-12, GL-MAN-12, GL-MAN-13, GL-MDO-13, GL-MDO-14, GL-MOC-12, GL-MOC-13, GL-PCF-10, GL-PCF-11, GL-PIP-10, GL-PIP-11, GL-PRW-12, GL-PRW-13, GL-SMW-9, GL-VHE-10, GL-WOW-12, GL-WOW-13, GS-09, GT-04, HS-PHS-08, IS-03 , LI-9, PC-01, PI-04-CGC, PM-04 , PO-IMA-02, PO-LES-TO-02, PO-LES-IM-02, PO-TCO-02, PS-1, RO-03, SC-6 (equip. op. and spec. trade), SO-FLP-01, SR-E (pay group 3 MDO-4), SR-E (APA), SR-E (APB), SR-W (pay group 6), SR-W (pay group 7), SW-SCW-01</v>
      </c>
    </row>
    <row r="349" spans="1:3" ht="255" x14ac:dyDescent="0.25">
      <c r="A349" s="60" t="str">
        <f>'5. Raw salary data'!A349</f>
        <v>ED-EST-04 Ontario (TE 9)</v>
      </c>
      <c r="B349" s="129" t="str" cm="1">
        <f t="array" ref="B349">_xlfn.TEXTJOIN(", ", TRUE, _xlfn._xlws.FILTER('5. Raw salary data'!$A$2:$A$1297, ('5. Raw salary data'!$C$2:$C$1297 &lt; '5. Raw salary data'!D349) * ('5. Raw salary data'!$C$2:$C$1297 &gt;= '5. Raw salary data'!C349) * ('5. Raw salary data'!$A$2:$A$1297 &lt;&gt; '5. Raw salary data'!A349), "No matches"))</f>
        <v>AR-02, CT-FIN-01 , CT-EAV-01 , CT-IAU-01 , CX-1, DD-08, EC-04, ED-EDS-01, ED-EST-03 (TE 8), ED-EST-04 (TE 5), ED-EST-05 (TE 3), ED-EST-05 (TE 4), ED-EST-06 (TE 2), ED-EST-05 Maritimes (TE 9), ED-EST-05 Maritimes (TE 10), ED-EST-06 Maritimes (TE 8), ED-EST-05 Quebec (TE 12), ED-EST-06 Quebec (TE 9), ED-EST-06 Quebec (TE 10), ED-EST-04 Ontario (TE 10), ED-EST-05 Ontario (TE 9), ED-EST-06 Ontario (TE 6), ED-EST-04 Manitoba (TE 8), ED-EST-05 Manitoba (TE 6), ED-EST-05 Manitoba (TE 7), ED-EST-06 Manitoba (TE 5), ED-EST-06 Manitoba (TE 6), ED-EST-04 Saskatchewan (TE 9), ED-EST-04 Saskatchewan (TE 10), ED-EST-05 Saskatchewan (TE 7), ED-EST-05 Saskatchewan (TE 8), ED-EST-06 Saskatchewan (TE 6), ED-EST-06 Saskatchewan (TE 7), ED-EST-04 Alberta (TE 9), ED-EST-05 Alberta (TE 8), ED-EST-06 Alberta (TE 6), ED-EST-06 Alberta (TE 7), ED-EST-04 BC (TE 9), ED-EST-04 BC (TE 10), ED-EST-05 BC (TE 7), ED-EST-05 BC (TE 8), ED-EST-06 BC (TE 6), ED-EST-06 BC (TE 7), ED-LAT-03 (TE 13), ED-LAT-04 (TE 10), ED-LAT-04 (TE 11), EN-ENG-02, GL-COI-13, GL-COI-14, GL-EIM-13, GL-MAM-14, GL-PCF-13, GL-PIP-13, GL-PIP-14, GL-SMW-11, GL-SMW-12, GL-VHE-13, GS-11, GT-05, HP-05, HR-02, HS-HDO-10, HS-PHS-09, MT-02, NU-CHN-1, NU-HOS-1, PI-05-CGC, PO-IMA-03, PO-LES-TO-03, PO-LES-IM-03, PO-TCO-03, RO-04, SE-RES-1, SO-FLP-02, SO-MAO-03, SO-RAD-01, SR-E (pay group 4 MDO-5), SR-E (pay group 5 basic), SR-W (pay group 11), SW-CHA-02, TR-02</v>
      </c>
      <c r="C349" s="128" t="str" cm="1">
        <f t="array" ref="C349">_xlfn.TEXTJOIN(", ",TRUE,_xlfn._xlws.FILTER('5. Raw salary data'!$A$2:$A$1297,('5. Raw salary data'!$C$2:$C$1297 &gt;'5. Raw salary data'!E349)*('5. Raw salary data'!$C$2:$C$1297 &lt;'5. Raw salary data'!C349),"No matches"))</f>
        <v>AI-01, AS-04,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ED-EST-05 Ontario (TE 8), ED-EST-06 Ontario (TE 5), ED-EST-04 Manitoba (TE 6), ED-EST-04 Manitoba (TE 7), ED-EST-05 Manitoba (TE 5), ED-EST-06 Manitoba (TE 4), ED-EST-04 Saskatchewan (TE 7), ED-EST-04 Saskatchewan (TE 8), ED-EST-05 Saskatchewan (TE 6), ED-EST-06 Saskatchewan (TE 5), ED-EST-04 Alberta (TE 7), ED-EST-04 Alberta (TE 8), ED-EST-05 Alberta (TE 6), ED-EST-05 Alberta (TE 7), ED-EST-06 Alberta (TE 5), ED-EST-03 BC (TE 9), ED-EST-04 BC (TE 8), ED-EST-05 BC (TE 6), ED-EST-06 BC (TE 5), ED-LAT-02 (TE 12), ED-LAT-02 (TE 13), ED-LAT-03 (TE 10), ED-LAT-03 (TE 11), ED-LAT-03 (TE 12), ED-LAT-04 (TE 8), ED-LAT-04 (TE 9), EG-04, EL-04, EN-SUR-01, FB-2, GL-AIM-14, GL-AMW-14, GL-COI-11, GL-COI-12, GL-EIM-11, GL-EIM-12, GL-MAM-13, GL-MAN-13, GL-MAN-14, GL-MDO-14, GL-MOC-14, GL-PCF-11, GL-PCF-12, GL-PIP-11, GL-PIP-12, GL-PRW-13, GL-PRW-14, GL-SMW-10, GL-VHE-11, GL-VHE-12, GL-WOW-13, GL-WOW-14, GS-10, HP-04, HS-HDO-09, HS-PHS-08, IS-03 , IT-01, LS-01, LS-02, OM-03, PE-02, PG-03, PM-04 , PO-IMA-02, PO-LES-TO-02, PO-LES-IM-02, PO-TCO-02, PR(S)-02, RO-03, SC-7 (equip. op. and spec. trade), SG-PAT-02, SG-SRE-02, SO-FLP-01, SO-MAO-02, SR-E (APA), SR-E (APB), SR-W (pay group 7), SR-W (pay group 8), SW-SCW-02, TI-05, UT-1, WP-03</v>
      </c>
    </row>
    <row r="350" spans="1:3" ht="240" x14ac:dyDescent="0.25">
      <c r="A350" s="60" t="str">
        <f>'5. Raw salary data'!A350</f>
        <v>ED-EST-04 Ontario (TE 10)</v>
      </c>
      <c r="B350" s="129" t="str" cm="1">
        <f t="array" ref="B350">_xlfn.TEXTJOIN(", ", TRUE, _xlfn._xlws.FILTER('5. Raw salary data'!$A$2:$A$1297, ('5. Raw salary data'!$C$2:$C$1297 &lt; '5. Raw salary data'!D350) * ('5. Raw salary data'!$C$2:$C$1297 &gt;= '5. Raw salary data'!C350) * ('5. Raw salary data'!$A$2:$A$1297 &lt;&gt; '5. Raw salary data'!A350), "No matches"))</f>
        <v>AG-02, AI-02, BI-02, CH-02, CX-1, DD-08, DD-09, EC-04, ED-EST-03 (TE 8), ED-EST-03 (TE 9), ED-EST-04 (TE 6), ED-EST-05 (TE 4), ED-EST-06 (TE 3), ED-EST-05 Maritimes (TE 10), ED-EST-06 Maritimes (TE 9), ED-EST-06 Quebec (TE 10), ED-EST-06 Quebec (TE 11), ED-EST-05 Ontario (TE 10), ED-EST-06 Ontario (TE 7), ED-EST-04 Manitoba (TE 9), ED-EST-05 Manitoba (TE 7), ED-EST-05 Manitoba (TE 8), ED-EST-06 Manitoba (TE 6), ED-EST-04 Saskatchewan (TE 10), ED-EST-05 Saskatchewan (TE 9), ED-EST-06 Saskatchewan (TE 7), ED-EST-06 Saskatchewan (TE 8),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GL-SMW-13, GL-VHE-14, GS-12, GT-05, HP-05, HS-PHS-10, MA-03, ND-HME-1, PC-02, PE-03, PO-IMA-03, PO-LES-TO-03, PO-LES-IM-03, PO-TCO-03, PR(S)-03, SO-FLP-03, SO-MAO-03, SO-MAO-04, SO-RAD-02, SR-E (pay group 5 basic), SR-E (pay group 6), TI-06, TI-05 Aviation, TR-02</v>
      </c>
      <c r="C350" s="128" t="str" cm="1">
        <f t="array" ref="C350">_xlfn.TEXTJOIN(", ",TRUE,_xlfn._xlws.FILTER('5. Raw salary data'!$A$2:$A$1297,('5. Raw salary data'!$C$2:$C$1297 &gt;'5. Raw salary data'!E350)*('5. Raw salary data'!$C$2:$C$1297 &lt;'5. Raw salary data'!C350),"No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ED-EST-05 Ontario (TE 9), ED-EST-06 Ontario (TE 5), ED-EST-06 Ontario (TE 6), ED-EST-04 Manitoba (TE 7), ED-EST-04 Manitoba (TE 8), ED-EST-05 Manitoba (TE 6), ED-EST-06 Manitoba (TE 4), ED-EST-06 Manitoba (TE 5), ED-EST-04 Saskatchewan (TE 8), ED-EST-04 Saskatchewan (TE 9), ED-EST-05 Saskatchewan (TE 7), ED-EST-05 Saskatchewan (TE 8), ED-EST-06 Saskatchewan (TE 6), ED-EST-04 Alberta (TE 8), ED-EST-04 Alberta (TE 9), ED-EST-05 Alberta (TE 7), ED-EST-06 Alberta (TE 6), ED-EST-04 BC (TE 9), ED-EST-05 BC (TE 7), ED-EST-06 BC (TE 5), ED-EST-06 BC (TE 6), ED-LAT-02 (TE 13), ED-LAT-03 (TE 12), ED-LAT-03 (TE 13), ED-LAT-04 (TE 10), ED-LAT-04 (TE 11), EG-04, EL-04, EN-ENG-02, EN-SUR-01, GL-COI-12, GL-COI-13, GL-EIM-12, GL-EIM-13, GL-MAM-14, GL-MAN-14, GL-PCF-12, GL-PCF-13, GL-PIP-12, GL-PIP-13, GL-PRW-14, GL-SMW-11, GL-SMW-12, GL-VHE-12, GL-VHE-13, GL-WOW-14, GS-10, GS-11, HP-04, HR-02, HS-HDO-09, HS-HDO-10, HS-PHS-09, LS-02, MT-02, NU-CHN-1, NU-HOS-1, PE-02, PI-05-CGC, PR(S)-02, RO-04, SE-RES-1, SG-PAT-02, SO-FLP-02, SO-MAO-02, SO-RAD-01, SR-E (pay group 4 MDO-5), SR-W (pay group 8), SR-W (pay group 11), SW-SCW-02, SW-CHA-02, TI-05, UT-1</v>
      </c>
    </row>
    <row r="351" spans="1:3" ht="240" x14ac:dyDescent="0.25">
      <c r="A351" s="60" t="str">
        <f>'5. Raw salary data'!A351</f>
        <v>ED-EST-05 Ontario (TE 1)</v>
      </c>
      <c r="B351" s="129" t="str" cm="1">
        <f t="array" ref="B351">_xlfn.TEXTJOIN(", ", TRUE, _xlfn._xlws.FILTER('5. Raw salary data'!$A$2:$A$1297, ('5. Raw salary data'!$C$2:$C$1297 &lt; '5. Raw salary data'!D351) * ('5. Raw salary data'!$C$2:$C$1297 &gt;= '5. Raw salary data'!C351) * ('5. Raw salary data'!$A$2:$A$1297 &lt;&gt; '5. Raw salary data'!A351), "No matches"))</f>
        <v>AS-01, CM-06,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ED-EST-03 BC (TE 4), ED-EST-04 BC (TE 2), ED-EST-05 BC (TE 1), ED-LAT-01 (TE 8), ED-LAT-02 (TE 4), ED-LAT-02 (TE 5), ED-LAT-03 (TE 3), ED-LAT-03 (TE 4), ED-LAT-04 (TE 1), ED-LAT-04 (TE 2), GL-AIM-00, GL-AMW-7, GL-AMW-8, GL-ELE -9, GL-ELE -10, GL-GHW-5, GL-INM-00, GL-INM-9, GL-MAM-00, GL-MAM-6, GL-MAM-7, GL-MAN-6, GL-MAN-7, GL-MDO-8, GL-MOC-7, GL-MST-00, GL-MST-9, GL-MST-10, GL-PCF-00, GL-PRW-6, GL-PRW-7, GL-WOW-00, GS-05, GS-06, IS-01 , LI-6, MA-01, PG-01, PI-01-CGC, PM-01 , PY-05, SC-3 (deck and engine room), SC-4 (deck and engine room), SC-STD-3, SC-STD-4, SC-3 (equip. op. and spec. trade), SR-W (pay group 2), SR-W (pay group 9) APC-6, SR-W (pay group 9) APD-8</v>
      </c>
      <c r="C351" s="128" t="str" cm="1">
        <f t="array" ref="C351">_xlfn.TEXTJOIN(", ",TRUE,_xlfn._xlws.FILTER('5. Raw salary data'!$A$2:$A$1297,('5. Raw salary data'!$C$2:$C$1297 &gt;'5. Raw salary data'!E351)*('5. Raw salary data'!$C$2:$C$1297 &lt;'5. Raw salary data'!C351),"No matches"))</f>
        <v>CR-05, 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ED-EST-02 BC (TE 5), ED-EST-02 BC (TE 6), ED-EST-03 BC (TE 3), ED-EST-04 BC (TE 1), ED-LAT-01 (TE 6), ED-LAT-01 (TE 7), ED-LAT-02 (TE 3), ED-LAT-03 (TE 1), ED-LAT-03 (TE 2), EG-01, GL-AMW-6, GL-ELE -8, GL-GHW-3, GL-GHW-4, GL-MAM-5, GL-MAN-4, GL-MAN-5, GL-MDO-6, GL-MDO-7, GL-MOC-5, GL-MOC-6, GL-PRW-00, GL-PRW-5, GT-02, HP-01, HS-HDO-03, HS-HDO-04, HS-PHS-04, OM-01, SC-1 (deck and engine room), SC-2 (deck and engine room), SC-STD-1, SC-STD-2, SC-1 (equip. op. and spec. trade), SC-2 (equip. op. and spec. trade), SR-W (pay group 9) APC-5, SR-W (pay group 9) APD-7, ST-SCY-4, TI-02, WP-01</v>
      </c>
    </row>
    <row r="352" spans="1:3" ht="255" x14ac:dyDescent="0.25">
      <c r="A352" s="60" t="str">
        <f>'5. Raw salary data'!A352</f>
        <v>ED-EST-05 Ontario (TE 2)</v>
      </c>
      <c r="B352" s="129" t="str" cm="1">
        <f t="array" ref="B352">_xlfn.TEXTJOIN(", ", TRUE, _xlfn._xlws.FILTER('5. Raw salary data'!$A$2:$A$1297, ('5. Raw salary data'!$C$2:$C$1297 &lt; '5. Raw salary data'!D352) * ('5. Raw salary data'!$C$2:$C$1297 &gt;= '5. Raw salary data'!C352) * ('5. Raw salary data'!$A$2:$A$1297 &lt;&gt; '5. Raw salary data'!A352), "No matches"))</f>
        <v>AR-01, AS-02, DA-CON-5, EC-01, ED-EST-01 (TE 5), ED-EST-02 (TE 4), ED-EST-03 (TE 2), ED-EST-03 Maritimes (TE 9),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ED-EST-04 Ontario (TE 3), ED-EST-04 Ontario (TE 4), ED-EST-05 Ontario (TE 3), ED-EST-06 Ontario (TE 1), ED-EST-03 Manitoba (TE 8), ED-EST-03 Manitoba (TE 9), ED-EST-04 Manitoba (TE 2), ED-EST-05 Manitoba (TE 1), ED-EST-03 Saskatchewan (TE 8), ED-EST-04 Saskatchewan (TE 3), ED-EST-05 Saskatchewan (TE 1), ED-EST-02 Alberta (TE 9), ED-EST-03 Alberta (TE 6), ED-EST-04 Alberta (TE 3), ED-EST-05 Alberta (TE 2), ED-EST-06 Alberta (TE 1), ED-EST-02 BC (TE 8), ED-EST-02 BC (TE 9), ED-EST-03 BC (TE 5), ED-EST-04 BC (TE 3), ED-EST-04 BC (TE 4), ED-EST-05 BC (TE 2), ED-EST-06 BC (TE 1), ED-LAT-01 (TE 9), ED-LAT-01 (TE 10), ED-LAT-02 (TE 6), ED-LAT-03 (TE 4), ED-LAT-03 (TE 5), ED-LAT-04 (TE 3), EG-02, EN-ENG-01, GL-AIM-9, GL-AMW-9, GL-ELE -10, GL-ELE -11, GL-GHW-6, GL-GHW-7, GL-INM-9, GL-INM-10, GL-MAM-00, GL-MAM-7, GL-MAM-8, GL-MAN-8, GL-MDO-9, GL-MOC-8, GL-MOC-9, GL-MST-10, GL-MST-11, GL-PCF-6, GL-PIP-00, GL-PRW-8, GS-06, GS-07, GT-03, HP-02, HS-HDO-05, HS-PHS-05, IS-02 , LI-7, MT-01, PI-02-CGC, PM-02 , PY-06, RO-01, SC-4 (deck and engine room), SC-5 (deck and engine room), SC-STD-4, SC-STD-5, SC-4 (equip. op. and spec. trade), SG-SRE-01, SR-W (pay group 3), SR-W (pay group 9) APC-7, SR-W (pay group 9) APD-8, TI-03, TR-01</v>
      </c>
      <c r="C352" s="128" t="str" cm="1">
        <f t="array" ref="C352">_xlfn.TEXTJOIN(", ",TRUE,_xlfn._xlws.FILTER('5. Raw salary data'!$A$2:$A$1297,('5. Raw salary data'!$C$2:$C$1297 &gt;'5. Raw salary data'!E352)*('5. Raw salary data'!$C$2:$C$1297 &lt;'5. Raw salary data'!C352),"No matches"))</f>
        <v>AS-01, CM-06, CR-05, DA-CON-4, DA-PRO-5, DD-04, ED-EST-01 (TE 4), ED-EST-02 (TE 2) , ED-EST-02 (TE 3) , ED-EST-03 (TE 1), ED-EST-03 Maritimes (TE 8),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ED-EST-02 Manitoba (TE 9),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3), ED-EST-03 BC (TE 4), ED-EST-04 BC (TE 2), ED-EST-05 BC (TE 1), ED-LAT-01 (TE 7), ED-LAT-01 (TE 8), ED-LAT-02 (TE 4), ED-LAT-02 (TE 5), ED-LAT-03 (TE 3), ED-LAT-04 (TE 1), ED-LAT-04 (TE 2), EG-01, GL-AIM-00, GL-AMW-7, GL-AMW-8, GL-ELE -9, GL-GHW-4, GL-GHW-5, GL-INM-00, GL-MAM-5, GL-MAM-6, GL-MAN-6, GL-MAN-7, GL-MDO-7, GL-MDO-8, GL-MOC-6, GL-MOC-7, GL-MST-00, GL-MST-9, GL-PCF-00, GL-PRW-6, GL-PRW-7, GL-WOW-00, GS-05, GT-02, HP-01, HS-HDO-04, HS-PHS-04, IS-01 , LI-6, MA-01, OM-01, PG-01, PI-01-CGC, PM-01 , PY-05, SC-2 (deck and engine room), SC-3 (deck and engine room), SC-STD-2, SC-STD-3, SC-3 (equip. op. and spec. trade), SR-W (pay group 2), SR-W (pay group 9) APC-6, SR-W (pay group 9) APD-7</v>
      </c>
    </row>
    <row r="353" spans="1:3" ht="270" x14ac:dyDescent="0.25">
      <c r="A353" s="60" t="str">
        <f>'5. Raw salary data'!A353</f>
        <v>ED-EST-05 Ontario (TE 3)</v>
      </c>
      <c r="B353" s="129" t="str" cm="1">
        <f t="array" ref="B353">_xlfn.TEXTJOIN(", ", TRUE, _xlfn._xlws.FILTER('5. Raw salary data'!$A$2:$A$1297, ('5. Raw salary data'!$C$2:$C$1297 &lt; '5. Raw salary data'!D353) * ('5. Raw salary data'!$C$2:$C$1297 &gt;= '5. Raw salary data'!C353) * ('5. Raw salary data'!$A$2:$A$1297 &lt;&gt; '5. Raw salary data'!A353), "No matches"))</f>
        <v>CM-07, CO-DEV/PER, CR-06, DA-CON-6, DD-05, ED-EST-01 (TE 6), ED-EST-02 (TE 5) , ED-EST-03 (TE 3), ED-EST-04 (TE 1), ED-EST-04 Maritimes (TE 6), ED-EST-04 Maritimes (TE 7), ED-EST-05 Maritimes (TE 4), ED-EST-06 Maritimes (TE 3), ED-EST-02 Quebec (TE 11), ED-EST-03 Quebec (TE 9), ED-EST-03 Quebec (TE 10), ED-EST-04 Quebec (TE 8), ED-EST-05 Quebec (TE 6), ED-EST-06 Quebec (TE 4), ED-EST-02 Ontario (TE 9), ED-EST-03 Ontario (TE 7), ED-EST-03 Ontario (TE 8), ED-EST-04 Ontario (TE 4), ED-EST-04 Ontario (TE 5), ED-EST-05 Ontario (TE 4), ED-EST-06 Ontario (TE 2), ED-EST-03 Manitoba (TE 9), ED-EST-04 Manitoba (TE 3), ED-EST-05 Manitoba (TE 1),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10), ED-LAT-01 (TE 11), ED-LAT-02 (TE 7), ED-LAT-02 (TE 8), ED-LAT-03 (TE 6), ED-LAT-04 (TE 4), ED-LAT-04 (TE 5), EL-02, EN-ENG-01, FR - Recruitment, GL-AIM-10, GL-AMW-10, GL-AMW-11, GL-COI-00, GL-EIM-00, GL-ELE -12, GL-ELE -13, GL-GHW-8, GL-INM-11, GL-MAM-9, GL-MAN-9, GL-MDO-10, GL-MDO-11, GL-MOC-9, GL-MOC-10, GL-MST-12, GL-MST-13, GL-PCF-7, GL-PCF-8, GL-PRW-9, GL-SMW-00, GL-VHE-00, GL-WOW-9, GS-07, GS-08, GT-03, HS-HDO-06, HS-HDO-07, HS-PHS-06, LI-8, OM-02, PI-03-CGC, PY-07, SC-6 (deck and engine room), SC-7 (deck and engine room), SC-STD-6, SC-STD-7, SC-4 (equip. op. and spec. trade), SG-SRE-01, SO-MAO-TO, SR-E (pay group 1 basic), SR-W (pay group 9) APC-7, SR-W (pay group 9) APD-9, ST-COR-2</v>
      </c>
      <c r="C353" s="128" t="str" cm="1">
        <f t="array" ref="C353">_xlfn.TEXTJOIN(", ",TRUE,_xlfn._xlws.FILTER('5. Raw salary data'!$A$2:$A$1297,('5. Raw salary data'!$C$2:$C$1297 &gt;'5. Raw salary data'!E353)*('5. Raw salary data'!$C$2:$C$1297 &lt;'5. Raw salary data'!C353),"No matches"))</f>
        <v>AR-01, AS-02, DA-CON-5, DA-PRO-5, DD-04, EC-01, ED-EST-01 (TE 5), ED-EST-02 (TE 4), ED-EST-03 (TE 2), ED-EST-03 Maritimes (TE 9), ED-EST-04 Maritimes (TE 5), ED-EST-05 Maritimes (TE 3), ED-EST-06 Maritimes (TE 2), ED-EST-01 Quebec (TE 9), ED-EST-01 Quebec (TE 10), ED-EST-02 Quebec (TE 9), ED-EST-02 Quebec (TE 10), ED-EST-03 Quebec (TE 8), ED-EST-04 Quebec (TE 6), ED-EST-04 Quebec (TE 7), ED-EST-05 Quebec (TE 4), ED-EST-05 Quebec (TE 5), ED-EST-06 Quebec (TE 2), ED-EST-06 Quebec (TE 3), ED-EST-02 Ontario (TE 7), ED-EST-02 Ontario (TE 8), ED-EST-03 Ontario (TE 6), ED-EST-04 Ontario (TE 3), ED-EST-05 Ontario (TE 2), ED-EST-06 Ontario (TE 1), ED-EST-03 Manitoba (TE 7), ED-EST-03 Manitoba (TE 8), ED-EST-04 Manitoba (TE 1), ED-EST-04 Manitoba (TE 2), ED-EST-02 Saskatchewan (TE 9), ED-EST-03 Saskatchewan (TE 7), ED-EST-03 Saskatchewan (TE 8), ED-EST-04 Saskatchewan (TE 3), ED-EST-05 Saskatchewan (TE 1), ED-EST-02 Alberta (TE 8), ED-EST-02 Alberta (TE 9), ED-EST-03 Alberta (TE 6), ED-EST-04 Alberta (TE 3), ED-EST-05 Alberta (TE 2), ED-EST-06 Alberta (TE 1), ED-EST-02 BC (TE 8), ED-EST-02 BC (TE 9), ED-EST-03 BC (TE 4), ED-EST-03 BC (TE 5), ED-EST-04 BC (TE 3), ED-EST-05 BC (TE 2), ED-LAT-01 (TE 9), ED-LAT-02 (TE 5), ED-LAT-02 (TE 6), ED-LAT-03 (TE 4), ED-LAT-03 (TE 5), ED-LAT-04 (TE 2), ED-LAT-04 (TE 3), EG-02, GL-AIM-9, GL-AMW-8, GL-AMW-9, GL-ELE -10, GL-ELE -11, GL-GHW-6, GL-GHW-7, GL-INM-9, GL-INM-10, GL-MAM-00, GL-MAM-7, GL-MAM-8, GL-MAN-7, GL-MAN-8, GL-MDO-8, GL-MDO-9, GL-MOC-8, GL-MST-10, GL-MST-11, GL-PCF-6, GL-PIP-00, GL-PRW-7, GL-PRW-8, GL-WOW-00, GS-06, HP-02, HS-HDO-05, HS-PHS-05, IS-02 , LI-7, MT-01, PI-02-CGC, PM-02 , PY-06, RO-01, SC-4 (deck and engine room), SC-5 (deck and engine room), SC-STD-4, SC-STD-5, SR-W (pay group 3), SR-W (pay group 9) APD-8, TI-03, TR-01</v>
      </c>
    </row>
    <row r="354" spans="1:3" ht="285" x14ac:dyDescent="0.25">
      <c r="A354" s="60" t="str">
        <f>'5. Raw salary data'!A354</f>
        <v>ED-EST-05 Ontario (TE 4)</v>
      </c>
      <c r="B354" s="129" t="str" cm="1">
        <f t="array" ref="B354">_xlfn.TEXTJOIN(", ", TRUE, _xlfn._xlws.FILTER('5. Raw salary data'!$A$2:$A$1297, ('5. Raw salary data'!$C$2:$C$1297 &lt; '5. Raw salary data'!D354) * ('5. Raw salary data'!$C$2:$C$1297 &gt;= '5. Raw salary data'!C354) * ('5. Raw salary data'!$A$2:$A$1297 &lt;&gt; '5. Raw salary data'!A354), "No matches"))</f>
        <v>AS-03, DA-PRO-6, DS-1, EC-02, ED-EST-01 (TE 7) , ED-EST-02 (TE 6) , ED-EST-02 (TE 7) , ED-EST-03 (TE 4), ED-EST-04 (TE 1), ED-EST-04 (TE 2), ED-EST-04 Maritimes (TE 7), ED-EST-04 Maritimes (TE 8), ED-EST-05 Maritimes (TE 5), ED-EST-06 Maritimes (TE 4), ED-EST-03 Quebec (TE 10), ED-EST-03 Quebec (TE 11), ED-EST-04 Quebec (TE 9), ED-EST-04 Quebec (TE 10), ED-EST-05 Quebec (TE 7), ED-EST-05 Quebec (TE 8), ED-EST-06 Quebec (TE 5), ED-EST-03 Ontario (TE 8), ED-EST-03 Ontario (TE 9), ED-EST-04 Ontario (TE 5), ED-EST-04 Ontario (TE 6), ED-EST-05 Ontario (TE 5), ED-EST-06 Ontario (TE 3), ED-EST-04 Manitoba (TE 4), ED-EST-05 Manitoba (TE 2),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8), ED-LAT-02 (TE 9), ED-LAT-03 (TE 7), ED-LAT-03 (TE 8), ED-LAT-04 (TE 5), ED-LAT-04 (TE 6), EG-03, EU-LAI-1, GL-AIM-11, GL-AMW-11, GL-AMW-12, GL-COI-9, GL-EIM-00, GL-EIM-9, GL-ELE -13, GL-ELE -14, GL-GHW-10, GL-GHW-11, GL-INM-12, GL-INM-13, GL-MAM-10, GL-MAN-10, GL-MAN-11, GL-MDO-11, GL-MDO-12, GL-MOC-11, GL-MST-13, GL-MST-14, GL-PCF-8, GL-PCF-9, GL-PIP-9, GL-PRW-10, GL-SMW-00, GL-SMW-8, GL-VHE-8, GL-VHE-9, GL-WOW-10, GL-WOW-11, GS-08, HP-03, HR-01, HS-HDO-07, HS-HDO-08, HS-PHS-07, LI-8, MA-02, PE-01, PG-02, PI-03-CGC, PM-03 , PO-IMA-01, PO-LES-TO-01, PO-LES-IM-01, PO-TCO-01, PR(S)-01, SC-7 (deck and engine room), SC-STD-7, SC-5 (equip. op. and spec. trade), SG-PAT-01, SR-E (pay group 2 ELE-2), SR-W (pay group 4), SR-W (pay group 5), SR-W (pay group 9) APC-8, SR-W (pay group 9) APD-10, ST-COR-2, TI-04, WP-02</v>
      </c>
      <c r="C354" s="128" t="str" cm="1">
        <f t="array" ref="C354">_xlfn.TEXTJOIN(", ",TRUE,_xlfn._xlws.FILTER('5. Raw salary data'!$A$2:$A$1297,('5. Raw salary data'!$C$2:$C$1297 &gt;'5. Raw salary data'!E354)*('5. Raw salary data'!$C$2:$C$1297 &lt;'5. Raw salary data'!C354),"No matches"))</f>
        <v>AS-02, CM-07, CO-DEV/PER, CR-06, DA-CON-6, DD-05, ED-EST-01 (TE 6), ED-EST-02 (TE 5) ,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ED-EST-06 Alberta (TE 2), ED-EST-02 BC (TE 9), ED-EST-03 BC (TE 5), ED-EST-03 BC (TE 6), ED-EST-04 BC (TE 4), ED-EST-05 BC (TE 3), ED-EST-06 BC (TE 1), ED-LAT-01 (TE 10), ED-LAT-01 (TE 11), ED-LAT-02 (TE 7), ED-LAT-03 (TE 5), ED-LAT-03 (TE 6), ED-LAT-04 (TE 3), ED-LAT-04 (TE 4), EG-02, EL-02, EN-ENG-01, FR - Recruitment, GL-AIM-9, GL-AIM-10, GL-AMW-10, GL-COI-00, GL-ELE -11, GL-ELE -12, GL-GHW-7, GL-GHW-8, GL-INM-10, GL-INM-11, GL-MAM-8, GL-MAM-9, GL-MAN-8, GL-MAN-9, GL-MDO-10, GL-MOC-9, GL-MOC-10, GL-MST-11, GL-MST-12, GL-PCF-7, GL-PIP-00, GL-PRW-8, GL-PRW-9, GL-VHE-00, GL-WOW-9, GS-07, GT-03, HP-02, HS-HDO-05, HS-HDO-06, HS-PHS-05, HS-PHS-06, IS-02 , MT-01, OM-02, PM-02 , PY-07, SC-5 (deck and engine room), SC-6 (deck and engine room), SC-STD-5, SC-STD-6, SC-4 (equip. op. and spec. trade), SG-SRE-01, SO-MAO-TO, SR-E (pay group 1 basic), SR-W (pay group 9) APC-7, SR-W (pay group 9) APD-9, TR-01</v>
      </c>
    </row>
    <row r="355" spans="1:3" ht="285" x14ac:dyDescent="0.25">
      <c r="A355" s="60" t="str">
        <f>'5. Raw salary data'!A355</f>
        <v>ED-EST-05 Ontario (TE 5)</v>
      </c>
      <c r="B355" s="129" t="str" cm="1">
        <f t="array" ref="B355">_xlfn.TEXTJOIN(", ", TRUE, _xlfn._xlws.FILTER('5. Raw salary data'!$A$2:$A$1297, ('5. Raw salary data'!$C$2:$C$1297 &lt; '5. Raw salary data'!D355) * ('5. Raw salary data'!$C$2:$C$1297 &gt;= '5. Raw salary data'!C355) * ('5. Raw salary data'!$A$2:$A$1297 &lt;&gt; '5. Raw salary data'!A355), "No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6), ED-EST-06 Ontario (TE 3), ED-EST-06 Ontario (TE 4), ED-EST-04 Manitoba (TE 5), ED-EST-05 Manitoba (TE 3), ED-EST-05 Manitoba (TE 4), ED-EST-06 Manitoba (TE 2), ED-EST-06 Manitoba (TE 3), ED-EST-04 Saskatchewan (TE 6), ED-EST-05 Saskatchewan (TE 4), ED-EST-05 Saskatchewan (TE 5), ED-EST-06 Saskatchewan (TE 3), ED-EST-03 Alberta (TE 9), ED-EST-04 Alberta (TE 6), ED-EST-05 Alberta (TE 5), ED-EST-06 Alberta (TE 4), ED-EST-03 BC (TE 8), ED-EST-04 BC (TE 6), ED-EST-04 BC (TE 7), ED-EST-05 BC (TE 5), ED-EST-06 BC (TE 3), ED-EST-06 BC (TE 4), ED-LAT-02 (TE 10), ED-LAT-02 (TE 11), ED-LAT-03 (TE 8), ED-LAT-03 (TE 9), ED-LAT-04 (TE 7), EG-03, EL-03, EU-LAI-1, FB-1, GL-AIM-12, GL-AIM-13, GL-AMW-12, GL-AMW-13, GL-COI-10, GL-EIM-10, GL-GHW-10, GL-GHW-11, GL-GHW-12, GL-INM-13, GL-INM-14, GL-MAM-11, GL-MAN-11, GL-MAN-12, GL-MDO-13, GL-MOC-12, GL-MST-14, GL-PCF-9, GL-PCF-10, GL-PIP-10, GL-PRW-11, GL-PRW-12, GL-SMW-8, GL-SMW-9, GL-VHE-9, GL-VHE-10, GL-WOW-11, GL-WOW-12, GS-09, GT-04, HS-HDO-08, LI-9, MA-02, PC-01, PI-04-CGC, PS-1, SC-5 (equip. op. and spec. trade), SC-6 (equip. op. and spec. trade), SO-MAO-01, SR-E (pay group 3 MDO-4), SR-W (pay group 4), SR-W (pay group 5), SR-W (pay group 6), SW-SCW-01, SW-CHA-01</v>
      </c>
      <c r="C355" s="128" t="str" cm="1">
        <f t="array" ref="C355">_xlfn.TEXTJOIN(", ",TRUE,_xlfn._xlws.FILTER('5. Raw salary data'!$A$2:$A$1297,('5. Raw salary data'!$C$2:$C$1297 &gt;'5. Raw salary data'!E355)*('5. Raw salary data'!$C$2:$C$1297 &lt;'5. Raw salary data'!C355),"No matches"))</f>
        <v>AS-03, CR-06, DA-PRO-6, DD-05, DS-1, EC-02, ED-EST-01 (TE 7) , ED-EST-02 (TE 6) , ED-EST-03 (TE 3), ED-EST-03 (TE 4), ED-EST-04 (TE 1), ED-EST-04 Maritimes (TE 7), ED-EST-04 Maritimes (TE 8), ED-EST-05 Maritimes (TE 5), ED-EST-06 Maritimes (TE 4), ED-EST-02 Quebec (TE 11), ED-EST-03 Quebec (TE 10),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ED-LAT-04 (TE 6), FR - Recruitment, GL-AIM-10, GL-AIM-11, GL-AMW-11, GL-COI-00, GL-COI-9, GL-EIM-00, GL-EIM-9, GL-ELE -13, GL-ELE -14, GL-GHW-8, GL-INM-11, GL-INM-12, GL-MAM-9, GL-MAM-10, GL-MAN-9, GL-MAN-10, GL-MDO-11, GL-MDO-12, GL-MOC-10, GL-MOC-11, GL-MST-13, GL-PCF-8, GL-PIP-9, GL-PRW-9, GL-PRW-10, GL-SMW-00, GL-VHE-8, GL-WOW-9,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row>
    <row r="356" spans="1:3" ht="255" x14ac:dyDescent="0.25">
      <c r="A356" s="60" t="str">
        <f>'5. Raw salary data'!A356</f>
        <v>ED-EST-05 Ontario (TE 6)</v>
      </c>
      <c r="B356" s="129" t="str" cm="1">
        <f t="array" ref="B356">_xlfn.TEXTJOIN(", ", TRUE, _xlfn._xlws.FILTER('5. Raw salary data'!$A$2:$A$1297, ('5. Raw salary data'!$C$2:$C$1297 &lt; '5. Raw salary data'!D356) * ('5. Raw salary data'!$C$2:$C$1297 &gt;= '5. Raw salary data'!C356) * ('5. Raw salary data'!$A$2:$A$1297 &lt;&gt; '5. Raw salary data'!A356), "No matches"))</f>
        <v>AG-01, AI-01, AS-04, BI-01, CH-01, CR-07, DA-CON-7, DA-PRO-7, DS-2, EC-03, ED-EST-02 (TE 8), ED-EST-02 (TE 9),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7), ED-EST-06 Ontario (TE 4), ED-EST-04 Manitoba (TE 6), ED-EST-05 Manitoba (TE 4), ED-EST-05 Manitoba (TE 5), ED-EST-06 Manitoba (TE 3), ED-EST-04 Saskatchewan (TE 7), ED-EST-05 Saskatchewan (TE 5), ED-EST-05 Saskatchewan (TE 6), ED-EST-06 Saskatchewan (TE 4), ED-EST-06 Saskatchewan (TE 5), ED-EST-04 Alberta (TE 7), ED-EST-05 Alberta (TE 6), ED-EST-06 Alberta (TE 4), ED-EST-06 Alberta (TE 5), ED-EST-03 BC (TE 9), ED-EST-04 BC (TE 7), ED-EST-04 BC (TE 8), ED-EST-05 BC (TE 5), ED-EST-05 BC (TE 6), ED-EST-06 BC (TE 4), ED-EST-06 BC (TE 5), ED-LAT-02 (TE 11), ED-LAT-02 (TE 12), ED-LAT-03 (TE 10), ED-LAT-03 (TE 11), ED-LAT-04 (TE 8), ED-LAT-04 (TE 9), EG-04, EL-04, FB-2, GL-AIM-13, GL-AIM-14, GL-AMW-14, GL-COI-11, GL-COI-12, GL-EIM-10, GL-EIM-11, GL-GHW-12, GL-MAM-12, GL-MAM-13, GL-MAN-12, GL-MAN-13, GL-MDO-14, GL-MOC-13, GL-MOC-14, GL-PCF-10, GL-PCF-11, GL-PIP-11, GL-PIP-12, GL-PRW-12, GL-PRW-13, GL-SMW-9, GL-SMW-10, GL-VHE-10, GL-VHE-11, GL-WOW-12, GL-WOW-13, GS-09, GT-04, HS-PHS-08, IS-03 , IT-01, LI-9, LS-01, OM-03, PC-01, PE-02, PG-03, PI-04-CGC, PM-04 , PO-IMA-02, PO-LES-TO-02, PO-LES-IM-02, PO-TCO-02, PR(S)-02, RO-03, SC-6 (equip. op. and spec. trade), SC-7 (equip. op. and spec. trade), SG-SRE-02, SO-FLP-01, SR-E (pay group 3 MDO-4), SR-E (APA), SR-E (APB), SR-W (pay group 7), TI-05, WP-03</v>
      </c>
      <c r="C356" s="128" t="str" cm="1">
        <f t="array" ref="C356">_xlfn.TEXTJOIN(", ",TRUE,_xlfn._xlws.FILTER('5. Raw salary data'!$A$2:$A$1297,('5. Raw salary data'!$C$2:$C$1297 &gt;'5. Raw salary data'!E356)*('5. Raw salary data'!$C$2:$C$1297 &lt;'5. Raw salary data'!C356),"No matches"))</f>
        <v>DD-06, EC-02, ED-EST-01 (TE 7) , ED-EST-01 (TE 8), ED-EST-02 (TE 7) , ED-EST-03 (TE 4), ED-EST-03 (TE 5), ED-EST-04 (TE 2), ED-EST-05 (TE 1), ED-EST-04 Maritimes (TE 8), ED-EST-04 Maritimes (TE 9), ED-EST-05 Maritimes (TE 5),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ED-EST-05 Alberta (TE 5),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HP-03, HR-01, HS-HDO-08, HS-PHS-07, MA-02, PS-1, SC-5 (equip. op. and spec. trade), SG-PAT-01, SO-MAO-01, SR-E (pay group 2 ELE-2), SR-W (pay group 4), SR-W (pay group 5), SR-W (pay group 6), SR-W (pay group 9) APC-8, SR-W (pay group 9) APD-10, SW-SCW-01, SW-CHA-01, TI-04</v>
      </c>
    </row>
    <row r="357" spans="1:3" ht="255" x14ac:dyDescent="0.25">
      <c r="A357" s="60" t="str">
        <f>'5. Raw salary data'!A357</f>
        <v>ED-EST-05 Ontario (TE 7)</v>
      </c>
      <c r="B357" s="129" t="str" cm="1">
        <f t="array" ref="B357">_xlfn.TEXTJOIN(", ", TRUE, _xlfn._xlws.FILTER('5. Raw salary data'!$A$2:$A$1297, ('5. Raw salary data'!$C$2:$C$1297 &lt; '5. Raw salary data'!D357) * ('5. Raw salary data'!$C$2:$C$1297 &gt;= '5. Raw salary data'!C357) * ('5. Raw salary data'!$A$2:$A$1297 &lt;&gt; '5. Raw salary data'!A357), "No matches"))</f>
        <v>AI-01, AR-02, CO-01, CT-EAV-01 , CT-IAU-01 , DA-CON-8, DA-PRO-7, DD-07, ED-EDS-01, ED-EST-02 (TE 9), ED-EST-03 (TE 7), ED-EST-04 (TE 4), ED-EST-05 (TE 2), ED-EST-05 (TE 3), ED-EST-06 (TE 1), ED-EST-05 Maritimes (TE 8), ED-EST-06 Maritimes (TE 7), ED-EST-05 Quebec (TE 10), ED-EST-05 Quebec (TE 11), ED-EST-06 Quebec (TE 8), ED-EST-06 Quebec (TE 9), ED-EST-04 Ontario (TE 8), ED-EST-04 Ontario (TE 9), ED-EST-05 Ontario (TE 8), ED-EST-06 Ontario (TE 5), ED-EST-04 Manitoba (TE 7), ED-EST-05 Manitoba (TE 5), ED-EST-05 Manitoba (TE 6), ED-EST-06 Manitoba (TE 4),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12), ED-LAT-02 (TE 13), ED-LAT-03 (TE 11), ED-LAT-03 (TE 12), ED-LAT-04 (TE 9), ED-LAT-04 (TE 10), EG-04, EL-04, EN-ENG-02, EN-SUR-01, FB-2, GL-AIM-14, GL-COI-12, GL-COI-13, GL-EIM-11, GL-EIM-12, GL-MAM-13, GL-MAM-14, GL-MAN-13, GL-MAN-14, GL-MOC-14, GL-PCF-12, GL-PIP-12, GL-PIP-13, GL-PRW-13, GL-PRW-14, GL-SMW-10, GL-SMW-11, GL-VHE-11, GL-VHE-12, GL-WOW-13, GL-WOW-14, GS-10, HP-04, HR-02, HS-HDO-09, IT-01, LS-01, LS-02, MT-02, OM-03, PE-02, PG-03, PR(S)-02, SC-7 (equip. op. and spec. trade), SE-RES-1, SG-PAT-02, SG-SRE-02, SO-FLP-02, SO-MAO-02, SO-RAD-01, SR-W (pay group 8), SW-SCW-02, TI-05, UT-1, WP-03</v>
      </c>
      <c r="C357" s="128" t="str" cm="1">
        <f t="array" ref="C357">_xlfn.TEXTJOIN(", ",TRUE,_xlfn._xlws.FILTER('5. Raw salary data'!$A$2:$A$1297,('5. Raw salary data'!$C$2:$C$1297 &gt;'5. Raw salary data'!E357)*('5. Raw salary data'!$C$2:$C$1297 &lt;'5. Raw salary data'!C357),"No matches"))</f>
        <v>AG-01, AS-04, BI-01, CH-01, CR-07, DA-CON-7, DD-06, DS-2, EC-03, ED-EST-01 (TE 8), ED-EST-02 (TE 8), ED-EST-03 (TE 5), ED-EST-03 (TE 6), ED-EST-04 (TE 3), ED-EST-05 (TE 1), ED-EST-04 Maritimes (TE 9), ED-EST-04 Maritimes (TE 10), ED-EST-05 Maritimes (TE 6), ED-EST-05 Maritimes (TE 7), ED-EST-06 Maritimes (TE 5), ED-EST-06 Maritimes (TE 6), ED-EST-04 Quebec (TE 11), ED-EST-04 Quebec (TE 12), ED-EST-05 Quebec (TE 9), ED-EST-06 Quebec (TE 6), ED-EST-06 Quebec (TE 7), ED-EST-03 Ontario (TE 10), ED-EST-04 Ontario (TE 7), ED-EST-05 Ontario (TE 6), ED-EST-06 Ontario (TE 4), ED-EST-04 Manitoba (TE 5), ED-EST-04 Manitoba (TE 6), ED-EST-05 Manitoba (TE 4), ED-EST-06 Manitoba (TE 3), ED-EST-04 Saskatchewan (TE 6), ED-EST-04 Saskatchewan (TE 7), ED-EST-05 Saskatchewan (TE 5), ED-EST-06 Saskatchewan (TE 3), ED-EST-06 Saskatchewan (TE 4), ED-EST-04 Alberta (TE 6), ED-EST-04 Alberta (TE 7), ED-EST-05 Alberta (TE 5), ED-EST-05 Alberta (TE 6), ED-EST-06 Alberta (TE 4), ED-EST-03 BC (TE 8), ED-EST-03 BC (TE 9), ED-EST-04 BC (TE 7), ED-EST-05 BC (TE 5), ED-EST-06 BC (TE 4), ED-LAT-02 (TE 10), ED-LAT-02 (TE 11), ED-LAT-03 (TE 9), ED-LAT-03 (TE 10), ED-LAT-04 (TE 7), ED-LAT-04 (TE 8), EL-03, FB-1, GL-AIM-12, GL-AIM-13, GL-AMW-13, GL-AMW-14, GL-COI-10, GL-COI-11, GL-EIM-10, GL-GHW-12, GL-INM-14, GL-MAM-11, GL-MAM-12, GL-MAN-12, GL-MDO-13, GL-MDO-14, GL-MOC-12, GL-MOC-13, GL-PCF-10, GL-PCF-11, GL-PIP-10, GL-PIP-11, GL-PRW-12, GL-SMW-9, GL-VHE-10, GL-WOW-12, GS-09, GT-04, HS-PHS-08, IS-03 , LI-9, PC-01, PI-04-CGC, PM-04 , PO-IMA-02, PO-LES-TO-02, PO-LES-IM-02, PO-TCO-02, PS-1, RO-03, SC-6 (equip. op. and spec. trade), SO-FLP-01, SO-MAO-01, SR-E (pay group 3 MDO-4), SR-E (APA), SR-E (APB), SR-W (pay group 6), SR-W (pay group 7), SW-SCW-01</v>
      </c>
    </row>
    <row r="358" spans="1:3" ht="255" x14ac:dyDescent="0.25">
      <c r="A358" s="60" t="str">
        <f>'5. Raw salary data'!A358</f>
        <v>ED-EST-05 Ontario (TE 8)</v>
      </c>
      <c r="B358" s="129" t="str" cm="1">
        <f t="array" ref="B358">_xlfn.TEXTJOIN(", ", TRUE, _xlfn._xlws.FILTER('5. Raw salary data'!$A$2:$A$1297, ('5. Raw salary data'!$C$2:$C$1297 &lt; '5. Raw salary data'!D358) * ('5. Raw salary data'!$C$2:$C$1297 &gt;= '5. Raw salary data'!C358) * ('5. Raw salary data'!$A$2:$A$1297 &lt;&gt; '5. Raw salary data'!A358), "No matches"))</f>
        <v>AR-02, CT-FIN-01 , CT-EAV-01 , CT-IAU-01 , CX-1, DD-08, EC-04, ED-EDS-01, ED-EST-03 (TE 7), ED-EST-03 (TE 8), ED-EST-04 (TE 5), ED-EST-05 (TE 3), ED-EST-06 (TE 2), ED-EST-05 Maritimes (TE 9), ED-EST-06 Maritimes (TE 8), ED-EST-05 Quebec (TE 12), ED-EST-06 Quebec (TE 9), ED-EST-06 Quebec (TE 10), ED-EST-04 Ontario (TE 9), ED-EST-04 Ontario (TE 10),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9), ED-EST-05 Alberta (TE 7), ED-EST-05 Alberta (TE 8), ED-EST-06 Alberta (TE 6), ED-EST-06 Alberta (TE 7), ED-EST-04 BC (TE 9), ED-EST-04 BC (TE 10), ED-EST-05 BC (TE 7), ED-EST-05 BC (TE 8), ED-EST-06 BC (TE 6), ED-EST-06 BC (TE 7), ED-LAT-03 (TE 12), ED-LAT-03 (TE 13), ED-LAT-04 (TE 10), ED-LAT-04 (TE 11), EN-ENG-02, EN-SUR-01, GL-COI-13, GL-COI-14, GL-EIM-13, GL-MAM-14, GL-PCF-13, GL-PIP-13, GL-PIP-14, GL-SMW-11, GL-SMW-12, GL-VHE-12, GL-VHE-13, GS-11, GT-05, HP-05, HR-02, HS-HDO-10, HS-PHS-09, LS-02, MT-02, NU-CHN-1, NU-HOS-1, PI-05-CGC, PO-IMA-03, PO-LES-TO-03, PO-LES-IM-03, PO-TCO-03, RO-04, SE-RES-1, SO-FLP-02, SO-MAO-03, SO-RAD-01, SR-E (pay group 4 MDO-5), SR-W (pay group 11), SW-CHA-02, TR-02, UT-1</v>
      </c>
      <c r="C358" s="128" t="str" cm="1">
        <f t="array" ref="C358">_xlfn.TEXTJOIN(", ",TRUE,_xlfn._xlws.FILTER('5. Raw salary data'!$A$2:$A$1297,('5. Raw salary data'!$C$2:$C$1297 &gt;'5. Raw salary data'!E358)*('5. Raw salary data'!$C$2:$C$1297 &lt;'5. Raw salary data'!C358),"No matches"))</f>
        <v>AI-01, AS-04, CO-01, DA-CON-8, DA-PRO-7, DD-07, DS-2, EC-03, ED-EST-02 (TE 9), ED-EST-03 (TE 6), ED-EST-04 (TE 3),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ED-EST-06 Ontario (TE 5), ED-EST-04 Manitoba (TE 6), ED-EST-04 Manitoba (TE 7), ED-EST-05 Manitoba (TE 5), ED-EST-06 Manitoba (TE 3), ED-EST-06 Manitoba (TE 4), ED-EST-04 Saskatchewan (TE 7), ED-EST-04 Saskatchewan (TE 8), ED-EST-05 Saskatchewan (TE 6), ED-EST-06 Saskatchewan (TE 4), ED-EST-06 Saskatchewan (TE 5), ED-EST-04 Alberta (TE 7), ED-EST-04 Alberta (TE 8), ED-EST-05 Alberta (TE 6), ED-EST-06 Alberta (TE 5), ED-EST-03 BC (TE 9), ED-EST-04 BC (TE 8), ED-EST-05 BC (TE 6), ED-EST-06 BC (TE 5), ED-LAT-02 (TE 12), ED-LAT-02 (TE 13), ED-LAT-03 (TE 10), ED-LAT-03 (TE 11), ED-LAT-04 (TE 8), ED-LAT-04 (TE 9), EG-04, EL-04, FB-2, GL-AIM-14, GL-AMW-14, GL-COI-11, GL-COI-12, GL-EIM-11, GL-EIM-12, GL-MAM-12, GL-MAM-13, GL-MAN-13, GL-MAN-14, GL-MDO-14, GL-MOC-13, GL-MOC-14, GL-PCF-11, GL-PCF-12, GL-PIP-11, GL-PIP-12, GL-PRW-13, GL-PRW-14, GL-SMW-10, GL-VHE-11, GL-WOW-13, GL-WOW-14, GS-10, HP-04, HS-HDO-09, HS-PHS-08, IS-03 , IT-01, LS-01, OM-03, PE-02, PG-03, PM-04 , PO-IMA-02, PO-LES-TO-02, PO-LES-IM-02, PO-TCO-02, PR(S)-02, RO-03, SC-7 (equip. op. and spec. trade), SG-PAT-02, SG-SRE-02, SO-FLP-01, SO-MAO-02, SR-E (APA), SR-E (APB), SR-W (pay group 7), SR-W (pay group 8), SW-SCW-02, TI-05, WP-03</v>
      </c>
    </row>
    <row r="359" spans="1:3" ht="240" x14ac:dyDescent="0.25">
      <c r="A359" s="60" t="str">
        <f>'5. Raw salary data'!A359</f>
        <v>ED-EST-05 Ontario (TE 9)</v>
      </c>
      <c r="B359" s="129" t="str" cm="1">
        <f t="array" ref="B359">_xlfn.TEXTJOIN(", ", TRUE, _xlfn._xlws.FILTER('5. Raw salary data'!$A$2:$A$1297, ('5. Raw salary data'!$C$2:$C$1297 &lt; '5. Raw salary data'!D359) * ('5. Raw salary data'!$C$2:$C$1297 &gt;= '5. Raw salary data'!C359) * ('5. Raw salary data'!$A$2:$A$1297 &lt;&gt; '5. Raw salary data'!A359), "No matches"))</f>
        <v>AG-02, AI-02, BI-02, CH-02, CX-1, DD-08, DD-09, EC-04, ED-EST-03 (TE 8), ED-EST-03 (TE 9), ED-EST-04 (TE 6), ED-EST-05 (TE 4), ED-EST-06 (TE 3), ED-EST-05 Maritimes (TE 10), ED-EST-06 Maritimes (TE 9), ED-EST-06 Quebec (TE 10), ED-EST-06 Quebec (TE 11), ED-EST-04 Ontario (TE 10),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GL-SMW-12, GL-SMW-13, GL-VHE-14, GS-12, GT-05, HP-05, HS-PHS-10, MA-03, PC-02, PE-03, PO-IMA-03, PO-LES-TO-03, PO-LES-IM-03, PO-TCO-03, PR(S)-03, SO-FLP-03, SO-MAO-03, SO-RAD-02, SR-E (pay group 5 basic), SR-E (pay group 6), TI-05 Aviation, TR-02</v>
      </c>
      <c r="C359" s="128" t="str" cm="1">
        <f t="array" ref="C359">_xlfn.TEXTJOIN(", ",TRUE,_xlfn._xlws.FILTER('5. Raw salary data'!$A$2:$A$1297,('5. Raw salary data'!$C$2:$C$1297 &gt;'5. Raw salary data'!E359)*('5. Raw salary data'!$C$2:$C$1297 &lt;'5. Raw salary data'!C359),"No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5), ED-EST-06 Saskatchewan (TE 6), ED-EST-04 Alberta (TE 8), ED-EST-05 Alberta (TE 7), ED-EST-06 Alberta (TE 6), ED-EST-04 BC (TE 9), ED-EST-05 BC (TE 7), ED-EST-06 BC (TE 5), ED-EST-06 BC (TE 6), ED-LAT-02 (TE 13), ED-LAT-03 (TE 12), ED-LAT-03 (TE 13), ED-LAT-04 (TE 9), ED-LAT-04 (TE 10), ED-LAT-04 (TE 11), EG-04, EL-04, EN-ENG-02, EN-SUR-01, GL-COI-12, GL-COI-13, GL-EIM-12, GL-EIM-13, GL-MAM-14, GL-MAN-14, GL-PCF-12, GL-PCF-13, GL-PIP-12, GL-PIP-13, GL-PRW-14, GL-SMW-11, GL-VHE-12, GL-VHE-13, GL-WOW-14, GS-10, GS-11, HP-04, HR-02, HS-HDO-09, HS-HDO-10, HS-PHS-09, LS-02, MT-02, NU-CHN-1, NU-HOS-1, PE-02, PI-05-CGC, PR(S)-02, RO-04, SC-7 (equip. op. and spec. trade), SE-RES-1, SG-PAT-02, SO-FLP-02, SO-MAO-02, SO-RAD-01, SR-E (pay group 4 MDO-5), SR-W (pay group 8), SR-W (pay group 11), SW-SCW-02, SW-CHA-02, TI-05, UT-1</v>
      </c>
    </row>
    <row r="360" spans="1:3" ht="210" x14ac:dyDescent="0.25">
      <c r="A360" s="60" t="str">
        <f>'5. Raw salary data'!A360</f>
        <v>ED-EST-05 Ontario (TE 10)</v>
      </c>
      <c r="B360" s="129" t="str" cm="1">
        <f t="array" ref="B360">_xlfn.TEXTJOIN(", ", TRUE, _xlfn._xlws.FILTER('5. Raw salary data'!$A$2:$A$1297, ('5. Raw salary data'!$C$2:$C$1297 &lt; '5. Raw salary data'!D360) * ('5. Raw salary data'!$C$2:$C$1297 &gt;= '5. Raw salary data'!C360) * ('5. Raw salary data'!$A$2:$A$1297 &lt;&gt; '5. Raw salary data'!A360), "No matches"))</f>
        <v>AG-02, AI-02, AS-05, BI-02, CH-02, CX-2, DD-09, ED-EDS-02, ED-EST-03 (TE 9), ED-EST-04 (TE 7), ED-EST-05 (TE 5), ED-EST-06 (TE 3), ED-EST-06 (TE 4), ED-EST-06 Maritimes (TE 10), ED-EST-06 Quebec (TE 11), ED-EST-06 Quebec (TE 12), ED-EST-06 Ontario (TE 7), ED-EST-06 Ontario (TE 8), ED-EST-04 Manitoba (TE 10), ED-EST-05 Manitoba (TE 8), ED-EST-05 Manitoba (TE 9), ED-EST-06 Manitoba (TE 7), ED-EST-05 Saskatchewan (TE 10), ED-EST-06 Saskatchewan (TE 8), ED-EST-06 Saskatchewan (TE 9), ED-EST-04 Alberta (TE 10), ED-EST-05 Alberta (TE 9), ED-EST-05 Alberta (TE 10), ED-EST-06 Alberta (TE 8), ED-EST-06 Alberta (TE 9), ED-EST-04 BC (TE 11), ED-EST-05 BC (TE 9), ED-EST-05 BC (TE 10), ED-EST-06 BC (TE 8), ED-EST-06 BC (TE 9), ED-LAT-04 (TE 13), EG-05, EL-05, EU-PEI-2, FB-3, FO-01, FR-2, FS-01, GL-SMW-13, GL-SMW-14, GS-13, HP-06, HR-03, HS-PHS-10, IS-04 , LP-00, ND-ADV-1, ND-DIT-1, ND-HME-1, OM-04, PC-02, PE-03, PI-06-CGC, PM-05 , PM-MCO-01, PO-LES-TO-04, PO-TCO-04, PR(S)-03, RO-05, SO-FLP-03, SO-MAO-04, SO-RAD-03, SR-E (pay group 6), SR-E (pay group 7), SR-E (pay group 8), SR-E (pay group 9), SW-SCW-03, SW-SCW-01 Clinical Social Workers, TI-06, TI-05 Marine, WP-04</v>
      </c>
      <c r="C360" s="128" t="str" cm="1">
        <f t="array" ref="C360">_xlfn.TEXTJOIN(", ",TRUE,_xlfn._xlws.FILTER('5. Raw salary data'!$A$2:$A$1297,('5. Raw salary data'!$C$2:$C$1297 &gt;'5. Raw salary data'!E360)*('5. Raw salary data'!$C$2:$C$1297 &lt;'5. Raw salary data'!C360),"No matches"))</f>
        <v>AR-02, CT-FIN-01 , CX-1, DD-08, EC-04, ED-EDS-01, ED-EST-03 (TE 8), ED-EST-04 (TE 5), ED-EST-04 (TE 6),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ED-EST-04 Manitoba (TE 9), ED-EST-05 Manitoba (TE 7), ED-EST-06 Manitoba (TE 5), ED-EST-06 Manitoba (TE 6), ED-EST-04 Saskatchewan (TE 9), ED-EST-04 Saskatchewan (TE 10), ED-EST-05 Saskatchewan (TE 8), ED-EST-05 Saskatchewan (TE 9), ED-EST-06 Saskatchewan (TE 6), ED-EST-06 Saskatchewan (TE 7), ED-EST-04 Alberta (TE 9), ED-EST-05 Alberta (TE 8), ED-EST-06 Alberta (TE 7), ED-EST-04 BC (TE 9), ED-EST-04 BC (TE 10), ED-EST-05 BC (TE 7), ED-EST-05 BC (TE 8), ED-EST-06 BC (TE 6), ED-EST-06 BC (TE 7), ED-LAT-03 (TE 13), ED-LAT-04 (TE 11), ED-LAT-04 (TE 12), EN-ENG-02, FR-1, GL-COI-13, GL-COI-14, GL-EIM-13, GL-EIM-14, GL-PCF-13, GL-PCF-14, GL-PIP-13, GL-PIP-14, GL-SMW-12, GL-VHE-13, GL-VHE-14, GS-11, GS-12, GT-05, HP-05, HR-02, HS-HDO-10, HS-PHS-09, MA-03, MT-02, NU-CHN-1, NU-HOS-1, PI-05-CGC, PO-IMA-03, PO-LES-TO-03, PO-LES-IM-03, PO-TCO-03, RO-04, SO-FLP-02, SO-MAO-03, SO-RAD-02, SR-E (pay group 4 MDO-5), SR-E (pay group 5 basic), SR-W (pay group 11), SW-CHA-02, TI-05 Aviation, TR-02</v>
      </c>
    </row>
    <row r="361" spans="1:3" ht="300" x14ac:dyDescent="0.25">
      <c r="A361" s="60" t="str">
        <f>'5. Raw salary data'!A361</f>
        <v>ED-EST-06 Ontario (TE 1)</v>
      </c>
      <c r="B361" s="129" t="str" cm="1">
        <f t="array" ref="B361">_xlfn.TEXTJOIN(", ", TRUE, _xlfn._xlws.FILTER('5. Raw salary data'!$A$2:$A$1297, ('5. Raw salary data'!$C$2:$C$1297 &lt; '5. Raw salary data'!D361) * ('5. Raw salary data'!$C$2:$C$1297 &gt;= '5. Raw salary data'!C361) * ('5. Raw salary data'!$A$2:$A$1297 &lt;&gt; '5. Raw salary data'!A361), "No matches"))</f>
        <v>AS-02, CM-07, CO-DEV/PER, CR-06, DA-CON-6, ED-EST-01 (TE 6), ED-EST-02 (TE 4), ED-EST-02 (TE 5) , ED-EST-03 (TE 2), ED-EST-03 (TE 3), ED-EST-04 Maritimes (TE 6), ED-EST-05 Maritimes (TE 4), ED-EST-06 Maritimes (TE 3), ED-EST-01 Quebec (TE 10), ED-EST-02 Quebec (TE 10), ED-EST-02 Quebec (TE 11),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6), ED-LAT-02 (TE 7), ED-LAT-03 (TE 5), ED-LAT-03 (TE 6), ED-LAT-04 (TE 3), ED-LAT-04 (TE 4), EG-02, EL-02, EN-ENG-01, FR - Recruitment, GL-AIM-9, GL-AIM-10, GL-AMW-9, GL-AMW-10, GL-COI-00, GL-ELE -11, GL-ELE -12, GL-GHW-7, GL-INM-10, GL-INM-11, GL-MAM-8, GL-MAN-8, GL-MAN-9, GL-MDO-10, GL-MOC-9, GL-MST-11, GL-MST-12, GL-PCF-6, GL-PCF-7, GL-PIP-00, GL-PRW-8, GL-PRW-9, GL-VHE-00, GL-WOW-9, GS-07, GT-03, HP-02, HS-HDO-05, HS-HDO-06, HS-PHS-05, HS-PHS-06, IS-02 , LI-7, MT-01, OM-02, PM-02 , PY-06, SC-5 (deck and engine room), SC-6 (deck and engine room), SC-STD-5, SC-STD-6, SC-4 (equip. op. and spec. trade), SG-SRE-01, SO-MAO-TO, SR-E (pay group 1 basic), SR-W (pay group 9) APC-7, SR-W (pay group 9) APD-9, TR-01</v>
      </c>
      <c r="C361" s="128" t="str" cm="1">
        <f t="array" ref="C361">_xlfn.TEXTJOIN(", ",TRUE,_xlfn._xlws.FILTER('5. Raw salary data'!$A$2:$A$1297,('5. Raw salary data'!$C$2:$C$1297 &gt;'5. Raw salary data'!E361)*('5. Raw salary data'!$C$2:$C$1297 &lt;'5. Raw salary data'!C361),"No matches"))</f>
        <v>AR-01, AS-01, CM-06, DA-CON-5, DA-PRO-5, DD-04, EC-01, ED-EST-01 (TE 4), ED-EST-01 (TE 5), ED-EST-02 (TE 3) , ED-EST-03 (TE 1), ED-EST-03 Maritimes (TE 8), ED-EST-03 Maritimes (TE 9), ED-EST-04 Maritimes (TE 4), ED-EST-04 Maritimes (TE 5), ED-EST-05 Maritimes (TE 2), ED-EST-05 Maritimes (TE 3), ED-EST-06 Maritimes (TE 1), ED-EST-06 Maritimes (TE 2), ED-EST-01 Quebec (TE 9), ED-EST-02 Quebec (TE 9), ED-EST-03 Quebec (TE 7), ED-EST-04 Quebec (TE 6), ED-EST-05 Quebec (TE 4), ED-EST-06 Quebec (TE 2), ED-EST-02 Ontario (TE 6), ED-EST-02 Ontario (TE 7), ED-EST-03 Ontario (TE 5), ED-EST-03 Ontario (TE 6), ED-EST-04 Ontario (TE 3), ED-EST-05 Ontario (TE 2),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GL-AMW-8, GL-ELE -10, GL-GHW-5, GL-GHW-6, GL-INM-9, GL-MAM-00, GL-MAM-6, GL-MAM-7, GL-MAN-7, GL-MDO-8, GL-MDO-9, GL-MOC-7, GL-MOC-8, GL-MST-10, GL-PCF-00, GL-PRW-7, GL-WOW-00, GS-05, GS-06, IS-01 , MA-01, PG-01, PI-02-CGC, PM-01 , RO-01, SC-3 (deck and engine room), SC-4 (deck and engine room), SC-STD-3, SC-STD-4, SC-3 (equip. op. and spec. trade), SR-W (pay group 2), SR-W (pay group 3), SR-W (pay group 9) APC-6, SR-W (pay group 9) APD-8, TI-03</v>
      </c>
    </row>
    <row r="362" spans="1:3" ht="315" x14ac:dyDescent="0.25">
      <c r="A362" s="60" t="str">
        <f>'5. Raw salary data'!A362</f>
        <v>ED-EST-06 Ontario (TE 2)</v>
      </c>
      <c r="B362" s="129" t="str" cm="1">
        <f t="array" ref="B362">_xlfn.TEXTJOIN(", ", TRUE, _xlfn._xlws.FILTER('5. Raw salary data'!$A$2:$A$1297, ('5. Raw salary data'!$C$2:$C$1297 &lt; '5. Raw salary data'!D362) * ('5. Raw salary data'!$C$2:$C$1297 &gt;= '5. Raw salary data'!C362) * ('5. Raw salary data'!$A$2:$A$1297 &lt;&gt; '5. Raw salary data'!A362), "No matches"))</f>
        <v>AS-03, DA-PRO-6, DD-05, DS-1, EC-02, ED-EST-01 (TE 7) , ED-EST-02 (TE 6) , ED-EST-03 (TE 4), ED-EST-04 (TE 1), ED-EST-04 Maritimes (TE 7), ED-EST-04 Maritimes (TE 8), ED-EST-05 Maritimes (TE 5), ED-EST-06 Maritimes (TE 4), ED-EST-03 Quebec (TE 10), ED-EST-04 Quebec (TE 9), ED-EST-05 Quebec (TE 7), ED-EST-06 Quebec (TE 5), ED-EST-03 Ontario (TE 8), ED-EST-03 Ontario (TE 9), ED-EST-04 Ontario (TE 5), ED-EST-04 Ontario (TE 6), ED-EST-05 Ontario (TE 4), ED-EST-05 Ontario (TE 5), ED-EST-06 Ontario (TE 3), ED-EST-04 Manitoba (TE 4), ED-EST-05 Manitoba (TE 2), ED-EST-05 Manitoba (TE 3), ED-EST-06 Manitoba (TE 1), ED-EST-04 Saskatchewan (TE 5), ED-EST-05 Saskatchewan (TE 3), ED-EST-06 Saskatchewan (TE 2), ED-EST-03 Alberta (TE 8), ED-EST-03 Alberta (TE 9), ED-EST-04 Alberta (TE 5), ED-EST-05 Alberta (TE 4), ED-EST-06 Alberta (TE 2), ED-EST-06 Alberta (TE 3), ED-EST-03 BC (TE 7), ED-EST-04 BC (TE 5), ED-EST-05 BC (TE 4), ED-EST-06 BC (TE 2), ED-LAT-01 (TE 12), ED-LAT-02 (TE 8), ED-LAT-02 (TE 9), ED-LAT-03 (TE 7), ED-LAT-03 (TE 8), ED-LAT-04 (TE 5), ED-LAT-04 (TE 6), EG-03, FR - Recruitment, GL-AIM-11, GL-AMW-11, GL-AMW-12, GL-COI-9, GL-EIM-00, GL-EIM-9, GL-ELE -13, GL-ELE -14, GL-GHW-8, GL-GHW-10, GL-GHW-11, GL-INM-12, GL-MAM-9, GL-MAM-10, GL-MAN-10, GL-MDO-11, GL-MDO-12, GL-MOC-10, GL-MOC-11, GL-MST-13, GL-MST-14, GL-PCF-8, GL-PIP-9, GL-PRW-10, GL-SMW-00, GL-VHE-8, GL-WOW-10, GS-08, HP-03, HR-01, HS-HDO-07, HS-PHS-07, LI-8, PE-01, PG-02, PI-03-CGC, PM-03 , PO-IMA-01, PO-LES-TO-01, PO-LES-IM-01, PO-TCO-01, PR(S)-01, PY-07, SC-7 (deck and engine room), SC-STD-7, SC-5 (equip. op. and spec. trade), SG-PAT-01, SO-MAO-TO, SR-E (pay group 2 ELE-2), SR-W (pay group 4), SR-W (pay group 9) APC-8, SR-W (pay group 9) APD-10, ST-COR-2, TI-04, WP-02</v>
      </c>
      <c r="C362" s="128" t="str" cm="1">
        <f t="array" ref="C362">_xlfn.TEXTJOIN(", ",TRUE,_xlfn._xlws.FILTER('5. Raw salary data'!$A$2:$A$1297,('5. Raw salary data'!$C$2:$C$1297 &gt;'5. Raw salary data'!E362)*('5. Raw salary data'!$C$2:$C$1297 &lt;'5. Raw salary data'!C362),"No matches"))</f>
        <v>AR-01, AS-02, CM-07, CO-DEV/PER, CR-06, DA-CON-6, EC-01, ED-EST-01 (TE 5), ED-EST-01 (TE 6), ED-EST-02 (TE 4), ED-EST-02 (TE 5) , ED-EST-03 (TE 2), ED-EST-03 (TE 3), ED-EST-04 Maritimes (TE 6), ED-EST-05 Maritimes (TE 3), ED-EST-05 Maritimes (TE 4), ED-EST-06 Maritimes (TE 2), ED-EST-06 Maritimes (TE 3), ED-EST-01 Quebec (TE 10), ED-EST-02 Quebec (TE 10), ED-EST-02 Quebec (TE 11),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ED-EST-03 Manitoba (TE 8),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6), ED-LAT-02 (TE 7), ED-LAT-03 (TE 5), ED-LAT-03 (TE 6), ED-LAT-04 (TE 3), ED-LAT-04 (TE 4), EG-02, EL-02, EN-ENG-01, GL-AIM-9, GL-AIM-10, GL-AMW-9, GL-AMW-10, GL-COI-00, GL-ELE -11, GL-ELE -12, GL-GHW-7, GL-INM-10, GL-INM-11, GL-MAM-8, GL-MAN-8, GL-MAN-9, GL-MDO-9, GL-MDO-10, GL-MOC-9, GL-MST-11, GL-MST-12, GL-PCF-6, GL-PCF-7, GL-PIP-00, GL-PRW-8, GL-PRW-9, GL-VHE-00, GL-WOW-9, GS-07, GT-03, HP-02, HS-HDO-05, HS-HDO-06, HS-PHS-05, HS-PHS-06, IS-02 , LI-7, MT-01, OM-02, PM-02 , PY-06, SC-5 (deck and engine room), SC-6 (deck and engine room), SC-STD-5, SC-STD-6, SC-4 (equip. op. and spec. trade), SG-SRE-01, SR-E (pay group 1 basic), SR-W (pay group 9) APC-7, SR-W (pay group 9) APD-9, TR-01</v>
      </c>
    </row>
    <row r="363" spans="1:3" ht="285" x14ac:dyDescent="0.25">
      <c r="A363" s="60" t="str">
        <f>'5. Raw salary data'!A363</f>
        <v>ED-EST-06 Ontario (TE 3)</v>
      </c>
      <c r="B363" s="129" t="str" cm="1">
        <f t="array" ref="B363">_xlfn.TEXTJOIN(", ", TRUE, _xlfn._xlws.FILTER('5. Raw salary data'!$A$2:$A$1297, ('5. Raw salary data'!$C$2:$C$1297 &lt; '5. Raw salary data'!D363) * ('5. Raw salary data'!$C$2:$C$1297 &gt;= '5. Raw salary data'!C363) * ('5. Raw salary data'!$A$2:$A$1297 &lt;&gt; '5. Raw salary data'!A363), "No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6), ED-EST-06 Ontario (TE 4), ED-EST-04 Manitoba (TE 5), ED-EST-05 Manitoba (TE 3), ED-EST-05 Manitoba (TE 4), ED-EST-06 Manitoba (TE 2), ED-EST-06 Manitoba (TE 3), ED-EST-04 Saskatchewan (TE 6),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8), ED-LAT-03 (TE 9), ED-LAT-04 (TE 7), EG-03, EL-03, EU-LAI-1, FB-1, GL-AIM-12, GL-AIM-13, GL-AMW-12, GL-AMW-13, GL-COI-10, GL-EIM-10, GL-GHW-10, GL-GHW-11, GL-GHW-12, GL-INM-13, GL-INM-14, GL-MAM-11, GL-MAM-12, GL-MAN-11, GL-MAN-12, GL-MDO-13, GL-MOC-12, GL-MOC-13, GL-PCF-9, GL-PCF-10, GL-PIP-10, GL-PRW-11, GL-PRW-12, GL-SMW-8, GL-SMW-9, GL-VHE-9, GL-VHE-10, GL-WOW-11, GL-WOW-12, GS-09, GT-04, HS-HDO-08, LI-9, MA-02, PC-01, PI-04-CGC, PS-1, SC-5 (equip. op. and spec. trade), SC-6 (equip. op. and spec. trade), SO-MAO-01, SR-E (pay group 3 MDO-4), SR-W (pay group 5), SR-W (pay group 6), SW-SCW-01, SW-CHA-01</v>
      </c>
      <c r="C363" s="128" t="str" cm="1">
        <f t="array" ref="C363">_xlfn.TEXTJOIN(", ",TRUE,_xlfn._xlws.FILTER('5. Raw salary data'!$A$2:$A$1297,('5. Raw salary data'!$C$2:$C$1297 &gt;'5. Raw salary data'!E363)*('5. Raw salary data'!$C$2:$C$1297 &lt;'5. Raw salary data'!C363),"No matches"))</f>
        <v>AS-03, DA-PRO-6, DD-05, DS-1, EC-02, ED-EST-01 (TE 7) , ED-EST-02 (TE 6) , ED-EST-03 (TE 3),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ED-EST-05 Ontario (TE 5), ED-EST-06 Ontario (TE 2), ED-EST-04 Manitoba (TE 3), ED-EST-04 Manitoba (TE 4), ED-EST-05 Manitoba (TE 2), ED-EST-06 Manitoba (TE 1), ED-EST-04 Saskatchewan (TE 4), ED-EST-04 Saskatchewan (TE 5), ED-EST-05 Saskatchewan (TE 3), ED-EST-06 Saskatchewan (TE 2), ED-EST-03 Alberta (TE 8), ED-EST-03 Alberta (TE 9),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ED-LAT-04 (TE 6), FR - Recruitment, GL-AIM-10, GL-AIM-11, GL-AMW-11, GL-COI-00, GL-COI-9, GL-EIM-00, GL-EIM-9, GL-ELE -13, GL-ELE -14, GL-GHW-8, GL-INM-12, GL-MAM-9, GL-MAM-10, GL-MAN-9, GL-MAN-10, GL-MDO-11, GL-MDO-12, GL-MOC-10, GL-MOC-11, GL-MST-13, GL-MST-14, GL-PCF-8, GL-PIP-9, GL-PRW-10, GL-SMW-00, GL-VHE-8, GL-WOW-10, GS-08, HP-03, HR-01, HS-HDO-07, HS-PHS-06, HS-PHS-07, LI-8, OM-02, PE-01, PG-02, PI-03-CGC, PM-03 , PO-IMA-01, PO-LES-TO-01, PO-LES-IM-01, PO-TCO-01, PR(S)-01, PY-07, SC-7 (deck and engine room), SC-STD-7, SG-PAT-01, SO-MAO-TO, SR-E (pay group 1 basic), SR-E (pay group 2 ELE-2), SR-W (pay group 4), SR-W (pay group 9) APC-8, SR-W (pay group 9) APD-10, ST-COR-2, TI-04, WP-02</v>
      </c>
    </row>
    <row r="364" spans="1:3" ht="270" x14ac:dyDescent="0.25">
      <c r="A364" s="60" t="str">
        <f>'5. Raw salary data'!A364</f>
        <v>ED-EST-06 Ontario (TE 4)</v>
      </c>
      <c r="B364" s="129" t="str" cm="1">
        <f t="array" ref="B364">_xlfn.TEXTJOIN(", ", TRUE, _xlfn._xlws.FILTER('5. Raw salary data'!$A$2:$A$1297, ('5. Raw salary data'!$C$2:$C$1297 &lt; '5. Raw salary data'!D364) * ('5. Raw salary data'!$C$2:$C$1297 &gt;= '5. Raw salary data'!C364) * ('5. Raw salary data'!$A$2:$A$1297 &lt;&gt; '5. Raw salary data'!A364), "No matches"))</f>
        <v>AI-01, AS-04, DA-CON-7, DA-CON-8, DA-PRO-7, DD-07,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8), ED-EST-05 BC (TE 6), ED-EST-06 BC (TE 4), ED-EST-06 BC (TE 5), ED-LAT-02 (TE 12), ED-LAT-02 (TE 13), ED-LAT-03 (TE 10), ED-LAT-03 (TE 11), ED-LAT-04 (TE 8), ED-LAT-04 (TE 9), EG-04, EL-04, FB-2, GL-AIM-14, GL-AMW-14, GL-COI-11, GL-COI-12, GL-EIM-11, GL-MAM-12, GL-MAM-13, GL-MAN-13, GL-MDO-14, GL-MOC-13, GL-MOC-14, GL-PCF-11, GL-PIP-11, GL-PIP-12, GL-PRW-13, GL-SMW-10, GL-VHE-11, GL-WOW-13, GS-10, HP-04, HS-HDO-09, HS-PHS-08, IS-03 , IT-01, LS-01, OM-03, PE-02, PG-03, PM-04 , PO-IMA-02, PO-LES-TO-02, PO-LES-IM-02, PO-TCO-02, PR(S)-02, RO-03, SC-7 (equip. op. and spec. trade), SG-PAT-02, SG-SRE-02, SO-FLP-01, SR-E (APA), SR-E (APB), SR-W (pay group 7), SW-SCW-02, TI-05, WP-03</v>
      </c>
      <c r="C364" s="128" t="str" cm="1">
        <f t="array" ref="C364">_xlfn.TEXTJOIN(", ",TRUE,_xlfn._xlws.FILTER('5. Raw salary data'!$A$2:$A$1297,('5. Raw salary data'!$C$2:$C$1297 &gt;'5. Raw salary data'!E364)*('5. Raw salary data'!$C$2:$C$1297 &lt;'5. Raw salary data'!C364),"No matches"))</f>
        <v>AG-01, BI-01, CH-01, CR-07, DD-06, ED-EST-01 (TE 8), ED-EST-02 (TE 7) , ED-EST-02 (TE 8),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5), ED-EST-05 Manitoba (TE 3), ED-EST-05 Manitoba (TE 4), ED-EST-06 Manitoba (TE 2), ED-EST-04 Saskatchewan (TE 6), ED-EST-05 Saskatchewan (TE 4), ED-EST-05 Saskatchewan (TE 5), ED-EST-06 Saskatchewan (TE 3), ED-EST-03 Alberta (TE 9), ED-EST-04 Alberta (TE 6), ED-EST-05 Alberta (TE 4), ED-EST-05 Alberta (TE 5), ED-EST-06 Alberta (TE 3), ED-EST-06 Alberta (TE 4), ED-EST-03 BC (TE 8), ED-EST-04 BC (TE 6), ED-EST-04 BC (TE 7), ED-EST-05 BC (TE 4), ED-EST-05 BC (TE 5), ED-EST-06 BC (TE 3), ED-LAT-02 (TE 9), ED-LAT-02 (TE 10), ED-LAT-02 (TE 11), ED-LAT-03 (TE 8), ED-LAT-03 (TE 9), ED-LAT-04 (TE 6), ED-LAT-04 (TE 7), EG-03, EL-03, EU-LAI-1, FB-1, GL-AIM-12, GL-AIM-13, GL-AMW-12, GL-AMW-13, GL-COI-10, GL-EIM-10, GL-ELE -14, GL-GHW-10, GL-GHW-11, GL-GHW-12, GL-INM-13, GL-INM-14, GL-MAM-11, GL-MAN-11, GL-MAN-12, GL-MDO-12, GL-MDO-13, GL-MOC-11, GL-MOC-12, GL-MST-14, GL-PCF-9, GL-PCF-10, GL-PIP-10, GL-PRW-11, GL-PRW-12, GL-SMW-8, GL-SMW-9, GL-VHE-9, GL-VHE-10, GL-WOW-11, GL-WOW-12, GS-09, GT-04, HR-01, HS-HDO-08, LI-9, MA-02, PC-01, PI-04-CGC, PS-1, SC-5 (equip. op. and spec. trade), SC-6 (equip. op. and spec. trade), SO-MAO-01, SR-E (pay group 3 MDO-4), SR-W (pay group 4), SR-W (pay group 5), SR-W (pay group 6), SW-SCW-01, SW-CHA-01</v>
      </c>
    </row>
    <row r="365" spans="1:3" ht="285" x14ac:dyDescent="0.25">
      <c r="A365" s="60" t="str">
        <f>'5. Raw salary data'!A365</f>
        <v>ED-EST-06 Ontario (TE 5)</v>
      </c>
      <c r="B365" s="129" t="str" cm="1">
        <f t="array" ref="B365">_xlfn.TEXTJOIN(", ", TRUE, _xlfn._xlws.FILTER('5. Raw salary data'!$A$2:$A$1297, ('5. Raw salary data'!$C$2:$C$1297 &lt; '5. Raw salary data'!D365) * ('5. Raw salary data'!$C$2:$C$1297 &gt;= '5. Raw salary data'!C365) * ('5. Raw salary data'!$A$2:$A$1297 &lt;&gt; '5. Raw salary data'!A365),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9), ED-EST-04 Ontario (TE 9), ED-EST-04 Ontario (TE 10), ED-EST-05 Ontario (TE 8), ED-EST-05 Ontario (TE 9), ED-EST-06 Ontario (TE 6), ED-EST-04 Manitoba (TE 7), ED-EST-04 Manitoba (TE 8), ED-EST-05 Manitoba (TE 6), ED-EST-06 Manitoba (TE 5), ED-EST-04 Saskatchewan (TE 9), ED-EST-05 Saskatchewan (TE 7), ED-EST-05 Saskatchewan (TE 8), ED-EST-06 Saskatchewan (TE 6), ED-EST-04 Alberta (TE 8), ED-EST-04 Alberta (TE 9), ED-EST-05 Alberta (TE 7), ED-EST-06 Alberta (TE 6), ED-EST-04 BC (TE 9), ED-EST-05 BC (TE 7), ED-EST-06 BC (TE 6), ED-LAT-02 (TE 13), ED-LAT-03 (TE 12), ED-LAT-03 (TE 13), ED-LAT-04 (TE 10), ED-LAT-04 (TE 11), EN-ENG-02, EN-SUR-01, GL-COI-13, GL-EIM-12, GL-EIM-13, GL-MAM-14, GL-MAN-14, GL-PCF-12, GL-PCF-13, GL-PIP-13, GL-PRW-14, GL-SMW-11, GL-SMW-12, GL-VHE-12, GL-VHE-13, GL-WOW-14, GS-10, GS-11, GT-05, HR-02, HS-HDO-09, HS-HDO-10, HS-PHS-09, LS-02, MT-02, NU-CHN-1, NU-HOS-1, PI-05-CGC, PO-IMA-03, PO-LES-TO-03, PO-LES-IM-03, PO-TCO-03, RO-04, SE-RES-1, SG-PAT-02, SO-FLP-02, SO-MAO-02, SO-RAD-01, SR-E (pay group 4 MDO-5), SR-W (pay group 8), SR-W (pay group 11), SW-SCW-02, SW-CHA-02, UT-1</v>
      </c>
      <c r="C365" s="128" t="str" cm="1">
        <f t="array" ref="C365">_xlfn.TEXTJOIN(", ",TRUE,_xlfn._xlws.FILTER('5. Raw salary data'!$A$2:$A$1297,('5. Raw salary data'!$C$2:$C$1297 &gt;'5. Raw salary data'!E365)*('5. Raw salary data'!$C$2:$C$1297 &lt;'5. Raw salary data'!C365),"No matches"))</f>
        <v>AG-01, AI-01, AS-04, BI-01, CH-01, CR-07, DA-CON-7, DA-PRO-7, DS-2, EC-03, ED-EST-02 (TE 8), ED-EST-02 (TE 9), ED-EST-03 (TE 6), ED-EST-04 (TE 3), ED-EST-05 (TE 2), ED-EST-04 Maritimes (TE 10), ED-EST-05 Maritimes (TE 7), ED-EST-06 Maritimes (TE 6), ED-EST-04 Quebec (TE 11), ED-EST-04 Quebec (TE 12), ED-EST-05 Quebec (TE 9), ED-EST-05 Quebec (TE 10), ED-EST-06 Quebec (TE 7), ED-EST-06 Quebec (TE 8), ED-EST-03 Ontario (TE 10), ED-EST-04 Ontario (TE 7), ED-EST-04 Ontario (TE 8), ED-EST-05 Ontario (TE 6), ED-EST-05 Ontario (TE 7), ED-EST-06 Ontario (TE 4),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4), ED-EST-06 Alberta (TE 5), ED-EST-03 BC (TE 9), ED-EST-04 BC (TE 7), ED-EST-04 BC (TE 8), ED-EST-05 BC (TE 5), ED-EST-05 BC (TE 6), ED-EST-06 BC (TE 4), ED-EST-06 BC (TE 5), ED-LAT-02 (TE 11), ED-LAT-02 (TE 12), ED-LAT-03 (TE 10), ED-LAT-03 (TE 11), ED-LAT-04 (TE 8), ED-LAT-04 (TE 9), EG-04, EL-04, FB-2, GL-AIM-13, GL-AIM-14, GL-AMW-14, GL-COI-11, GL-COI-12, GL-EIM-10, GL-EIM-11, GL-GHW-12, GL-INM-14, GL-MAM-12, GL-MAM-13, GL-MAN-12, GL-MAN-13, GL-MDO-14, GL-MOC-13, GL-MOC-14, GL-PCF-10, GL-PCF-11, GL-PIP-11, GL-PIP-12, GL-PRW-12, GL-PRW-13, GL-SMW-9, GL-SMW-10, GL-VHE-10, GL-VHE-11, GL-WOW-12, GL-WOW-13, GS-09, GT-04, HP-04, HS-PHS-08, IS-03 , IT-01, LI-9, LS-01, OM-03, PC-01, PE-02, PG-03, PI-04-CGC, PM-04 , PO-IMA-02, PO-LES-TO-02, PO-LES-IM-02, PO-TCO-02, PR(S)-02, RO-03, SC-6 (equip. op. and spec. trade), SC-7 (equip. op. and spec. trade), SG-SRE-02, SO-FLP-01, SR-E (pay group 3 MDO-4), SR-E (APA), SR-E (APB), SR-W (pay group 7), TI-05, WP-03</v>
      </c>
    </row>
    <row r="366" spans="1:3" ht="225" x14ac:dyDescent="0.25">
      <c r="A366" s="60" t="str">
        <f>'5. Raw salary data'!A366</f>
        <v>ED-EST-06 Ontario (TE 6)</v>
      </c>
      <c r="B366" s="129" t="str" cm="1">
        <f t="array" ref="B366">_xlfn.TEXTJOIN(", ", TRUE, _xlfn._xlws.FILTER('5. Raw salary data'!$A$2:$A$1297, ('5. Raw salary data'!$C$2:$C$1297 &lt; '5. Raw salary data'!D366) * ('5. Raw salary data'!$C$2:$C$1297 &gt;= '5. Raw salary data'!C366) * ('5. Raw salary data'!$A$2:$A$1297 &lt;&gt; '5. Raw salary data'!A366), "No matches"))</f>
        <v>CX-1, DD-08, DD-09, EC-04, ED-EST-03 (TE 8), ED-EST-03 (TE 9), ED-EST-04 (TE 6), ED-EST-05 (TE 4), ED-EST-06 (TE 3), ED-EST-05 Maritimes (TE 10), ED-EST-06 Maritimes (TE 9), ED-EST-06 Quebec (TE 10), ED-EST-06 Quebec (TE 11), ED-EST-04 Ontario (TE 10), ED-EST-05 Ontario (TE 9), ED-EST-05 Ontario (TE 10),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ED-EST-06 BC (TE 7), ED-LAT-04 (TE 11), ED-LAT-04 (TE 12), EG-05, EL-05, FO-01, FR-1, GL-COI-14, GL-EIM-13, GL-EIM-14, GL-PCF-13, GL-PCF-14, GL-PIP-14, GL-SMW-12, GL-SMW-13, GL-VHE-13, GL-VHE-14, GS-12, GT-05, HP-05, HS-HDO-10, HS-PHS-09, HS-PHS-10, MA-03, PO-IMA-03, PO-LES-TO-03, PO-LES-IM-03, PO-TCO-03, RO-04, SO-MAO-03, SO-RAD-02, SR-E (pay group 4 MDO-5), SR-E (pay group 5 basic), TI-05 Aviation, TR-02</v>
      </c>
      <c r="C366" s="128" t="str" cm="1">
        <f t="array" ref="C366">_xlfn.TEXTJOIN(", ",TRUE,_xlfn._xlws.FILTER('5. Raw salary data'!$A$2:$A$1297,('5. Raw salary data'!$C$2:$C$1297 &gt;'5. Raw salary data'!E366)*('5. Raw salary data'!$C$2:$C$1297 &lt;'5. Raw salary data'!C366),"No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ED-EST-04 Manitoba (TE 7),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11), ED-LAT-03 (TE 12), ED-LAT-03 (TE 13), ED-LAT-04 (TE 9), ED-LAT-04 (TE 10), EG-04, EL-04, EN-ENG-02, EN-SUR-01, FB-2, GL-COI-12, GL-COI-13, GL-EIM-12, GL-MAM-13, GL-MAM-14, GL-MAN-14, GL-MOC-14, GL-PCF-12, GL-PIP-12, GL-PIP-13, GL-PRW-14, GL-SMW-10, GL-SMW-11, GL-VHE-12, GL-WOW-14, GS-10, GS-11, HP-04, HR-02, HS-HDO-09, IT-01, LS-01, LS-02, MT-02, NU-CHN-1, NU-HOS-1, PE-02, PI-05-CGC, PR(S)-02, SC-7 (equip. op. and spec. trade), SE-RES-1, SG-PAT-02, SG-SRE-02, SO-FLP-02, SO-MAO-02, SO-RAD-01, SR-W (pay group 8), SR-W (pay group 11), SW-SCW-02, SW-CHA-02, TI-05, UT-1, WP-03</v>
      </c>
    </row>
    <row r="367" spans="1:3" ht="225" x14ac:dyDescent="0.25">
      <c r="A367" s="60" t="str">
        <f>'5. Raw salary data'!A367</f>
        <v>ED-EST-06 Ontario (TE 7)</v>
      </c>
      <c r="B367" s="129" t="str" cm="1">
        <f t="array" ref="B367">_xlfn.TEXTJOIN(", ", TRUE, _xlfn._xlws.FILTER('5. Raw salary data'!$A$2:$A$1297, ('5. Raw salary data'!$C$2:$C$1297 &lt; '5. Raw salary data'!D367) * ('5. Raw salary data'!$C$2:$C$1297 &gt;= '5. Raw salary data'!C367) * ('5. Raw salary data'!$A$2:$A$1297 &lt;&gt; '5. Raw salary data'!A367), "No matches"))</f>
        <v>AG-02, AI-02, AS-05, BI-02, CH-02, CX-2, DD-09, ED-EDS-02, ED-EST-03 (TE 9), ED-EST-04 (TE 7), ED-EST-05 (TE 5), ED-EST-06 (TE 4), ED-EST-06 Maritimes (TE 10), ED-EST-06 Quebec (TE 11), ED-EST-06 Quebec (TE 12), ED-EST-06 Ontario (TE 8), ED-EST-04 Manitoba (TE 10), ED-EST-05 Manitoba (TE 8), ED-EST-05 Manitoba (TE 9), ED-EST-06 Manitoba (TE 7), ED-EST-06 Manitoba (TE 8), ED-EST-05 Saskatchewan (TE 10), ED-EST-06 Saskatchewan (TE 8), ED-EST-06 Saskatchewan (TE 9), ED-EST-04 Alberta (TE 10), ED-EST-05 Alberta (TE 9), ED-EST-05 Alberta (TE 10), ED-EST-06 Alberta (TE 8), ED-EST-06 Alberta (TE 9), ED-EST-04 BC (TE 11), ED-EST-05 BC (TE 9), ED-EST-05 BC (TE 10), ED-EST-06 BC (TE 8), ED-EST-06 BC (TE 9), ED-LAT-04 (TE 13), EG-05, EL-05, EU-PEI-2, FB-3, FO-01, FR-2, FS-01, GL-SMW-14, GS-13, HP-06, HR-03, HS-PHS-10, IS-04 , LP-00, ND-ADV-1, ND-DIT-1, ND-HME-1, OM-04, PC-02, PE-03, PI-06-CGC, PM-05 , PM-MCO-01, PO-LES-TO-04, PO-TCO-04, PS-2, PR(S)-03, RO-05, SO-FLP-03, SO-MAO-04, SO-RAD-03, SR-E (pay group 6), SR-E (pay group 7), SR-E (pay group 8), SR-E (pay group 9), SW-SCW-03, SW-SCW-01 Clinical Social Workers, TI-06, TI-05 Marine, VM-1, WP-04</v>
      </c>
      <c r="C367" s="128" t="str" cm="1">
        <f t="array" ref="C367">_xlfn.TEXTJOIN(", ",TRUE,_xlfn._xlws.FILTER('5. Raw salary data'!$A$2:$A$1297,('5. Raw salary data'!$C$2:$C$1297 &gt;'5. Raw salary data'!E367)*('5. Raw salary data'!$C$2:$C$1297 &lt;'5. Raw salary data'!C367),"No matches"))</f>
        <v>AR-02, CT-FIN-01 , CX-1, DD-08, EC-04, ED-EST-03 (TE 8), ED-EST-04 (TE 5), ED-EST-04 (TE 6), ED-EST-05 (TE 3), ED-EST-05 (TE 4), ED-EST-06 (TE 2), ED-EST-06 (TE 3), ED-EST-05 Maritimes (TE 9), ED-EST-05 Maritimes (TE 10), ED-EST-06 Maritimes (TE 8), ED-EST-06 Maritimes (TE 9), ED-EST-05 Quebec (TE 12), ED-EST-06 Quebec (TE 9), ED-EST-06 Quebec (TE 10), ED-EST-04 Ontario (TE 10), ED-EST-05 Ontario (TE 9), ED-EST-05 Ontario (TE 10), ED-EST-06 Ontario (TE 6), ED-EST-04 Manitoba (TE 8), ED-EST-04 Manitoba (TE 9), ED-EST-05 Manitoba (TE 7), ED-EST-06 Manitoba (TE 5), ED-EST-06 Manitoba (TE 6), ED-EST-04 Saskatchewan (TE 9), ED-EST-04 Saskatchewan (TE 10), ED-EST-05 Saskatchewan (TE 8), ED-EST-05 Saskatchewan (TE 9), ED-EST-06 Saskatchewan (TE 6), ED-EST-06 Saskatchewan (TE 7), ED-EST-04 Alberta (TE 9), ED-EST-05 Alberta (TE 8), ED-EST-06 Alberta (TE 7), ED-EST-04 BC (TE 9), ED-EST-04 BC (TE 10), ED-EST-05 BC (TE 8), ED-EST-06 BC (TE 6), ED-EST-06 BC (TE 7), ED-LAT-03 (TE 13), ED-LAT-04 (TE 11), ED-LAT-04 (TE 12), EN-ENG-02, FR-1, GL-COI-13, GL-COI-14, GL-EIM-13, GL-EIM-14, GL-PCF-13, GL-PCF-14, GL-PIP-13, GL-PIP-14, GL-SMW-12, GL-SMW-13, GL-VHE-13, GL-VHE-14, GS-11, GS-12, GT-05, HP-05, HR-02, HS-HDO-10, HS-PHS-09, MA-03, MT-02, NU-CHN-1, NU-HOS-1, PI-05-CGC, PO-IMA-03, PO-LES-TO-03, PO-LES-IM-03, PO-TCO-03, RO-04, SO-FLP-02, SO-MAO-03, SO-RAD-02, SR-E (pay group 4 MDO-5), SR-E (pay group 5 basic), SR-W (pay group 11), SW-CHA-02, TI-05 Aviation, TR-02</v>
      </c>
    </row>
    <row r="368" spans="1:3" ht="180" x14ac:dyDescent="0.25">
      <c r="A368" s="60" t="str">
        <f>'5. Raw salary data'!A368</f>
        <v>ED-EST-06 Ontario (TE 8)</v>
      </c>
      <c r="B368" s="129" t="str" cm="1">
        <f t="array" ref="B368">_xlfn.TEXTJOIN(", ", TRUE, _xlfn._xlws.FILTER('5. Raw salary data'!$A$2:$A$1297, ('5. Raw salary data'!$C$2:$C$1297 &lt; '5. Raw salary data'!D368) * ('5. Raw salary data'!$C$2:$C$1297 &gt;= '5. Raw salary data'!C368) * ('5. Raw salary data'!$A$2:$A$1297 &lt;&gt; '5. Raw salary data'!A368), "No matches"))</f>
        <v>AS-05, CT-EAV-02 , CT-IAU-02, DS-3, ED-EDS-03, ED-EST-04 (TE 8), ED-EST-05 (TE 6), ED-EST-06 (TE 5), ED-EST-06 Quebec (TE 12), ED-EST-06 Ontario (TE 9), ED-EST-05 Manitoba (TE 10), ED-EST-06 Manitoba (TE 8), ED-EST-06 Manitoba (TE 9), ED-EST-06 Saskatchewan (TE 10), ED-EST-06 Alberta (TE 9), ED-EST-06 Alberta (TE 10), ED-EST-05 BC (TE 10), ED-EST-05 BC (TE 11), ED-EST-06 BC (TE 9), ED-EST-06 BC (TE 10), EG-06, FB-4, FS-01, GT-06, HR-03, IS-04 , IT-02, LS-03, ND-ADV-1, NU-CHN-2, NU-CHN-3, NU-HOS-2, NU-HOS-3, PG-04, PM-05 , PM-MCO-01, PO-LES-TO-04, PO-TCO-04, PS-2, RO-05, SG-PAT-03, SG-SRE-03, SO-FLP-04, SO-MAO-05, SR-E (pay group 9), SR-E (pay group 10), SR-E (pay group 11), SR-E (pay group 12), SR-W (pay group 12), SW-SCW-01 Clinical Social Workers, SW-SCW-02 Clinical Social Workers, SW-CHA-03, VM-1</v>
      </c>
      <c r="C368" s="128" t="str" cm="1">
        <f t="array" ref="C368">_xlfn.TEXTJOIN(", ",TRUE,_xlfn._xlws.FILTER('5. Raw salary data'!$A$2:$A$1297,('5. Raw salary data'!$C$2:$C$1297 &gt;'5. Raw salary data'!E368)*('5. Raw salary data'!$C$2:$C$1297 &lt;'5. Raw salary data'!C368),"No matches"))</f>
        <v>AG-02, AI-02, BI-02, CH-02, CX-1, CX-2, DD-09, ED-EDS-02, ED-EST-03 (TE 9), ED-EST-04 (TE 6), ED-EST-04 (TE 7), ED-EST-05 (TE 4), ED-EST-05 (TE 5), ED-EST-06 (TE 3), ED-EST-06 (TE 4), ED-EST-05 Maritimes (TE 10), ED-EST-06 Maritimes (TE 9), ED-EST-06 Maritimes (TE 10), ED-EST-06 Quebec (TE 11), ED-EST-05 Ontario (TE 10), ED-EST-06 Ontario (TE 7), ED-EST-04 Manitoba (TE 9), ED-EST-04 Manitoba (TE 10), ED-EST-05 Manitoba (TE 8), ED-EST-05 Manitoba (TE 9), ED-EST-06 Manitoba (TE 6), ED-EST-06 Manitoba (TE 7), ED-EST-05 Saskatchewan (TE 9), ED-EST-05 Saskatchewan (TE 10), ED-EST-06 Saskatchewan (TE 8), ED-EST-06 Saskatchewan (TE 9), ED-EST-04 Alberta (TE 10), ED-EST-05 Alberta (TE 9), ED-EST-05 Alberta (TE 10), ED-EST-06 Alberta (TE 8), ED-EST-04 BC (TE 11), ED-EST-05 BC (TE 9), ED-EST-06 BC (TE 7), ED-EST-06 BC (TE 8), ED-LAT-04 (TE 12), ED-LAT-04 (TE 13), EG-05, EL-05, EU-PEI-2, FB-3, FO-01, FR-1, FR-2, GL-EIM-14, GL-PCF-14, GL-SMW-13, GL-SMW-14, GL-VHE-14, GS-12, GS-13, HP-05, HP-06, HS-PHS-10, LP-00, MA-03, ND-DIT-1, ND-HME-1, OM-04, PC-02, PE-03, PI-06-CGC, PR(S)-03, SO-FLP-03, SO-MAO-04, SO-RAD-02, SO-RAD-03, SR-E (pay group 5 basic), SR-E (pay group 6), SR-E (pay group 7), SR-E (pay group 8), SW-SCW-03, TI-06, TI-05 Aviation, TI-05 Marine, WP-04</v>
      </c>
    </row>
    <row r="369" spans="1:3" ht="165" x14ac:dyDescent="0.25">
      <c r="A369" s="60" t="str">
        <f>'5. Raw salary data'!A369</f>
        <v>ED-EST-06 Ontario (TE 9)</v>
      </c>
      <c r="B369" s="129" t="str" cm="1">
        <f t="array" ref="B369">_xlfn.TEXTJOIN(", ", TRUE, _xlfn._xlws.FILTER('5. Raw salary data'!$A$2:$A$1297, ('5. Raw salary data'!$C$2:$C$1297 &lt; '5. Raw salary data'!D369) * ('5. Raw salary data'!$C$2:$C$1297 &gt;= '5. Raw salary data'!C369) * ('5. Raw salary data'!$A$2:$A$1297 &lt;&gt; '5. Raw salary data'!A369), "No matches"))</f>
        <v>AR-03, CT-FIN-02 , CX-3, DS-3, ED-EDS-03, ED-EST-04 (TE 9), ED-EST-05 (TE 7), ED-EST-06 (TE 5), ED-EST-06 (TE 6), ED-EST-06 Ontario (TE 10), ED-EST-06 Manitoba (TE 9), ED-EST-06 Manitoba (TE 10), ED-EST-05 BC (TE 11), ED-EST-06 BC (TE 10), ED-EST-06 BC (TE 11), EG-06, EL-06, FB-4, FR-3, HP-07, ND-DIT-2, ND-HME-2, NU-CHN-3, NU-HOS-3, OP-1, PE-04, PI-07-CGC, PR(S)-04, SG-PAT-03, SO-MAO-05, SO-MAO-06, SR-E (pay group 11), SR-E (pay group 12), SW-SCW-03 Clinical Social Workers, SW-CHA-03, TI-07</v>
      </c>
      <c r="C369" s="128" t="str" cm="1">
        <f t="array" ref="C369">_xlfn.TEXTJOIN(", ",TRUE,_xlfn._xlws.FILTER('5. Raw salary data'!$A$2:$A$1297,('5. Raw salary data'!$C$2:$C$1297 &gt;'5. Raw salary data'!E369)*('5. Raw salary data'!$C$2:$C$1297 &lt;'5. Raw salary data'!C369),"No matches"))</f>
        <v>AG-02, AS-05, BI-02, CH-02, CT-EAV-02 , CT-IAU-02, CX-2, ED-EDS-02, ED-EST-04 (TE 7), ED-EST-04 (TE 8), ED-EST-05 (TE 5), ED-EST-05 (TE 6),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ED-EST-06 Alberta (TE 10), ED-EST-05 BC (TE 10), ED-EST-06 BC (TE 8), ED-EST-06 BC (TE 9), EU-PEI-2, FB-3, FR-2, FS-01, GL-SMW-14, GS-13, GT-06, HP-06, HR-03, IS-04 , IT-02, LS-03, LP-00, ND-ADV-1, ND-DIT-1, ND-HME-1, NU-CHN-2, NU-HOS-2, OM-04, PC-02, PE-03, PG-04, PI-06-CGC, PM-05 , PM-MCO-01, PO-LES-TO-04, PO-TCO-04, PS-2, PR(S)-03, RO-05, SG-SRE-03, SO-FLP-04, SO-MAO-04, SO-RAD-03, SR-E (pay group 6), SR-E (pay group 7), SR-E (pay group 8), SR-E (pay group 9), SR-E (pay group 10), SR-W (pay group 12), SW-SCW-03, SW-SCW-01 Clinical Social Workers, SW-SCW-02 Clinical Social Workers, TI-06, TI-05 Marine, VM-1, WP-04</v>
      </c>
    </row>
    <row r="370" spans="1:3" ht="105" x14ac:dyDescent="0.25">
      <c r="A370" s="60" t="str">
        <f>'5. Raw salary data'!A370</f>
        <v>ED-EST-06 Ontario (TE 10)</v>
      </c>
      <c r="B370" s="129" t="str" cm="1">
        <f t="array" ref="B370">_xlfn.TEXTJOIN(", ", TRUE, _xlfn._xlws.FILTER('5. Raw salary data'!$A$2:$A$1297, ('5. Raw salary data'!$C$2:$C$1297 &lt; '5. Raw salary data'!D370) * ('5. Raw salary data'!$C$2:$C$1297 &gt;= '5. Raw salary data'!C370) * ('5. Raw salary data'!$A$2:$A$1297 &lt;&gt; '5. Raw salary data'!A370), "No matches"))</f>
        <v>AI-03, AR-03, AS-06, CX-3, EC-05, ED-EDS-04, ED-EST-04 (TE 10), ED-EST-05 (TE 8), ED-EST-06 (TE 6), ED-EST-06 (TE 7), ED-EST-06 Manitoba (TE 10), ED-EST-06 BC (TE 11), FO-02, FR-4, HP-07, IS-05 , LS-04, MA-04, MT-03, ND-HME-2, NU-CHN-4, NU-HOS-4, OM-05, OP-1, PE-04, PI-07-CGC, PR(S)-04, RO-06, SG-SRE-04, SO-FLP-05, SO-MAO-06, SO-MAO-07, SW-SCW-03 Clinical Social Workers, TI-07, TI-06 Railway safety, TR-03, UT-2, WP-05</v>
      </c>
      <c r="C370" s="128" t="str" cm="1">
        <f t="array" ref="C370">_xlfn.TEXTJOIN(", ",TRUE,_xlfn._xlws.FILTER('5. Raw salary data'!$A$2:$A$1297,('5. Raw salary data'!$C$2:$C$1297 &gt;'5. Raw salary data'!E370)*('5. Raw salary data'!$C$2:$C$1297 &lt;'5. Raw salary data'!C370),"No matches"))</f>
        <v>CT-FIN-02 , CT-EAV-02 , CT-IAU-02, DS-3, ED-EDS-03, ED-EST-04 (TE 8), ED-EST-04 (TE 9), ED-EST-05 (TE 6), ED-EST-05 (TE 7), ED-EST-06 (TE 5), ED-EST-06 Ontario (TE 9), ED-EST-05 Manitoba (TE 10), ED-EST-06 Manitoba (TE 8), ED-EST-06 Manitoba (TE 9), ED-EST-06 Saskatchewan (TE 10), ED-EST-06 Alberta (TE 10), ED-EST-05 BC (TE 10), ED-EST-05 BC (TE 11), ED-EST-06 BC (TE 9), ED-EST-06 BC (TE 10), EG-06, EL-06, FB-4, FR-3, GT-06, IT-02, LS-03, ND-DIT-2, NU-CHN-2, NU-CHN-3, NU-HOS-2, NU-HOS-3, PG-04, PO-LES-TO-04, PO-TCO-04, PS-2, SG-PAT-03, SG-SRE-03, SO-FLP-04, SO-MAO-05, SR-E (pay group 10), SR-E (pay group 11), SR-E (pay group 12), SR-W (pay group 12), SW-SCW-02 Clinical Social Workers, SW-CHA-03, VM-1</v>
      </c>
    </row>
    <row r="371" spans="1:3" ht="75" x14ac:dyDescent="0.25">
      <c r="A371" s="60" t="str">
        <f>'5. Raw salary data'!A371</f>
        <v>ED-EST-01 Manitoba (TE 1)</v>
      </c>
      <c r="B371" s="129" t="str" cm="1">
        <f t="array" ref="B371">_xlfn.TEXTJOIN(", ", TRUE, _xlfn._xlws.FILTER('5. Raw salary data'!$A$2:$A$1297, ('5. Raw salary data'!$C$2:$C$1297 &lt; '5. Raw salary data'!D371) * ('5. Raw salary data'!$C$2:$C$1297 &gt;= '5. Raw salary data'!C371) * ('5. Raw salary data'!$A$2:$A$1297 &lt;&gt; '5. Raw salary data'!A371), "No matches"))</f>
        <v>CR-02, DA-CON-1, DA-CON-2, DA-CON Special level C, ED-EST-01 Maritimes (TE 4), ED-EST-02 Maritimes (TE 3), ED-EST-01 Quebec (TE 2), ED-EST-02 Quebec (TE 1), ED-EST-01 Ontario (TE 1), ED-EST-01 Manitoba (TE 2), ED-EST-01 Saskatchewan (TE 3), ED-EST-01 Saskatchewan (TE 4), ED-EST-02 Saskatchewan (TE 1), ED-EST-01 Alberta (TE 3), ED-EST-02 Alberta (TE 1), ED-EST-01 BC (TE 1), OE-CEO-3, OE-DEO-3, OE-MEO-3, SR-W (pay group 9) APC-2, ST-OCE-1, ST-TYP-1, ST-TYP-2</v>
      </c>
      <c r="C371" s="128" t="str" cm="1">
        <f t="array" ref="C371">_xlfn.TEXTJOIN(", ",TRUE,_xlfn._xlws.FILTER('5. Raw salary data'!$A$2:$A$1297,('5. Raw salary data'!$C$2:$C$1297 &gt;'5. Raw salary data'!E371)*('5. Raw salary data'!$C$2:$C$1297 &lt;'5. Raw salary data'!C371),"No matches"))</f>
        <v>CM-02, CR-01, DA-PRO-1, DD-01, ED-EST-01 Maritimes (TE 2), ED-EST-01 Maritimes (TE 3), ED-EST-02 Maritimes (TE 1), ED-EST-02 Maritimes (TE 2), ED-EST-01 Quebec (TE 1), ED-EST-01 Saskatchewan (TE 2), ED-EST-01 Alberta (TE 2), PY-01, SR-W (pay group 9) APD-2, ST-COR special level C</v>
      </c>
    </row>
    <row r="372" spans="1:3" ht="90" x14ac:dyDescent="0.25">
      <c r="A372" s="60" t="str">
        <f>'5. Raw salary data'!A372</f>
        <v>ED-EST-01 Manitoba (TE 2)</v>
      </c>
      <c r="B372" s="129" t="str" cm="1">
        <f t="array" ref="B372">_xlfn.TEXTJOIN(", ", TRUE, _xlfn._xlws.FILTER('5. Raw salary data'!$A$2:$A$1297, ('5. Raw salary data'!$C$2:$C$1297 &lt; '5. Raw salary data'!D372) * ('5. Raw salary data'!$C$2:$C$1297 &gt;= '5. Raw salary data'!C372) * ('5. Raw salary data'!$A$2:$A$1297 &lt;&gt; '5. Raw salary data'!A372), "No matches"))</f>
        <v>CM-03, DA-CON-1, DA-CON-2, DA-CON Special level C, DA-PRO-2, ED-EST-01 Maritimes (TE 4), ED-EST-01 Maritimes (TE 5), ED-EST-02 Maritimes (TE 3), ED-EST-02 Maritimes (TE 4), ED-EST-03 Maritimes (TE 1), ED-EST-01 Quebec (TE 3), ED-EST-02 Quebec (TE 2), ED-EST-01 Ontario (TE 2), ED-EST-01 Manitoba (TE 3), ED-EST-02 Manitoba (TE 1), ED-EST-01 Saskatchewan (TE 4), ED-EST-02 Saskatchewan (TE 2), ED-EST-01 Alberta (TE 4), ED-EST-01 BC (TE 1), EG-02 salary protected employees, GS-02, LI-1, OE-MEO-4, SR-W (pay group 9) APD-3, ST-OCE-1, ST-TYP-1, ST-TYP-2</v>
      </c>
      <c r="C372" s="128" t="str" cm="1">
        <f t="array" ref="C372">_xlfn.TEXTJOIN(", ",TRUE,_xlfn._xlws.FILTER('5. Raw salary data'!$A$2:$A$1297,('5. Raw salary data'!$C$2:$C$1297 &gt;'5. Raw salary data'!E372)*('5. Raw salary data'!$C$2:$C$1297 &lt;'5. Raw salary data'!C372),"No matches"))</f>
        <v>CR-01, CR-02, DA-PRO-1, DD-01, ED-EST-01 Maritimes (TE 3), ED-EST-02 Maritimes (TE 2), ED-EST-01 Quebec (TE 2), ED-EST-02 Quebec (TE 1), ED-EST-01 Ontario (TE 1), ED-EST-01 Manitoba (TE 1), ED-EST-01 Saskatchewan (TE 3), ED-EST-02 Saskatchewan (TE 1), ED-EST-01 Alberta (TE 2), ED-EST-01 Alberta (TE 3), ED-EST-02 Alberta (TE 1), OE-CEO-3, OE-DEO-3, OE-MEO-3, PY-01, SR-W (pay group 9) APC-2, SR-W (pay group 9) APD-2</v>
      </c>
    </row>
    <row r="373" spans="1:3" ht="90" x14ac:dyDescent="0.25">
      <c r="A373" s="60" t="str">
        <f>'5. Raw salary data'!A373</f>
        <v>ED-EST-01 Manitoba (TE 3)</v>
      </c>
      <c r="B373" s="129" t="str" cm="1">
        <f t="array" ref="B373">_xlfn.TEXTJOIN(", ", TRUE, _xlfn._xlws.FILTER('5. Raw salary data'!$A$2:$A$1297, ('5. Raw salary data'!$C$2:$C$1297 &lt; '5. Raw salary data'!D373) * ('5. Raw salary data'!$C$2:$C$1297 &gt;= '5. Raw salary data'!C373) * ('5. Raw salary data'!$A$2:$A$1297 &lt;&gt; '5. Raw salary data'!A373), "No matches"))</f>
        <v>DA-PRO-2, ED-EST-01 Maritimes (TE 5), ED-EST-02 Maritimes (TE 4), ED-EST-03 Maritimes (TE 1), ED-EST-03 Maritimes (TE 2), ED-EST-01 Quebec (TE 3), ED-EST-02 Quebec (TE 2), ED-EST-03 Quebec (TE 1), ED-EST-01 Ontario (TE 3), ED-EST-01 Manitoba (TE 4), ED-EST-02 Manitoba (TE 1), ED-EST-02 Manitoba (TE 2), ED-EST-01 Saskatchewan (TE 5), ED-EST-02 Saskatchewan (TE 2), ED-EST-01 Alberta (TE 4), ED-EST-01 Alberta (TE 5), ED-EST-02 Alberta (TE 2), ED-EST-01 BC (TE 2), ED-LAT-01 (TE 1), EG-02 salary protected employees, GL-ELE -1, HS-PHS-01, LI-1, LI-2, OE-MEO-4, PY-02, SR-W (pay group 9) APC-3, ST-OCE-2, ST-STN-1, ST-STN-2</v>
      </c>
      <c r="C373" s="128" t="str" cm="1">
        <f t="array" ref="C373">_xlfn.TEXTJOIN(", ",TRUE,_xlfn._xlws.FILTER('5. Raw salary data'!$A$2:$A$1297,('5. Raw salary data'!$C$2:$C$1297 &gt;'5. Raw salary data'!E373)*('5. Raw salary data'!$C$2:$C$1297 &lt;'5. Raw salary data'!C373),"No matches"))</f>
        <v>CM-03, CR-02, DA-CON-1, DA-CON-2, DA-CON Special level C, ED-EST-01 Maritimes (TE 4), ED-EST-02 Maritimes (TE 3), ED-EST-01 Quebec (TE 2), ED-EST-02 Quebec (TE 1), ED-EST-01 Ontario (TE 1), ED-EST-01 Ontario (TE 2), ED-EST-01 Manitoba (TE 2), ED-EST-01 Saskatchewan (TE 4), ED-EST-02 Saskatchewan (TE 1), ED-EST-01 Alberta (TE 3), ED-EST-02 Alberta (TE 1), ED-EST-01 BC (TE 1), GS-02, SR-W (pay group 9) APD-3, ST-OCE-1, ST-TYP-1, ST-TYP-2</v>
      </c>
    </row>
    <row r="374" spans="1:3" ht="105" x14ac:dyDescent="0.25">
      <c r="A374" s="60" t="str">
        <f>'5. Raw salary data'!A374</f>
        <v>ED-EST-01 Manitoba (TE 4)</v>
      </c>
      <c r="B374" s="129" t="str" cm="1">
        <f t="array" ref="B374">_xlfn.TEXTJOIN(", ", TRUE, _xlfn._xlws.FILTER('5. Raw salary data'!$A$2:$A$1297, ('5. Raw salary data'!$C$2:$C$1297 &lt; '5. Raw salary data'!D374) * ('5. Raw salary data'!$C$2:$C$1297 &gt;= '5. Raw salary data'!C374) * ('5. Raw salary data'!$A$2:$A$1297 &lt;&gt; '5. Raw salary data'!A374), "No matches"))</f>
        <v>CR-03, DA-CON-3, ED-EST-01 Maritimes (TE 6), ED-EST-02 Maritimes (TE 5), ED-EST-03 Maritimes (TE 2), ED-EST-01 Quebec (TE 4), ED-EST-02 Quebec (TE 3), ED-EST-03 Quebec (TE 2), ED-EST-01 Ontario (TE 4), ED-EST-02 Ontario (TE 1), ED-EST-01 Manitoba (TE 5), ED-EST-02 Manitoba (TE 2), ED-EST-02 Manitoba (TE 3), ED-EST-01 Saskatchewan (TE 6), ED-EST-02 Saskatchewan (TE 3), ED-EST-03 Saskatchewan (TE 1), ED-EST-01 Alberta (TE 5), ED-EST-01 Alberta (TE 6), ED-EST-02 Alberta (TE 3), ED-EST-01 BC (TE 3), ED-EST-02 BC (TE 1), ED-LAT-01 (TE 1), ED-LAT-01 (TE 2), GL-AMW-1, GL-ELE -2, GL-ELE -3, GL-MDO-1, HS-HDO-01, LI-2, PY-02, SR-W (pay group 9) APC-3, SR-W (pay group 9) APD-4, ST-SCY-1, ST-STN-2</v>
      </c>
      <c r="C374" s="128" t="str" cm="1">
        <f t="array" ref="C374">_xlfn.TEXTJOIN(", ",TRUE,_xlfn._xlws.FILTER('5. Raw salary data'!$A$2:$A$1297,('5. Raw salary data'!$C$2:$C$1297 &gt;'5. Raw salary data'!E374)*('5. Raw salary data'!$C$2:$C$1297 &lt;'5. Raw salary data'!C374),"No matches"))</f>
        <v>CM-03, DA-PRO-2, ED-EST-01 Maritimes (TE 5), ED-EST-02 Maritimes (TE 4), ED-EST-03 Maritimes (TE 1), ED-EST-01 Quebec (TE 3), ED-EST-02 Quebec (TE 2), ED-EST-03 Quebec (TE 1), ED-EST-01 Ontario (TE 2), ED-EST-01 Ontario (TE 3), ED-EST-01 Manitoba (TE 3), ED-EST-02 Manitoba (TE 1), ED-EST-01 Saskatchewan (TE 4), ED-EST-01 Saskatchewan (TE 5), ED-EST-02 Saskatchewan (TE 2), ED-EST-01 Alberta (TE 4), ED-EST-02 Alberta (TE 2), ED-EST-01 BC (TE 1), ED-EST-01 BC (TE 2), EG-02 salary protected employees, GL-ELE -1, GS-02, HS-PHS-01, LI-1, OE-MEO-4, SR-W (pay group 9) APD-3, ST-OCE-1, ST-OCE-2, ST-STN-1, ST-TYP-2</v>
      </c>
    </row>
    <row r="375" spans="1:3" ht="150" x14ac:dyDescent="0.25">
      <c r="A375" s="60" t="str">
        <f>'5. Raw salary data'!A375</f>
        <v>ED-EST-01 Manitoba (TE 5)</v>
      </c>
      <c r="B375" s="129" t="str" cm="1">
        <f t="array" ref="B375">_xlfn.TEXTJOIN(", ", TRUE, _xlfn._xlws.FILTER('5. Raw salary data'!$A$2:$A$1297, ('5. Raw salary data'!$C$2:$C$1297 &lt; '5. Raw salary data'!D375) * ('5. Raw salary data'!$C$2:$C$1297 &gt;= '5. Raw salary data'!C375) * ('5. Raw salary data'!$A$2:$A$1297 &lt;&gt; '5. Raw salary data'!A375), "No matches"))</f>
        <v>CM-04, CR-03, DA-CON-3, DA-PRO-3, ED-EST-01 Maritimes (TE 7), ED-EST-02 Maritimes (TE 6), ED-EST-03 Maritimes (TE 3), ED-EST-01 Quebec (TE 5), ED-EST-02 Quebec (TE 4), ED-EST-03 Quebec (TE 2), ED-EST-04 Quebec (TE 1), ED-EST-01 Ontario (TE 5), ED-EST-02 Ontario (TE 1), ED-EST-02 Ontario (TE 2), ED-EST-03 Ontario (TE 1), ED-EST-01 Manitoba (TE 6), ED-EST-02 Manitoba (TE 3), ED-EST-02 Manitoba (TE 4), ED-EST-03 Manitoba (TE 1), ED-EST-01 Saskatchewan (TE 7), ED-EST-02 Saskatchewan (TE 4), ED-EST-03 Saskatchewan (TE 1), ED-EST-03 Saskatchewan (TE 2), ED-EST-01 Alberta (TE 6), ED-EST-02 Alberta (TE 3), ED-EST-03 Alberta (TE 1), ED-EST-01 BC (TE 3), ED-EST-01 BC (TE 4), ED-EST-02 BC (TE 2), ED-LAT-01 (TE 2), EU-TEA (Maritimes), EU-TEA (Quebec), EU-TEA (Ontario), EU-TEA (Manitoba), EU-TEA (Saskatchewan), EU-TEA (Alberta), EU-TEA (British Columbia), GL-AMW-1, GL-AMW-2, GL-ELE -3, GL-ELE -4, GL-MDO-2, GL-MOC-1, HS-HDO-01, HS-PHS-02, LI-3, SR-W (pay group 9) APD-4, ST-OCE-3, ST-SCY-1</v>
      </c>
      <c r="C375" s="128" t="str" cm="1">
        <f t="array" ref="C375">_xlfn.TEXTJOIN(", ",TRUE,_xlfn._xlws.FILTER('5. Raw salary data'!$A$2:$A$1297,('5. Raw salary data'!$C$2:$C$1297 &gt;'5. Raw salary data'!E375)*('5. Raw salary data'!$C$2:$C$1297 &lt;'5. Raw salary data'!C375),"No matches"))</f>
        <v>ED-EST-01 Maritimes (TE 5), ED-EST-01 Maritimes (TE 6), ED-EST-02 Maritimes (TE 4), ED-EST-02 Maritimes (TE 5), ED-EST-03 Maritimes (TE 2), ED-EST-01 Quebec (TE 4), ED-EST-02 Quebec (TE 3), ED-EST-03 Quebec (TE 1), ED-EST-01 Ontario (TE 3), ED-EST-01 Ontario (TE 4), ED-EST-01 Manitoba (TE 4), ED-EST-02 Manitoba (TE 1), ED-EST-02 Manitoba (TE 2), ED-EST-01 Saskatchewan (TE 5), ED-EST-01 Saskatchewan (TE 6), ED-EST-02 Saskatchewan (TE 2), ED-EST-02 Saskatchewan (TE 3), ED-EST-01 Alberta (TE 5), ED-EST-02 Alberta (TE 2), ED-EST-01 BC (TE 2), ED-EST-02 BC (TE 1), ED-LAT-01 (TE 1), EG-02 salary protected employees, GL-ELE -1, GL-ELE -2, GL-MDO-1, HS-PHS-01, LI-2, OE-MEO-4, PY-02, SR-W (pay group 9) APC-3, ST-OCE-2, ST-STN-1, ST-STN-2</v>
      </c>
    </row>
    <row r="376" spans="1:3" ht="180" x14ac:dyDescent="0.25">
      <c r="A376" s="60" t="str">
        <f>'5. Raw salary data'!A376</f>
        <v>ED-EST-01 Manitoba (TE 6)</v>
      </c>
      <c r="B376" s="129" t="str" cm="1">
        <f t="array" ref="B376">_xlfn.TEXTJOIN(", ", TRUE, _xlfn._xlws.FILTER('5. Raw salary data'!$A$2:$A$1297, ('5. Raw salary data'!$C$2:$C$1297 &lt; '5. Raw salary data'!D376) * ('5. Raw salary data'!$C$2:$C$1297 &gt;= '5. Raw salary data'!C376) * ('5. Raw salary data'!$A$2:$A$1297 &lt;&gt; '5. Raw salary data'!A376), "No matches"))</f>
        <v>DA-PRO-3, DD-02, ED-EST-01 (TE 1), ED-EST-01 Maritimes (TE 7), ED-EST-01 Maritimes (TE 8), ED-EST-02 Maritimes (TE 6), ED-EST-02 Maritimes (TE 7), ED-EST-03 Maritimes (TE 4), ED-EST-01 Quebec (TE 5), ED-EST-02 Quebec (TE 4), ED-EST-03 Quebec (TE 3), ED-EST-04 Quebec (TE 1), ED-EST-04 Quebec (TE 2), ED-EST-01 Ontario (TE 5), ED-EST-01 Ontario (TE 6), ED-EST-02 Ontario (TE 2), ED-EST-03 Ontario (TE 1), ED-EST-01 Manitoba (TE 7), ED-EST-02 Manitoba (TE 4), ED-EST-02 Manitoba (TE 5), ED-EST-03 Manitoba (TE 1), ED-EST-03 Manitoba (TE 2), ED-EST-01 Saskatchewan (TE 7), ED-EST-01 Saskatchewan (TE 8), ED-EST-02 Saskatchewan (TE 4), ED-EST-02 Saskatchewan (TE 5), ED-EST-03 Saskatchewan (TE 2), ED-EST-01 Alberta (TE 7), ED-EST-02 Alberta (TE 4), ED-EST-03 Alberta (TE 1), ED-EST-01 BC (TE 4), ED-EST-02 BC (TE 2), ED-EST-02 BC (TE 3), ED-LAT-01 (TE 3), EU-TEA (Maritimes), EU-TEA (Quebec), EU-TEA (Ontario), EU-TEA (Manitoba), EU-TEA (Saskatchewan), EU-TEA (Alberta), EU-TEA (British Columbia), GL-AMW-2, GL-AMW-3, GL-ELE -4, GL-ELE -5, GL-MAN-1, GL-MDO-3, GL-MOC-1, GL-MOC-2, GS-03, GT-01, HS-PHS-02, LI-4, PY-03, SR-W (pay group 9) APC-4, SR-W (pay group 9) APD-5, ST-OCE-3, ST-SCY-2</v>
      </c>
      <c r="C376" s="128" t="str" cm="1">
        <f t="array" ref="C376">_xlfn.TEXTJOIN(", ",TRUE,_xlfn._xlws.FILTER('5. Raw salary data'!$A$2:$A$1297,('5. Raw salary data'!$C$2:$C$1297 &gt;'5. Raw salary data'!E376)*('5. Raw salary data'!$C$2:$C$1297 &lt;'5. Raw salary data'!C376),"No matches"))</f>
        <v>CM-04, CR-03, DA-CON-3, ED-EST-01 Maritimes (TE 6), ED-EST-02 Maritimes (TE 5), ED-EST-03 Maritimes (TE 2), ED-EST-03 Maritimes (TE 3), ED-EST-01 Quebec (TE 4), ED-EST-02 Quebec (TE 3), ED-EST-03 Quebec (TE 2), ED-EST-01 Ontario (TE 4), ED-EST-02 Ontario (TE 1), ED-EST-01 Manitoba (TE 5), ED-EST-02 Manitoba (TE 2), ED-EST-02 Manitoba (TE 3), ED-EST-01 Saskatchewan (TE 6), ED-EST-02 Saskatchewan (TE 3), ED-EST-03 Saskatchewan (TE 1), ED-EST-01 Alberta (TE 5), ED-EST-01 Alberta (TE 6), ED-EST-02 Alberta (TE 3), ED-EST-01 BC (TE 3), ED-EST-02 BC (TE 1), ED-LAT-01 (TE 1), ED-LAT-01 (TE 2), GL-AMW-1, GL-ELE -2, GL-ELE -3, GL-MDO-1, GL-MDO-2, HS-HDO-01, LI-2, LI-3, SR-W (pay group 9) APC-3, SR-W (pay group 9) APD-4, ST-SCY-1, ST-STN-2</v>
      </c>
    </row>
    <row r="377" spans="1:3" ht="165" x14ac:dyDescent="0.25">
      <c r="A377" s="60" t="str">
        <f>'5. Raw salary data'!A377</f>
        <v>ED-EST-01 Manitoba (TE 7)</v>
      </c>
      <c r="B377" s="129" t="str" cm="1">
        <f t="array" ref="B377">_xlfn.TEXTJOIN(", ", TRUE, _xlfn._xlws.FILTER('5. Raw salary data'!$A$2:$A$1297, ('5. Raw salary data'!$C$2:$C$1297 &lt; '5. Raw salary data'!D377) * ('5. Raw salary data'!$C$2:$C$1297 &gt;= '5. Raw salary data'!C377) * ('5. Raw salary data'!$A$2:$A$1297 &lt;&gt; '5. Raw salary data'!A377), "No matches"))</f>
        <v>CM-05, CR-04, DD-02, ED-EST-01 (TE 1), ED-EST-01 Maritimes (TE 8), ED-EST-02 Maritimes (TE 7), ED-EST-03 Maritimes (TE 4), ED-EST-03 Maritimes (TE 5), ED-EST-04 Maritimes (TE 1), ED-EST-01 Quebec (TE 6), ED-EST-02 Quebec (TE 5), ED-EST-03 Quebec (TE 4), ED-EST-04 Quebec (TE 2), ED-EST-01 Ontario (TE 6), ED-EST-01 Ontario (TE 7), ED-EST-02 Ontario (TE 3), ED-EST-03 Ontario (TE 2), ED-EST-01 Manitoba (TE 8), ED-EST-02 Manitoba (TE 5), ED-EST-02 Manitoba (TE 6), ED-EST-03 Manitoba (TE 2), ED-EST-03 Manitoba (TE 3), ED-EST-01 Saskatchewan (TE 8), ED-EST-02 Saskatchewan (TE 5), ED-EST-03 Saskatchewan (TE 3), ED-EST-01 Alberta (TE 8), ED-EST-02 Alberta (TE 5), ED-EST-03 Alberta (TE 2), ED-EST-01 BC (TE 5), ED-EST-02 BC (TE 3), ED-EST-03 BC (TE 1), ED-LAT-01 (TE 4), ED-LAT-02 (TE 1), GL-AMW-00, GL-AMW-3, GL-AMW-4, GL-ELE -5, GL-ELE -6, GL-MAN-2, GL-MDO-4, GL-MOC-2, GL-MOC-3, GS-03, GT-01, HS-HDO-02, LI-4, OE-MEO-5, SR-W (pay group 1), SR-W (pay group 9) APC-4, SR-W (pay group 9) APD-5, ST-SCY-3, TI-01</v>
      </c>
      <c r="C377" s="128" t="str" cm="1">
        <f t="array" ref="C377">_xlfn.TEXTJOIN(", ",TRUE,_xlfn._xlws.FILTER('5. Raw salary data'!$A$2:$A$1297,('5. Raw salary data'!$C$2:$C$1297 &gt;'5. Raw salary data'!E377)*('5. Raw salary data'!$C$2:$C$1297 &lt;'5. Raw salary data'!C377),"No matches"))</f>
        <v>CM-04, CR-03, DA-CON-3, DA-PRO-3, ED-EST-01 Maritimes (TE 7), ED-EST-02 Maritimes (TE 6), ED-EST-03 Maritimes (TE 3), ED-EST-01 Quebec (TE 5), ED-EST-02 Quebec (TE 4), ED-EST-03 Quebec (TE 2), ED-EST-03 Quebec (TE 3), ED-EST-04 Quebec (TE 1), ED-EST-01 Ontario (TE 5), ED-EST-02 Ontario (TE 2), ED-EST-03 Ontario (TE 1), ED-EST-01 Manitoba (TE 6), ED-EST-02 Manitoba (TE 3), ED-EST-02 Manitoba (TE 4), ED-EST-03 Manitoba (TE 1), ED-EST-01 Saskatchewan (TE 7), ED-EST-02 Saskatchewan (TE 4), ED-EST-03 Saskatchewan (TE 2), ED-EST-01 Alberta (TE 6), ED-EST-01 Alberta (TE 7), ED-EST-02 Alberta (TE 3), ED-EST-02 Alberta (TE 4), ED-EST-03 Alberta (TE 1), ED-EST-01 BC (TE 3), ED-EST-01 BC (TE 4), ED-EST-02 BC (TE 2), ED-LAT-01 (TE 2), ED-LAT-01 (TE 3), EU-TEA (Maritimes), EU-TEA (Quebec), EU-TEA (Ontario), EU-TEA (Manitoba), EU-TEA (Saskatchewan), EU-TEA (Alberta), EU-TEA (British Columbia), GL-AMW-1, GL-AMW-2, GL-ELE -3, GL-ELE -4, GL-MAN-1, GL-MDO-2, GL-MDO-3, GL-MOC-1, HS-HDO-01, HS-PHS-02, LI-3, PY-03, SR-W (pay group 9) APD-4, ST-OCE-3, ST-SCY-1, ST-SCY-2</v>
      </c>
    </row>
    <row r="378" spans="1:3" ht="180" x14ac:dyDescent="0.25">
      <c r="A378" s="60" t="str">
        <f>'5. Raw salary data'!A378</f>
        <v>ED-EST-01 Manitoba (TE 8)</v>
      </c>
      <c r="B378" s="129" t="str" cm="1">
        <f t="array" ref="B378">_xlfn.TEXTJOIN(", ", TRUE, _xlfn._xlws.FILTER('5. Raw salary data'!$A$2:$A$1297, ('5. Raw salary data'!$C$2:$C$1297 &lt; '5. Raw salary data'!D378) * ('5. Raw salary data'!$C$2:$C$1297 &gt;= '5. Raw salary data'!C378) * ('5. Raw salary data'!$A$2:$A$1297 &lt;&gt; '5. Raw salary data'!A378), "No matches"))</f>
        <v>CM-05, CR-04, ED-EST-01 (TE 2), ED-EST-02 Maritimes (TE 8), ED-EST-03 Maritimes (TE 5), ED-EST-04 Maritimes (TE 2), ED-EST-01 Quebec (TE 6), ED-EST-02 Quebec (TE 6), ED-EST-03 Quebec (TE 4), ED-EST-04 Quebec (TE 3), ED-EST-05 Quebec (TE 1), ED-EST-01 Ontario (TE 7), ED-EST-01 Ontario (TE 8), ED-EST-02 Ontario (TE 3), ED-EST-02 Ontario (TE 4), ED-EST-03 Ontario (TE 2), ED-EST-03 Ontario (TE 3), ED-EST-02 Manitoba (TE 6), ED-EST-02 Manitoba (TE 7), ED-EST-03 Manitoba (TE 3), ED-EST-02 Saskatchewan (TE 6), ED-EST-03 Saskatchewan (TE 4), ED-EST-01 Alberta (TE 8), ED-EST-02 Alberta (TE 5), ED-EST-03 Alberta (TE 2), ED-EST-03 Alberta (TE 3), ED-EST-01 BC (TE 6), ED-EST-02 BC (TE 4), ED-EST-03 BC (TE 1), ED-EST-03 BC (TE 2), ED-LAT-01 (TE 4), ED-LAT-01 (TE 5), ED-LAT-02 (TE 1), ED-LAT-02 (TE 2), EL-01, EU-PEI-1, GL-AMW-00, GL-AMW-4, GL-AMW-5, GL-ELE -6, GL-ELE -7, GL-MAN-3, GL-MDO-5, GL-MOC-3, GL-MOC-4, GS-04, HS-HDO-02, HS-PHS-03, LI-5, OE-MEO-5, PY-04, SR-W (pay group 1), SR-W (pay group 9) APD-6, ST-COR-1, ST-SCY-3, TI-01</v>
      </c>
      <c r="C378" s="128" t="str" cm="1">
        <f t="array" ref="C378">_xlfn.TEXTJOIN(", ",TRUE,_xlfn._xlws.FILTER('5. Raw salary data'!$A$2:$A$1297,('5. Raw salary data'!$C$2:$C$1297 &gt;'5. Raw salary data'!E378)*('5. Raw salary data'!$C$2:$C$1297 &lt;'5. Raw salary data'!C378),"No matches"))</f>
        <v>DA-PRO-3, DD-02, ED-EST-01 (TE 1), ED-EST-01 Maritimes (TE 7),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ED-EST-03 Ontario (TE 1), ED-EST-01 Manitoba (TE 7), ED-EST-02 Manitoba (TE 4), ED-EST-02 Manitoba (TE 5), ED-EST-03 Manitoba (TE 1), ED-EST-03 Manitoba (TE 2), ED-EST-01 Saskatchewan (TE 8), ED-EST-02 Saskatchewan (TE 4), ED-EST-02 Saskatchewan (TE 5), ED-EST-03 Saskatchewan (TE 2), ED-EST-03 Saskatchewan (TE 3), ED-EST-01 Alberta (TE 7), ED-EST-02 Alberta (TE 4), ED-EST-03 Alberta (TE 1), ED-EST-01 BC (TE 4), ED-EST-01 BC (TE 5), ED-EST-02 BC (TE 2), ED-EST-02 BC (TE 3), ED-LAT-01 (TE 3), EU-TEA (Maritimes), EU-TEA (Quebec), EU-TEA (Ontario), EU-TEA (Manitoba), EU-TEA (Saskatchewan), EU-TEA (Alberta), EU-TEA (British Columbia), GL-AMW-2, GL-AMW-3, GL-ELE -4, GL-ELE -5, GL-MAN-1, GL-MAN-2, GL-MDO-3, GL-MDO-4, GL-MOC-1, GL-MOC-2, GS-03, GT-01, HS-PHS-02, LI-4, PY-03, SR-W (pay group 9) APC-4, SR-W (pay group 9) APD-5, ST-OCE-3, ST-SCY-2</v>
      </c>
    </row>
    <row r="379" spans="1:3" ht="120" x14ac:dyDescent="0.25">
      <c r="A379" s="60" t="str">
        <f>'5. Raw salary data'!A379</f>
        <v>ED-EST-02 Manitoba (TE 1)</v>
      </c>
      <c r="B379" s="129" t="str" cm="1">
        <f t="array" ref="B379">_xlfn.TEXTJOIN(", ", TRUE, _xlfn._xlws.FILTER('5. Raw salary data'!$A$2:$A$1297, ('5. Raw salary data'!$C$2:$C$1297 &lt; '5. Raw salary data'!D379) * ('5. Raw salary data'!$C$2:$C$1297 &gt;= '5. Raw salary data'!C379) * ('5. Raw salary data'!$A$2:$A$1297 &lt;&gt; '5. Raw salary data'!A379), "No matches"))</f>
        <v>ED-EST-01 Maritimes (TE 5), ED-EST-01 Maritimes (TE 6), ED-EST-02 Maritimes (TE 4), ED-EST-02 Maritimes (TE 5), ED-EST-03 Maritimes (TE 2), ED-EST-01 Quebec (TE 4), ED-EST-02 Quebec (TE 3), ED-EST-03 Quebec (TE 1), ED-EST-01 Ontario (TE 3), ED-EST-01 Ontario (TE 4), ED-EST-02 Ontario (TE 1), ED-EST-01 Manitoba (TE 4), ED-EST-01 Manitoba (TE 5), ED-EST-02 Manitoba (TE 2), ED-EST-01 Saskatchewan (TE 5), ED-EST-01 Saskatchewan (TE 6), ED-EST-02 Saskatchewan (TE 3), ED-EST-03 Saskatchewan (TE 1), ED-EST-01 Alberta (TE 5), ED-EST-02 Alberta (TE 2), ED-EST-01 BC (TE 2), ED-EST-02 BC (TE 1), ED-LAT-01 (TE 1), EG-02 salary protected employees, GL-ELE -1, GL-ELE -2, GL-MDO-1, HS-PHS-01, LI-2, OE-MEO-4, PY-02, SR-W (pay group 9) APC-3, ST-OCE-2, ST-STN-1, ST-STN-2</v>
      </c>
      <c r="C379" s="128" t="str" cm="1">
        <f t="array" ref="C379">_xlfn.TEXTJOIN(", ",TRUE,_xlfn._xlws.FILTER('5. Raw salary data'!$A$2:$A$1297,('5. Raw salary data'!$C$2:$C$1297 &gt;'5. Raw salary data'!E379)*('5. Raw salary data'!$C$2:$C$1297 &lt;'5. Raw salary data'!C379),"No matches"))</f>
        <v>CM-03, CR-02, DA-CON-1, DA-CON-2, DA-CON Special level C, DA-PRO-2, ED-EST-01 Maritimes (TE 4), ED-EST-02 Maritimes (TE 3), ED-EST-03 Maritimes (TE 1), ED-EST-01 Quebec (TE 3), ED-EST-02 Quebec (TE 2), ED-EST-01 Ontario (TE 1), ED-EST-01 Ontario (TE 2), ED-EST-01 Manitoba (TE 2), ED-EST-01 Manitoba (TE 3), ED-EST-01 Saskatchewan (TE 4), ED-EST-02 Saskatchewan (TE 1), ED-EST-02 Saskatchewan (TE 2), ED-EST-01 Alberta (TE 3), ED-EST-01 Alberta (TE 4), ED-EST-02 Alberta (TE 1), ED-EST-01 BC (TE 1), GS-02, LI-1, SR-W (pay group 9) APD-3, ST-OCE-1, ST-TYP-1, ST-TYP-2</v>
      </c>
    </row>
    <row r="380" spans="1:3" ht="135" x14ac:dyDescent="0.25">
      <c r="A380" s="60" t="str">
        <f>'5. Raw salary data'!A380</f>
        <v>ED-EST-02 Manitoba (TE 2)</v>
      </c>
      <c r="B380" s="129" t="str" cm="1">
        <f t="array" ref="B380">_xlfn.TEXTJOIN(", ", TRUE, _xlfn._xlws.FILTER('5. Raw salary data'!$A$2:$A$1297, ('5. Raw salary data'!$C$2:$C$1297 &lt; '5. Raw salary data'!D380) * ('5. Raw salary data'!$C$2:$C$1297 &gt;= '5. Raw salary data'!C380) * ('5. Raw salary data'!$A$2:$A$1297 &lt;&gt; '5. Raw salary data'!A380), "No matches"))</f>
        <v>CM-04, CR-03, DA-CON-3, ED-EST-01 Maritimes (TE 6), ED-EST-01 Maritimes (TE 7), ED-EST-02 Maritimes (TE 5), ED-EST-03 Maritimes (TE 2), ED-EST-03 Maritimes (TE 3), ED-EST-01 Quebec (TE 4), ED-EST-02 Quebec (TE 3), ED-EST-03 Quebec (TE 2), ED-EST-01 Ontario (TE 4), ED-EST-01 Ontario (TE 5), ED-EST-02 Ontario (TE 1), ED-EST-01 Manitoba (TE 5), ED-EST-01 Manitoba (TE 6), ED-EST-02 Manitoba (TE 3), ED-EST-01 Saskatchewan (TE 6), ED-EST-01 Saskatchewan (TE 7), ED-EST-02 Saskatchewan (TE 3), ED-EST-03 Saskatchewan (TE 1), ED-EST-01 Alberta (TE 6), ED-EST-02 Alberta (TE 3), ED-EST-01 BC (TE 3), ED-EST-02 BC (TE 1), ED-LAT-01 (TE 1), ED-LAT-01 (TE 2), EU-TEA (Maritimes), EU-TEA (Quebec), EU-TEA (Ontario), EU-TEA (Manitoba), EU-TEA (Saskatchewan), EU-TEA (Alberta), EU-TEA (British Columbia), GL-AMW-1, GL-ELE -2, GL-ELE -3, GL-MDO-1, GL-MDO-2, HS-HDO-01, LI-3, SR-W (pay group 9) APD-4, ST-SCY-1</v>
      </c>
      <c r="C380" s="128" t="str" cm="1">
        <f t="array" ref="C380">_xlfn.TEXTJOIN(", ",TRUE,_xlfn._xlws.FILTER('5. Raw salary data'!$A$2:$A$1297,('5. Raw salary data'!$C$2:$C$1297 &gt;'5. Raw salary data'!E380)*('5. Raw salary data'!$C$2:$C$1297 &lt;'5. Raw salary data'!C380),"No matches"))</f>
        <v>CM-03, DA-PRO-2, ED-EST-01 Maritimes (TE 5), ED-EST-02 Maritimes (TE 4), ED-EST-03 Maritimes (TE 1), ED-EST-01 Quebec (TE 3), ED-EST-02 Quebec (TE 2), ED-EST-03 Quebec (TE 1), ED-EST-01 Ontario (TE 2), ED-EST-01 Ontario (TE 3), ED-EST-01 Manitoba (TE 3), ED-EST-01 Manitoba (TE 4), ED-EST-02 Manitoba (TE 1), ED-EST-01 Saskatchewan (TE 5), ED-EST-02 Saskatchewan (TE 2), ED-EST-01 Alberta (TE 4), ED-EST-01 Alberta (TE 5), ED-EST-02 Alberta (TE 2), ED-EST-01 BC (TE 2), EG-02 salary protected employees, GL-ELE -1, GS-02, HS-PHS-01, LI-1, LI-2, OE-MEO-4, PY-02, SR-W (pay group 9) APC-3, SR-W (pay group 9) APD-3, ST-OCE-2, ST-STN-1, ST-STN-2</v>
      </c>
    </row>
    <row r="381" spans="1:3" ht="150" x14ac:dyDescent="0.25">
      <c r="A381" s="60" t="str">
        <f>'5. Raw salary data'!A381</f>
        <v>ED-EST-02 Manitoba (TE 3)</v>
      </c>
      <c r="B381" s="129" t="str" cm="1">
        <f t="array" ref="B381">_xlfn.TEXTJOIN(", ", TRUE, _xlfn._xlws.FILTER('5. Raw salary data'!$A$2:$A$1297, ('5. Raw salary data'!$C$2:$C$1297 &lt; '5. Raw salary data'!D381) * ('5. Raw salary data'!$C$2:$C$1297 &gt;= '5. Raw salary data'!C381) * ('5. Raw salary data'!$A$2:$A$1297 &lt;&gt; '5. Raw salary data'!A381), "No matches"))</f>
        <v>CM-04, CR-03, DA-PRO-3, DD-02, ED-EST-01 Maritimes (TE 7), ED-EST-02 Maritimes (TE 6), ED-EST-03 Maritimes (TE 3), ED-EST-01 Quebec (TE 5), ED-EST-02 Quebec (TE 4), ED-EST-03 Quebec (TE 3), ED-EST-04 Quebec (TE 1), ED-EST-01 Ontario (TE 5), ED-EST-01 Ontario (TE 6), ED-EST-02 Ontario (TE 2), ED-EST-03 Ontario (TE 1), ED-EST-01 Manitoba (TE 6), ED-EST-01 Manitoba (TE 7), ED-EST-02 Manitoba (TE 4), ED-EST-03 Manitoba (TE 1), ED-EST-01 Saskatchewan (TE 7), ED-EST-01 Saskatchewan (TE 8), ED-EST-02 Saskatchewan (TE 4), ED-EST-03 Saskatchewan (TE 2), ED-EST-01 Alberta (TE 6), ED-EST-01 Alberta (TE 7), ED-EST-02 Alberta (TE 4), ED-EST-03 Alberta (TE 1), ED-EST-01 BC (TE 4), ED-EST-02 BC (TE 2), ED-LAT-01 (TE 2), ED-LAT-01 (TE 3), EU-TEA (Maritimes), EU-TEA (Quebec), EU-TEA (Ontario), EU-TEA (Manitoba), EU-TEA (Saskatchewan), EU-TEA (Alberta), EU-TEA (British Columbia), GL-AMW-1, GL-AMW-2, GL-ELE -3, GL-ELE -4, GL-MAN-1, GL-MDO-2, GL-MDO-3, GL-MOC-1, GL-MOC-2, GT-01, HS-PHS-02, LI-3, PY-03, SR-W (pay group 9) APC-4, ST-OCE-3, ST-SCY-2</v>
      </c>
      <c r="C381" s="128" t="str" cm="1">
        <f t="array" ref="C381">_xlfn.TEXTJOIN(", ",TRUE,_xlfn._xlws.FILTER('5. Raw salary data'!$A$2:$A$1297,('5. Raw salary data'!$C$2:$C$1297 &gt;'5. Raw salary data'!E381)*('5. Raw salary data'!$C$2:$C$1297 &lt;'5. Raw salary data'!C381),"No matches"))</f>
        <v>DA-CON-3, ED-EST-01 Maritimes (TE 6), ED-EST-02 Maritimes (TE 5), ED-EST-03 Maritimes (TE 2), ED-EST-01 Quebec (TE 4), ED-EST-02 Quebec (TE 3), ED-EST-03 Quebec (TE 1), ED-EST-03 Quebec (TE 2), ED-EST-01 Ontario (TE 3), ED-EST-01 Ontario (TE 4), ED-EST-02 Ontario (TE 1), ED-EST-01 Manitoba (TE 4), ED-EST-01 Manitoba (TE 5), ED-EST-02 Manitoba (TE 2), ED-EST-01 Saskatchewan (TE 6), ED-EST-02 Saskatchewan (TE 3), ED-EST-03 Saskatchewan (TE 1), ED-EST-01 Alberta (TE 5), ED-EST-02 Alberta (TE 3), ED-EST-01 BC (TE 2), ED-EST-01 BC (TE 3), ED-EST-02 BC (TE 1), ED-LAT-01 (TE 1), GL-ELE -2, GL-MDO-1, HS-HDO-01, HS-PHS-01, LI-2, PY-02, SR-W (pay group 9) APC-3, SR-W (pay group 9) APD-4, ST-OCE-2, ST-SCY-1, ST-STN-1, ST-STN-2</v>
      </c>
    </row>
    <row r="382" spans="1:3" ht="165" x14ac:dyDescent="0.25">
      <c r="A382" s="60" t="str">
        <f>'5. Raw salary data'!A382</f>
        <v>ED-EST-02 Manitoba (TE 4)</v>
      </c>
      <c r="B382" s="129" t="str" cm="1">
        <f t="array" ref="B382">_xlfn.TEXTJOIN(", ", TRUE, _xlfn._xlws.FILTER('5. Raw salary data'!$A$2:$A$1297, ('5. Raw salary data'!$C$2:$C$1297 &lt; '5. Raw salary data'!D382) * ('5. Raw salary data'!$C$2:$C$1297 &gt;= '5. Raw salary data'!C382) * ('5. Raw salary data'!$A$2:$A$1297 &lt;&gt; '5. Raw salary data'!A382), "No matches"))</f>
        <v>CM-05, DD-02, ED-EST-01 (TE 1), ED-EST-01 Maritimes (TE 8), ED-EST-02 Maritimes (TE 7), ED-EST-03 Maritimes (TE 4), ED-EST-04 Maritimes (TE 1), ED-EST-01 Quebec (TE 5), ED-EST-02 Quebec (TE 5), ED-EST-03 Quebec (TE 3), ED-EST-04 Quebec (TE 2), ED-EST-01 Ontario (TE 6), ED-EST-01 Ontario (TE 7), ED-EST-02 Ontario (TE 2), ED-EST-02 Ontario (TE 3), ED-EST-03 Ontario (TE 2), ED-EST-01 Manitoba (TE 7), ED-EST-01 Manitoba (TE 8), ED-EST-02 Manitoba (TE 5), ED-EST-03 Manitoba (TE 2), ED-EST-01 Saskatchewan (TE 8), ED-EST-02 Saskatchewan (TE 5), ED-EST-03 Saskatchewan (TE 3), ED-EST-01 Alberta (TE 7), ED-EST-01 Alberta (TE 8), ED-EST-02 Alberta (TE 4), ED-EST-03 Alberta (TE 2), ED-EST-01 BC (TE 4), ED-EST-01 BC (TE 5), ED-EST-02 BC (TE 3), ED-EST-03 BC (TE 1), ED-LAT-01 (TE 3), ED-LAT-01 (TE 4), ED-LAT-02 (TE 1), GL-AMW-00, GL-AMW-3, GL-ELE -4, GL-ELE -5, GL-MAN-1, GL-MAN-2, GL-MDO-3, GL-MDO-4, GL-MOC-2, GL-MOC-3, GS-03, GT-01, HS-HDO-02, HS-PHS-02, LI-4, OE-MEO-5, PY-03, SR-W (pay group 1), SR-W (pay group 9) APC-4, SR-W (pay group 9) APD-5, ST-OCE-3, ST-SCY-2</v>
      </c>
      <c r="C382" s="128" t="str" cm="1">
        <f t="array" ref="C382">_xlfn.TEXTJOIN(", ",TRUE,_xlfn._xlws.FILTER('5. Raw salary data'!$A$2:$A$1297,('5. Raw salary data'!$C$2:$C$1297 &gt;'5. Raw salary data'!E382)*('5. Raw salary data'!$C$2:$C$1297 &lt;'5. Raw salary data'!C382),"No matches"))</f>
        <v>CM-04, CR-03, DA-CON-3, DA-PRO-3, ED-EST-01 Maritimes (TE 6), ED-EST-01 Maritimes (TE 7), ED-EST-02 Maritimes (TE 5), ED-EST-02 Maritimes (TE 6), ED-EST-03 Maritimes (TE 3), ED-EST-01 Quebec (TE 4), ED-EST-02 Quebec (TE 3), ED-EST-02 Quebec (TE 4), ED-EST-03 Quebec (TE 2), ED-EST-04 Quebec (TE 1), ED-EST-01 Ontario (TE 4), ED-EST-01 Ontario (TE 5), ED-EST-02 Ontario (TE 1), ED-EST-03 Ontario (TE 1), ED-EST-01 Manitoba (TE 5), ED-EST-01 Manitoba (TE 6), ED-EST-02 Manitoba (TE 3), ED-EST-03 Manitoba (TE 1), ED-EST-01 Saskatchewan (TE 6), ED-EST-01 Saskatchewan (TE 7), ED-EST-02 Saskatchewan (TE 3), ED-EST-02 Saskatchewan (TE 4), ED-EST-03 Saskatchewan (TE 1), ED-EST-03 Saskatchewan (TE 2), ED-EST-01 Alberta (TE 6), ED-EST-02 Alberta (TE 3), ED-EST-03 Alberta (TE 1), ED-EST-01 BC (TE 3), ED-EST-02 BC (TE 1), ED-EST-02 BC (TE 2), ED-LAT-01 (TE 2), EU-TEA (Maritimes), EU-TEA (Quebec), EU-TEA (Ontario), EU-TEA (Manitoba), EU-TEA (Saskatchewan), EU-TEA (Alberta), EU-TEA (British Columbia), GL-AMW-1, GL-AMW-2, GL-ELE -2, GL-ELE -3, GL-MDO-1, GL-MDO-2, GL-MOC-1, HS-HDO-01, LI-3, SR-W (pay group 9) APD-4, ST-SCY-1</v>
      </c>
    </row>
    <row r="383" spans="1:3" ht="180" x14ac:dyDescent="0.25">
      <c r="A383" s="60" t="str">
        <f>'5. Raw salary data'!A383</f>
        <v>ED-EST-02 Manitoba (TE 5)</v>
      </c>
      <c r="B383" s="129" t="str" cm="1">
        <f t="array" ref="B383">_xlfn.TEXTJOIN(", ", TRUE, _xlfn._xlws.FILTER('5. Raw salary data'!$A$2:$A$1297, ('5. Raw salary data'!$C$2:$C$1297 &lt; '5. Raw salary data'!D383) * ('5. Raw salary data'!$C$2:$C$1297 &gt;= '5. Raw salary data'!C383) * ('5. Raw salary data'!$A$2:$A$1297 &lt;&gt; '5. Raw salary data'!A383), "No matches"))</f>
        <v>CM-05, CR-04, ED-EST-01 (TE 2), ED-EST-02 Maritimes (TE 7), ED-EST-02 Maritimes (TE 8), ED-EST-03 Maritimes (TE 5), ED-EST-04 Maritimes (TE 1), ED-EST-01 Quebec (TE 6), ED-EST-02 Quebec (TE 5), ED-EST-03 Quebec (TE 4), ED-EST-04 Quebec (TE 2), ED-EST-04 Quebec (TE 3), ED-EST-05 Quebec (TE 1), ED-EST-01 Ontario (TE 7), ED-EST-01 Ontario (TE 8), ED-EST-02 Ontario (TE 3), ED-EST-03 Ontario (TE 2), ED-EST-01 Manitoba (TE 8), ED-EST-02 Manitoba (TE 6), ED-EST-03 Manitoba (TE 3), ED-EST-02 Saskatchewan (TE 5), ED-EST-02 Saskatchewan (TE 6), ED-EST-03 Saskatchewan (TE 3), ED-EST-03 Saskatchewan (TE 4), ED-EST-01 Alberta (TE 8), ED-EST-02 Alberta (TE 5), ED-EST-03 Alberta (TE 2), ED-EST-01 BC (TE 5), ED-EST-01 BC (TE 6), ED-EST-02 BC (TE 3), ED-EST-02 BC (TE 4), ED-EST-03 BC (TE 1), ED-LAT-01 (TE 4), ED-LAT-02 (TE 1), GL-AMW-00, GL-AMW-3, GL-AMW-4, GL-ELE -5, GL-ELE -6, GL-MAN-2, GL-MAN-3, GL-MDO-4, GL-MOC-3, GL-MOC-4, GS-04, HS-HDO-02, LI-4, OE-MEO-5, PY-04, SR-W (pay group 1), ST-COR-1, ST-SCY-3, TI-01</v>
      </c>
      <c r="C383" s="128" t="str" cm="1">
        <f t="array" ref="C383">_xlfn.TEXTJOIN(", ",TRUE,_xlfn._xlws.FILTER('5. Raw salary data'!$A$2:$A$1297,('5. Raw salary data'!$C$2:$C$1297 &gt;'5. Raw salary data'!E383)*('5. Raw salary data'!$C$2:$C$1297 &lt;'5. Raw salary data'!C383),"No matches"))</f>
        <v>CM-04, DA-PRO-3, DD-02, ED-EST-01 (TE 1), ED-EST-01 Maritimes (TE 7), ED-EST-01 Maritimes (TE 8), ED-EST-02 Maritimes (TE 6),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ED-EST-03 Manitoba (TE 1), ED-EST-03 Manitoba (TE 2), ED-EST-01 Saskatchewan (TE 7), ED-EST-01 Saskatchewan (TE 8), ED-EST-02 Saskatchewan (TE 4), ED-EST-03 Saskatchewan (TE 2), ED-EST-01 Alberta (TE 6), ED-EST-01 Alberta (TE 7), ED-EST-02 Alberta (TE 4), ED-EST-03 Alberta (TE 1), ED-EST-01 BC (TE 4), ED-EST-02 BC (TE 2), ED-LAT-01 (TE 2), ED-LAT-01 (TE 3), EU-TEA (Maritimes), EU-TEA (Quebec), EU-TEA (Ontario), EU-TEA (Manitoba), EU-TEA (Saskatchewan), EU-TEA (Alberta), EU-TEA (British Columbia), GL-AMW-2, GL-ELE -3, GL-ELE -4, GL-MAN-1, GL-MDO-2, GL-MDO-3, GL-MOC-1, GL-MOC-2, GS-03, GT-01, HS-PHS-02, LI-3, PY-03, SR-W (pay group 9) APC-4, SR-W (pay group 9) APD-5, ST-OCE-3, ST-SCY-2</v>
      </c>
    </row>
    <row r="384" spans="1:3" ht="165" x14ac:dyDescent="0.25">
      <c r="A384" s="60" t="str">
        <f>'5. Raw salary data'!A384</f>
        <v>ED-EST-02 Manitoba (TE 6)</v>
      </c>
      <c r="B384" s="129" t="str" cm="1">
        <f t="array" ref="B384">_xlfn.TEXTJOIN(", ", TRUE, _xlfn._xlws.FILTER('5. Raw salary data'!$A$2:$A$1297, ('5. Raw salary data'!$C$2:$C$1297 &lt; '5. Raw salary data'!D384) * ('5. Raw salary data'!$C$2:$C$1297 &gt;= '5. Raw salary data'!C384) * ('5. Raw salary data'!$A$2:$A$1297 &lt;&gt; '5. Raw salary data'!A384), "No matches"))</f>
        <v>CR-04, DA-PRO-4, DD-03, ED-EST-01 (TE 2), ED-EST-02 (TE 1) , ED-EST-02 Maritimes (TE 8), ED-EST-02 Maritimes (TE 9), ED-EST-03 Maritimes (TE 5), ED-EST-03 Maritimes (TE 6), ED-EST-04 Maritimes (TE 2), ED-EST-01 Quebec (TE 7), ED-EST-02 Quebec (TE 6), ED-EST-03 Quebec (TE 4), ED-EST-03 Quebec (TE 5), ED-EST-04 Quebec (TE 3), ED-EST-05 Quebec (TE 1), ED-EST-01 Ontario (TE 8), ED-EST-02 Ontario (TE 4), ED-EST-03 Ontario (TE 3), ED-EST-04 Ontario (TE 1), ED-EST-02 Manitoba (TE 7), ED-EST-03 Manitoba (TE 3), ED-EST-03 Manitoba (TE 4), ED-EST-02 Saskatchewan (TE 6), ED-EST-03 Saskatchewan (TE 4), ED-EST-02 Alberta (TE 5), ED-EST-02 Alberta (TE 6), ED-EST-03 Alberta (TE 3), ED-EST-01 BC (TE 6), ED-EST-02 BC (TE 4), ED-EST-02 BC (TE 5), ED-EST-03 BC (TE 2), ED-EST-04 BC (TE 1), ED-LAT-01 (TE 5), ED-LAT-02 (TE 2), ED-LAT-03 (TE 1), EL-01, EU-PEI-1, GL-AMW-4, GL-AMW-5, GL-ELE -6, GL-ELE -7, GL-MAN-3, GL-MAN-4, GL-MDO-5, GL-MOC-4, GS-04, HS-HDO-03, HS-PHS-03, LI-5, PY-04, SC-1 (equip. op. and spec. trade), SR-W (pay group 9) APC-5, SR-W (pay group 9) APD-6, ST-COR-1, TI-01, TI-02</v>
      </c>
      <c r="C384" s="128" t="str" cm="1">
        <f t="array" ref="C384">_xlfn.TEXTJOIN(", ",TRUE,_xlfn._xlws.FILTER('5. Raw salary data'!$A$2:$A$1297,('5. Raw salary data'!$C$2:$C$1297 &gt;'5. Raw salary data'!E384)*('5. Raw salary data'!$C$2:$C$1297 &lt;'5. Raw salary data'!C384),"No matches"))</f>
        <v>CM-05, DD-02, ED-EST-01 (TE 1), ED-EST-01 Maritimes (TE 8), ED-EST-02 Maritimes (TE 7), ED-EST-03 Maritimes (TE 4), ED-EST-04 Maritimes (TE 1), ED-EST-01 Quebec (TE 5), ED-EST-01 Quebec (TE 6), ED-EST-02 Quebec (TE 5), ED-EST-03 Quebec (TE 3), ED-EST-04 Quebec (TE 2), ED-EST-01 Ontario (TE 6), ED-EST-01 Ontario (TE 7), ED-EST-02 Ontario (TE 3), ED-EST-03 Ontario (TE 2), ED-EST-01 Manitoba (TE 7), ED-EST-01 Manitoba (TE 8), ED-EST-02 Manitoba (TE 5), ED-EST-03 Manitoba (TE 2), ED-EST-01 Saskatchewan (TE 8), ED-EST-02 Saskatchewan (TE 5), ED-EST-03 Saskatchewan (TE 3), ED-EST-01 Alberta (TE 7), ED-EST-01 Alberta (TE 8), ED-EST-02 Alberta (TE 4), ED-EST-03 Alberta (TE 2), ED-EST-01 BC (TE 4), ED-EST-01 BC (TE 5), ED-EST-02 BC (TE 3), ED-EST-03 BC (TE 1), ED-LAT-01 (TE 3), ED-LAT-01 (TE 4), ED-LAT-02 (TE 1), GL-AMW-00, GL-AMW-3, GL-ELE -5, GL-MAN-1, GL-MAN-2, GL-MDO-3, GL-MDO-4, GL-MOC-2, GL-MOC-3, GS-03, GT-01, HS-HDO-02, HS-PHS-02, LI-4, OE-MEO-5, PY-03, SR-W (pay group 1), SR-W (pay group 9) APC-4, SR-W (pay group 9) APD-5, ST-SCY-2, ST-SCY-3</v>
      </c>
    </row>
    <row r="385" spans="1:3" ht="180" x14ac:dyDescent="0.25">
      <c r="A385" s="60" t="str">
        <f>'5. Raw salary data'!A385</f>
        <v>ED-EST-02 Manitoba (TE 7)</v>
      </c>
      <c r="B385" s="129" t="str" cm="1">
        <f t="array" ref="B385">_xlfn.TEXTJOIN(", ", TRUE, _xlfn._xlws.FILTER('5. Raw salary data'!$A$2:$A$1297, ('5. Raw salary data'!$C$2:$C$1297 &lt; '5. Raw salary data'!D385) * ('5. Raw salary data'!$C$2:$C$1297 &gt;= '5. Raw salary data'!C385) * ('5. Raw salary data'!$A$2:$A$1297 &lt;&gt; '5. Raw salary data'!A385), "No matches"))</f>
        <v>DA-PRO-4, DD-03, ED-EST-01 (TE 3), ED-EST-02 (TE 1) , ED-EST-02 Maritimes (TE 9), ED-EST-03 Maritimes (TE 6), ED-EST-03 Maritimes (TE 7), ED-EST-04 Maritimes (TE 3), ED-EST-05 Maritimes (TE 1), ED-EST-01 Quebec (TE 7), ED-EST-02 Quebec (TE 7), ED-EST-03 Quebec (TE 5), ED-EST-04 Quebec (TE 4), ED-EST-05 Quebec (TE 2), ED-EST-02 Ontario (TE 5), ED-EST-03 Ontario (TE 3), ED-EST-03 Ontario (TE 4), ED-EST-04 Ontario (TE 1), ED-EST-02 Manitoba (TE 8), ED-EST-03 Manitoba (TE 4), ED-EST-03 Manitoba (TE 5), ED-EST-02 Saskatchewan (TE 7), ED-EST-03 Saskatchewan (TE 5), ED-EST-04 Saskatchewan (TE 1), ED-EST-02 Alberta (TE 6), ED-EST-03 Alberta (TE 3), ED-EST-03 Alberta (TE 4), ED-EST-04 Alberta (TE 1), ED-EST-01 BC (TE 7), ED-EST-02 BC (TE 5), ED-EST-02 BC (TE 6), ED-EST-03 BC (TE 2), ED-EST-04 BC (TE 1), ED-LAT-01 (TE 6), ED-LAT-02 (TE 3), ED-LAT-03 (TE 1), ED-LAT-03 (TE 2), EU-PEI-1, GL-AMW-5, GL-AMW-6, GL-ELE -7, GL-ELE -8, GL-GHW-3, GL-MAN-4, GL-MAN-5, GL-MDO-6, GL-MOC-5, GL-PRW-00, GL-PRW-5, HS-HDO-03, LI-5, SC-1 (deck and engine room), SC-STD-1, SC-1 (equip. op. and spec. trade), SC-2 (equip. op. and spec. trade), SR-W (pay group 9) APC-5, SR-W (pay group 9) APD-6, ST-SCY-4, TI-02, WP-01</v>
      </c>
      <c r="C385" s="128" t="str" cm="1">
        <f t="array" ref="C385">_xlfn.TEXTJOIN(", ",TRUE,_xlfn._xlws.FILTER('5. Raw salary data'!$A$2:$A$1297,('5. Raw salary data'!$C$2:$C$1297 &gt;'5. Raw salary data'!E385)*('5. Raw salary data'!$C$2:$C$1297 &lt;'5. Raw salary data'!C385),"No matches"))</f>
        <v>CM-05, CR-04, ED-EST-01 (TE 2), ED-EST-02 Maritimes (TE 7), ED-EST-02 Maritimes (TE 8), ED-EST-03 Maritimes (TE 5), ED-EST-04 Maritimes (TE 1), ED-EST-04 Maritimes (TE 2), ED-EST-01 Quebec (TE 6), ED-EST-02 Quebec (TE 5), ED-EST-02 Quebec (TE 6), ED-EST-03 Quebec (TE 4), ED-EST-04 Quebec (TE 2), ED-EST-04 Quebec (TE 3), ED-EST-05 Quebec (TE 1), ED-EST-01 Ontario (TE 7), ED-EST-01 Ontario (TE 8), ED-EST-02 Ontario (TE 3), ED-EST-02 Ontario (TE 4), ED-EST-03 Ontario (TE 2), ED-EST-01 Manitoba (TE 8), ED-EST-02 Manitoba (TE 6), ED-EST-03 Manitoba (TE 3), ED-EST-02 Saskatchewan (TE 5), ED-EST-02 Saskatchewan (TE 6), ED-EST-03 Saskatchewan (TE 3), ED-EST-03 Saskatchewan (TE 4), ED-EST-01 Alberta (TE 8), ED-EST-02 Alberta (TE 5), ED-EST-03 Alberta (TE 2), ED-EST-01 BC (TE 5), ED-EST-01 BC (TE 6), ED-EST-02 BC (TE 4), ED-EST-03 BC (TE 1), ED-LAT-01 (TE 4), ED-LAT-01 (TE 5), ED-LAT-02 (TE 1), ED-LAT-02 (TE 2), EL-01, GL-AMW-00, GL-AMW-4, GL-ELE -5, GL-ELE -6, GL-MAN-2, GL-MAN-3, GL-MDO-4, GL-MDO-5, GL-MOC-3, GL-MOC-4, GS-04, HS-HDO-02, HS-PHS-03, LI-4, OE-MEO-5, PY-04, SR-W (pay group 1), ST-COR-1, ST-SCY-3, TI-01</v>
      </c>
    </row>
    <row r="386" spans="1:3" ht="210" x14ac:dyDescent="0.25">
      <c r="A386" s="60" t="str">
        <f>'5. Raw salary data'!A386</f>
        <v>ED-EST-02 Manitoba (TE 8)</v>
      </c>
      <c r="B386" s="129" t="str" cm="1">
        <f t="array" ref="B386">_xlfn.TEXTJOIN(", ", TRUE, _xlfn._xlws.FILTER('5. Raw salary data'!$A$2:$A$1297, ('5. Raw salary data'!$C$2:$C$1297 &lt; '5. Raw salary data'!D386) * ('5. Raw salary data'!$C$2:$C$1297 &gt;= '5. Raw salary data'!C386) * ('5. Raw salary data'!$A$2:$A$1297 &lt;&gt; '5. Raw salary data'!A386), "No matches"))</f>
        <v>CR-05, DA-CON-4, ED-EST-01 (TE 3), ED-EST-02 (TE 2) , ED-EST-03 Maritimes (TE 7), ED-EST-03 Maritimes (TE 8), ED-EST-04 Maritimes (TE 3), ED-EST-05 Maritimes (TE 1), ED-EST-01 Quebec (TE 8), ED-EST-02 Quebec (TE 7), ED-EST-02 Quebec (TE 8), ED-EST-03 Quebec (TE 6), ED-EST-04 Quebec (TE 4), ED-EST-04 Quebec (TE 5), ED-EST-05 Quebec (TE 3), ED-EST-06 Quebec (TE 1), ED-EST-02 Ontario (TE 5), ED-EST-02 Ontario (TE 6), ED-EST-03 Ontario (TE 4), ED-EST-04 Ontario (TE 2), ED-EST-05 Ontario (TE 1),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2), ED-LAT-01 (TE 6), ED-LAT-01 (TE 7), ED-LAT-02 (TE 3), ED-LAT-02 (TE 4), ED-LAT-03 (TE 2), ED-LAT-04 (TE 1), EG-01, GL-AIM-00, GL-AMW-6, GL-AMW-7, GL-ELE -8, GL-ELE -9, GL-GHW-3, GL-GHW-4, GL-INM-00, GL-MAM-5, GL-MAN-5, GL-MAN-6, GL-MDO-6, GL-MDO-7, GL-MOC-6, GL-MST-00, GL-MST-9, GL-PRW-00, GL-PRW-5, GL-PRW-6, GT-02, HP-01, HS-HDO-04, HS-PHS-04, LI-6, OM-01, PI-01-CGC, PY-05, SC-1 (deck and engine room), SC-2 (deck and engine room), SC-STD-1, SC-STD-2, SC-2 (equip. op. and spec. trade), SR-W (pay group 9) APD-7, ST-SCY-4, WP-01</v>
      </c>
      <c r="C386" s="128" t="str" cm="1">
        <f t="array" ref="C386">_xlfn.TEXTJOIN(", ",TRUE,_xlfn._xlws.FILTER('5. Raw salary data'!$A$2:$A$1297,('5. Raw salary data'!$C$2:$C$1297 &gt;'5. Raw salary data'!E386)*('5. Raw salary data'!$C$2:$C$1297 &lt;'5. Raw salary data'!C386),"No matches"))</f>
        <v>CR-04, DA-PRO-4, DD-03, ED-EST-01 (TE 2), ED-EST-02 (TE 1) , ED-EST-02 Maritimes (TE 8), ED-EST-02 Maritimes (TE 9), ED-EST-03 Maritimes (TE 5), ED-EST-03 Maritimes (TE 6), ED-EST-04 Maritimes (TE 2), ED-EST-01 Quebec (TE 7), ED-EST-02 Quebec (TE 6), ED-EST-03 Quebec (TE 4), ED-EST-03 Quebec (TE 5), ED-EST-04 Quebec (TE 3), ED-EST-05 Quebec (TE 1), ED-EST-05 Quebec (TE 2), ED-EST-01 Ontario (TE 8), ED-EST-02 Ontario (TE 4), ED-EST-03 Ontario (TE 3), ED-EST-04 Ontario (TE 1), ED-EST-02 Manitoba (TE 6), ED-EST-02 Manitoba (TE 7), ED-EST-03 Manitoba (TE 3), ED-EST-03 Manitoba (TE 4), ED-EST-02 Saskatchewan (TE 6), ED-EST-03 Saskatchewan (TE 4), ED-EST-02 Alberta (TE 5), ED-EST-02 Alberta (TE 6), ED-EST-03 Alberta (TE 3), ED-EST-01 BC (TE 6), ED-EST-02 BC (TE 4), ED-EST-02 BC (TE 5), ED-EST-03 BC (TE 2), ED-EST-04 BC (TE 1), ED-LAT-01 (TE 5), ED-LAT-02 (TE 2), ED-LAT-03 (TE 1), EL-01, EU-PEI-1, GL-AMW-4, GL-AMW-5, GL-ELE -6, GL-ELE -7, GL-MAN-3, GL-MAN-4, GL-MDO-5, GL-MOC-4, GL-MOC-5, GS-04, HS-HDO-03, HS-PHS-03, LI-5, PY-04, SC-1 (equip. op. and spec. trade), SR-W (pay group 9) APC-5, SR-W (pay group 9) APD-6, ST-COR-1, TI-01, TI-02</v>
      </c>
    </row>
    <row r="387" spans="1:3" ht="255" x14ac:dyDescent="0.25">
      <c r="A387" s="60" t="str">
        <f>'5. Raw salary data'!A387</f>
        <v>ED-EST-02 Manitoba (TE 9)</v>
      </c>
      <c r="B387" s="129" t="str" cm="1">
        <f t="array" ref="B387">_xlfn.TEXTJOIN(", ", TRUE, _xlfn._xlws.FILTER('5. Raw salary data'!$A$2:$A$1297, ('5. Raw salary data'!$C$2:$C$1297 &lt; '5. Raw salary data'!D387) * ('5. Raw salary data'!$C$2:$C$1297 &gt;= '5. Raw salary data'!C387) * ('5. Raw salary data'!$A$2:$A$1297 &lt;&gt; '5. Raw salary data'!A387), "No matches"))</f>
        <v>AS-01, CM-06, CR-05, DA-CON-4, DA-PRO-5, ED-EST-01 (TE 4), ED-EST-02 (TE 2) , ED-EST-02 (TE 3) , ED-EST-03 (TE 1), ED-EST-03 Maritimes (TE 8),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3), ED-EST-03 BC (TE 4), ED-EST-04 BC (TE 2), ED-EST-05 BC (TE 1), ED-LAT-01 (TE 7), ED-LAT-01 (TE 8), ED-LAT-02 (TE 4), ED-LAT-02 (TE 5), ED-LAT-03 (TE 3), ED-LAT-04 (TE 1), ED-LAT-04 (TE 2), EG-01, GL-AIM-00, GL-AMW-7, GL-AMW-8, GL-ELE -9, GL-GHW-4, GL-GHW-5, GL-INM-00, GL-MAM-5, GL-MAM-6, GL-MAN-6, GL-MAN-7, GL-MDO-7, GL-MDO-8, GL-MOC-6, GL-MOC-7, GL-MST-00, GL-MST-9, GL-PCF-00, GL-PRW-6, GL-PRW-7, GL-WOW-00, GS-05, GT-02, HP-01, HS-HDO-04, HS-PHS-04, IS-01 , LI-6, MA-01, OM-01, PG-01, PI-01-CGC, PM-01 , PY-05, SC-2 (deck and engine room), SC-3 (deck and engine room), SC-STD-2, SC-STD-3, SC-3 (equip. op. and spec. trade), SR-W (pay group 2), SR-W (pay group 9) APC-6, SR-W (pay group 9) APD-7</v>
      </c>
      <c r="C387" s="128" t="str" cm="1">
        <f t="array" ref="C387">_xlfn.TEXTJOIN(", ",TRUE,_xlfn._xlws.FILTER('5. Raw salary data'!$A$2:$A$1297,('5. Raw salary data'!$C$2:$C$1297 &gt;'5. Raw salary data'!E387)*('5. Raw salary data'!$C$2:$C$1297 &lt;'5. Raw salary data'!C387),"No matches"))</f>
        <v>DA-PRO-4, DD-03, ED-EST-01 (TE 3), ED-EST-02 (TE 1) , ED-EST-02 Maritimes (TE 9), ED-EST-03 Maritimes (TE 6), ED-EST-03 Maritimes (TE 7), ED-EST-04 Maritimes (TE 3), ED-EST-05 Maritimes (TE 1), ED-EST-01 Quebec (TE 7), ED-EST-02 Quebec (TE 7), ED-EST-03 Quebec (TE 5), ED-EST-04 Quebec (TE 4), ED-EST-05 Quebec (TE 2), ED-EST-02 Ontario (TE 4), ED-EST-02 Ontario (TE 5), ED-EST-03 Ontario (TE 3), ED-EST-03 Ontario (TE 4), ED-EST-04 Ontario (TE 1), ED-EST-02 Manitoba (TE 7), ED-EST-02 Manitoba (TE 8), ED-EST-03 Manitoba (TE 4), ED-EST-03 Manitoba (TE 5), ED-EST-02 Saskatchewan (TE 7), ED-EST-03 Saskatchewan (TE 5), ED-EST-04 Saskatchewan (TE 1), ED-EST-02 Alberta (TE 6), ED-EST-03 Alberta (TE 3), ED-EST-03 Alberta (TE 4), ED-EST-04 Alberta (TE 1), ED-EST-01 BC (TE 7), ED-EST-02 BC (TE 5), ED-EST-02 BC (TE 6), ED-EST-03 BC (TE 2), ED-EST-04 BC (TE 1), ED-LAT-01 (TE 5), ED-LAT-01 (TE 6), ED-LAT-02 (TE 2), ED-LAT-02 (TE 3), ED-LAT-03 (TE 1), ED-LAT-03 (TE 2), EU-PEI-1, GL-AMW-5, GL-AMW-6, GL-ELE -7, GL-ELE -8, GL-GHW-3, GL-MAN-4, GL-MAN-5, GL-MDO-5, GL-MDO-6, GL-MOC-5, GL-PRW-00, GL-PRW-5, HS-HDO-03, LI-5, SC-1 (deck and engine room), SC-STD-1, SC-1 (equip. op. and spec. trade), SC-2 (equip. op. and spec. trade), SR-W (pay group 9) APC-5, SR-W (pay group 9) APD-6, ST-SCY-4, TI-02, WP-01</v>
      </c>
    </row>
    <row r="388" spans="1:3" ht="165" x14ac:dyDescent="0.25">
      <c r="A388" s="60" t="str">
        <f>'5. Raw salary data'!A388</f>
        <v>ED-EST-03 Manitoba (TE 1)</v>
      </c>
      <c r="B388" s="129" t="str" cm="1">
        <f t="array" ref="B388">_xlfn.TEXTJOIN(", ", TRUE, _xlfn._xlws.FILTER('5. Raw salary data'!$A$2:$A$1297, ('5. Raw salary data'!$C$2:$C$1297 &lt; '5. Raw salary data'!D388) * ('5. Raw salary data'!$C$2:$C$1297 &gt;= '5. Raw salary data'!C388) * ('5. Raw salary data'!$A$2:$A$1297 &lt;&gt; '5. Raw salary data'!A388), "No matches"))</f>
        <v>CM-05, DA-PRO-3, DD-02, ED-EST-01 (TE 1), ED-EST-01 Maritimes (TE 8), ED-EST-02 Maritimes (TE 7), ED-EST-03 Maritimes (TE 4), ED-EST-04 Maritimes (TE 1), ED-EST-01 Quebec (TE 5), ED-EST-02 Quebec (TE 4), ED-EST-02 Quebec (TE 5), ED-EST-03 Quebec (TE 3), ED-EST-04 Quebec (TE 2), ED-EST-01 Ontario (TE 6), ED-EST-02 Ontario (TE 2), ED-EST-02 Ontario (TE 3), ED-EST-03 Ontario (TE 1), ED-EST-03 Ontario (TE 2), ED-EST-01 Manitoba (TE 7), ED-EST-01 Manitoba (TE 8), ED-EST-02 Manitoba (TE 4), ED-EST-02 Manitoba (TE 5), ED-EST-03 Manitoba (TE 2), ED-EST-01 Saskatchewan (TE 8), ED-EST-02 Saskatchewan (TE 4), ED-EST-02 Saskatchewan (TE 5), ED-EST-03 Saskatchewan (TE 2), ED-EST-03 Saskatchewan (TE 3), ED-EST-01 Alberta (TE 7), ED-EST-02 Alberta (TE 4), ED-EST-03 Alberta (TE 1), ED-EST-03 Alberta (TE 2), ED-EST-01 BC (TE 4), ED-EST-01 BC (TE 5), ED-EST-02 BC (TE 3), ED-EST-03 BC (TE 1), ED-LAT-01 (TE 3), GL-AMW-2, GL-AMW-3, GL-ELE -4, GL-ELE -5, GL-MAN-1, GL-MAN-2, GL-MDO-3, GL-MDO-4, GL-MOC-2, GS-03, GT-01, HS-HDO-02, HS-PHS-02, LI-4, PY-03, SR-W (pay group 9) APC-4, SR-W (pay group 9) APD-5, ST-OCE-3, ST-SCY-2</v>
      </c>
      <c r="C388" s="128" t="str" cm="1">
        <f t="array" ref="C388">_xlfn.TEXTJOIN(", ",TRUE,_xlfn._xlws.FILTER('5. Raw salary data'!$A$2:$A$1297,('5. Raw salary data'!$C$2:$C$1297 &gt;'5. Raw salary data'!E388)*('5. Raw salary data'!$C$2:$C$1297 &lt;'5. Raw salary data'!C388),"No matches"))</f>
        <v>CM-04, CR-03, DA-CON-3, ED-EST-01 Maritimes (TE 6), ED-EST-01 Maritimes (TE 7), ED-EST-02 Maritimes (TE 5), ED-EST-02 Maritimes (TE 6), ED-EST-03 Maritimes (TE 2), ED-EST-03 Maritimes (TE 3), ED-EST-01 Quebec (TE 4), ED-EST-02 Quebec (TE 3), ED-EST-03 Quebec (TE 2), ED-EST-04 Quebec (TE 1), ED-EST-01 Ontario (TE 4), ED-EST-01 Ontario (TE 5), ED-EST-02 Ontario (TE 1), ED-EST-01 Manitoba (TE 5), ED-EST-01 Manitoba (TE 6), ED-EST-02 Manitoba (TE 3), ED-EST-01 Saskatchewan (TE 6), ED-EST-01 Saskatchewan (TE 7), ED-EST-02 Saskatchewan (TE 3), ED-EST-03 Saskatchewan (TE 1), ED-EST-01 Alberta (TE 6), ED-EST-02 Alberta (TE 3), ED-EST-01 BC (TE 3), ED-EST-02 BC (TE 1), ED-EST-02 BC (TE 2), ED-LAT-01 (TE 2), EU-TEA (Maritimes), EU-TEA (Quebec), EU-TEA (Ontario), EU-TEA (Manitoba), EU-TEA (Saskatchewan), EU-TEA (Alberta), EU-TEA (British Columbia), GL-AMW-1, GL-ELE -2, GL-ELE -3, GL-MDO-1, GL-MDO-2, GL-MOC-1, HS-HDO-01, LI-3, SR-W (pay group 9) APD-4, ST-SCY-1</v>
      </c>
    </row>
    <row r="389" spans="1:3" ht="165" x14ac:dyDescent="0.25">
      <c r="A389" s="60" t="str">
        <f>'5. Raw salary data'!A389</f>
        <v>ED-EST-03 Manitoba (TE 2)</v>
      </c>
      <c r="B389" s="129" t="str" cm="1">
        <f t="array" ref="B389">_xlfn.TEXTJOIN(", ", TRUE, _xlfn._xlws.FILTER('5. Raw salary data'!$A$2:$A$1297, ('5. Raw salary data'!$C$2:$C$1297 &lt; '5. Raw salary data'!D389) * ('5. Raw salary data'!$C$2:$C$1297 &gt;= '5. Raw salary data'!C389) * ('5. Raw salary data'!$A$2:$A$1297 &lt;&gt; '5. Raw salary data'!A389), "No matches"))</f>
        <v>CM-05, CR-04, ED-EST-01 (TE 2), ED-EST-02 Maritimes (TE 7), ED-EST-02 Maritimes (TE 8), ED-EST-03 Maritimes (TE 5), ED-EST-04 Maritimes (TE 1), ED-EST-01 Quebec (TE 6), ED-EST-02 Quebec (TE 5), ED-EST-03 Quebec (TE 4), ED-EST-04 Quebec (TE 2), ED-EST-04 Quebec (TE 3), ED-EST-05 Quebec (TE 1), ED-EST-01 Ontario (TE 7), ED-EST-01 Ontario (TE 8), ED-EST-02 Ontario (TE 3), ED-EST-03 Ontario (TE 2), ED-EST-01 Manitoba (TE 8), ED-EST-02 Manitoba (TE 5), ED-EST-02 Manitoba (TE 6), ED-EST-03 Manitoba (TE 3), ED-EST-02 Saskatchewan (TE 5), ED-EST-02 Saskatchewan (TE 6), ED-EST-03 Saskatchewan (TE 3), ED-EST-03 Saskatchewan (TE 4), ED-EST-01 Alberta (TE 8), ED-EST-02 Alberta (TE 5), ED-EST-03 Alberta (TE 2), ED-EST-01 BC (TE 5), ED-EST-01 BC (TE 6), ED-EST-02 BC (TE 3), ED-EST-02 BC (TE 4), ED-EST-03 BC (TE 1), ED-LAT-01 (TE 4), ED-LAT-02 (TE 1), GL-AMW-00, GL-AMW-3, GL-AMW-4, GL-ELE -5, GL-ELE -6, GL-MAN-2, GL-MAN-3, GL-MDO-4, GL-MOC-3, GL-MOC-4, GS-04, HS-HDO-02, LI-4, OE-MEO-5, PY-04, SR-W (pay group 1), ST-COR-1, ST-SCY-3, TI-01</v>
      </c>
      <c r="C389" s="128" t="str" cm="1">
        <f t="array" ref="C389">_xlfn.TEXTJOIN(", ",TRUE,_xlfn._xlws.FILTER('5. Raw salary data'!$A$2:$A$1297,('5. Raw salary data'!$C$2:$C$1297 &gt;'5. Raw salary data'!E389)*('5. Raw salary data'!$C$2:$C$1297 &lt;'5. Raw salary data'!C389),"No matches"))</f>
        <v>CM-04, DA-PRO-3, DD-02, ED-EST-01 (TE 1), ED-EST-01 Maritimes (TE 7), ED-EST-01 Maritimes (TE 8), ED-EST-02 Maritimes (TE 6),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ED-EST-03 Manitoba (TE 1), ED-EST-01 Saskatchewan (TE 7), ED-EST-01 Saskatchewan (TE 8), ED-EST-02 Saskatchewan (TE 4), ED-EST-03 Saskatchewan (TE 2), ED-EST-01 Alberta (TE 6), ED-EST-01 Alberta (TE 7), ED-EST-02 Alberta (TE 4), ED-EST-03 Alberta (TE 1), ED-EST-01 BC (TE 4), ED-EST-02 BC (TE 2), ED-LAT-01 (TE 2), ED-LAT-01 (TE 3), EU-TEA (Maritimes), EU-TEA (Quebec), EU-TEA (Ontario), EU-TEA (Manitoba), EU-TEA (Saskatchewan), EU-TEA (Alberta), EU-TEA (British Columbia), GL-AMW-2, GL-ELE -3, GL-ELE -4, GL-MAN-1, GL-MDO-2, GL-MDO-3, GL-MOC-1, GL-MOC-2, GS-03, GT-01, HS-PHS-02, LI-3, PY-03, SR-W (pay group 9) APC-4, SR-W (pay group 9) APD-5, ST-OCE-3, ST-SCY-2</v>
      </c>
    </row>
    <row r="390" spans="1:3" ht="165" x14ac:dyDescent="0.25">
      <c r="A390" s="60" t="str">
        <f>'5. Raw salary data'!A390</f>
        <v>ED-EST-03 Manitoba (TE 3)</v>
      </c>
      <c r="B390" s="129" t="str" cm="1">
        <f t="array" ref="B390">_xlfn.TEXTJOIN(", ", TRUE, _xlfn._xlws.FILTER('5. Raw salary data'!$A$2:$A$1297, ('5. Raw salary data'!$C$2:$C$1297 &lt; '5. Raw salary data'!D390) * ('5. Raw salary data'!$C$2:$C$1297 &gt;= '5. Raw salary data'!C390) * ('5. Raw salary data'!$A$2:$A$1297 &lt;&gt; '5. Raw salary data'!A390), "No matches"))</f>
        <v>CR-04, DA-PRO-4, DD-03, ED-EST-01 (TE 2), ED-EST-02 (TE 1) , ED-EST-02 Maritimes (TE 8), ED-EST-02 Maritimes (TE 9), ED-EST-03 Maritimes (TE 6), ED-EST-04 Maritimes (TE 2), ED-EST-01 Quebec (TE 7), ED-EST-02 Quebec (TE 6), ED-EST-03 Quebec (TE 5), ED-EST-04 Quebec (TE 3), ED-EST-05 Quebec (TE 1), ED-EST-05 Quebec (TE 2), ED-EST-01 Ontario (TE 8), ED-EST-02 Ontario (TE 4), ED-EST-03 Ontario (TE 3), ED-EST-04 Ontario (TE 1), ED-EST-02 Manitoba (TE 7), ED-EST-02 Manitoba (TE 8), ED-EST-03 Manitoba (TE 4), ED-EST-02 Saskatchewan (TE 6), ED-EST-02 Saskatchewan (TE 7), ED-EST-03 Saskatchewan (TE 4), ED-EST-02 Alberta (TE 6), ED-EST-03 Alberta (TE 3), ED-EST-01 BC (TE 6), ED-EST-02 BC (TE 4), ED-EST-02 BC (TE 5), ED-EST-03 BC (TE 2), ED-EST-04 BC (TE 1), ED-LAT-01 (TE 5), ED-LAT-02 (TE 2), ED-LAT-03 (TE 1), EL-01, EU-PEI-1, GL-AMW-5, GL-ELE -7, GL-MAN-3, GL-MAN-4, GL-MDO-5, GL-MOC-4, GL-MOC-5, GL-PRW-00, GS-04, HS-HDO-03, HS-PHS-03, LI-5, PY-04, SC-1 (equip. op. and spec. trade), SR-W (pay group 9) APC-5, SR-W (pay group 9) APD-6, ST-COR-1, TI-02</v>
      </c>
      <c r="C390" s="128" t="str" cm="1">
        <f t="array" ref="C390">_xlfn.TEXTJOIN(", ",TRUE,_xlfn._xlws.FILTER('5. Raw salary data'!$A$2:$A$1297,('5. Raw salary data'!$C$2:$C$1297 &gt;'5. Raw salary data'!E390)*('5. Raw salary data'!$C$2:$C$1297 &lt;'5. Raw salary data'!C390),"No matches"))</f>
        <v>CM-05, DD-02, ED-EST-01 (TE 1), ED-EST-01 Maritimes (TE 8), ED-EST-02 Maritimes (TE 7), ED-EST-03 Maritimes (TE 4), ED-EST-03 Maritimes (TE 5), ED-EST-04 Maritimes (TE 1), ED-EST-01 Quebec (TE 6), ED-EST-02 Quebec (TE 5), ED-EST-03 Quebec (TE 3), ED-EST-03 Quebec (TE 4), ED-EST-04 Quebec (TE 2), ED-EST-01 Ontario (TE 6), ED-EST-01 Ontario (TE 7), ED-EST-02 Ontario (TE 3), ED-EST-03 Ontario (TE 2), ED-EST-01 Manitoba (TE 7), ED-EST-01 Manitoba (TE 8), ED-EST-02 Manitoba (TE 5), ED-EST-02 Manitoba (TE 6), ED-EST-03 Manitoba (TE 2), ED-EST-01 Saskatchewan (TE 8), ED-EST-02 Saskatchewan (TE 5), ED-EST-03 Saskatchewan (TE 3), ED-EST-01 Alberta (TE 7), ED-EST-01 Alberta (TE 8), ED-EST-02 Alberta (TE 4), ED-EST-02 Alberta (TE 5), ED-EST-03 Alberta (TE 2), ED-EST-01 BC (TE 5), ED-EST-02 BC (TE 3), ED-EST-03 BC (TE 1), ED-LAT-01 (TE 3), ED-LAT-01 (TE 4), ED-LAT-02 (TE 1), GL-AMW-00, GL-AMW-3, GL-AMW-4, GL-ELE -5, GL-ELE -6, GL-MAN-1, GL-MAN-2, GL-MDO-3, GL-MDO-4, GL-MOC-2, GL-MOC-3, GS-03, GT-01, HS-HDO-02, LI-4, OE-MEO-5, PY-03, SR-W (pay group 1), SR-W (pay group 9) APC-4, SR-W (pay group 9) APD-5, ST-SCY-2, ST-SCY-3, TI-01</v>
      </c>
    </row>
    <row r="391" spans="1:3" ht="195" x14ac:dyDescent="0.25">
      <c r="A391" s="60" t="str">
        <f>'5. Raw salary data'!A391</f>
        <v>ED-EST-03 Manitoba (TE 4)</v>
      </c>
      <c r="B391" s="129" t="str" cm="1">
        <f t="array" ref="B391">_xlfn.TEXTJOIN(", ", TRUE, _xlfn._xlws.FILTER('5. Raw salary data'!$A$2:$A$1297, ('5. Raw salary data'!$C$2:$C$1297 &lt; '5. Raw salary data'!D391) * ('5. Raw salary data'!$C$2:$C$1297 &gt;= '5. Raw salary data'!C391) * ('5. Raw salary data'!$A$2:$A$1297 &lt;&gt; '5. Raw salary data'!A391), "No matches"))</f>
        <v>CR-05, DD-03, ED-EST-01 (TE 3), ED-EST-02 (TE 1) , ED-EST-02 (TE 2) , ED-EST-02 Maritimes (TE 9),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ED-EST-02 Manitoba (TE 8), ED-EST-02 Manitoba (TE 9), ED-EST-03 Manitoba (TE 5), ED-EST-02 Saskatchewan (TE 7), ED-EST-03 Saskatchewan (TE 5), ED-EST-04 Saskatchewan (TE 1), ED-EST-02 Alberta (TE 6), ED-EST-02 Alberta (TE 7), ED-EST-03 Alberta (TE 4), ED-EST-04 Alberta (TE 1), ED-EST-01 BC (TE 7), ED-EST-02 BC (TE 5), ED-EST-02 BC (TE 6), ED-EST-03 BC (TE 3), ED-EST-04 BC (TE 1), ED-LAT-01 (TE 6), ED-LAT-02 (TE 3), ED-LAT-03 (TE 2), GL-AMW-6, GL-ELE -8, GL-GHW-3, GL-GHW-4, GL-MAM-5, GL-MAN-4, GL-MAN-5, GL-MDO-6, GL-MDO-7, GL-MOC-5, GL-MOC-6, GL-PRW-00, GL-PRW-5, GT-02, HP-01, HS-HDO-03, HS-HDO-04, OM-01, SC-1 (deck and engine room), SC-2 (deck and engine room), SC-STD-1, SC-STD-2, SC-1 (equip. op. and spec. trade), SC-2 (equip. op. and spec. trade), SR-W (pay group 9) APC-5, SR-W (pay group 9) APD-7, ST-SCY-4, TI-02, WP-01</v>
      </c>
      <c r="C391" s="128" t="str" cm="1">
        <f t="array" ref="C391">_xlfn.TEXTJOIN(", ",TRUE,_xlfn._xlws.FILTER('5. Raw salary data'!$A$2:$A$1297,('5. Raw salary data'!$C$2:$C$1297 &gt;'5. Raw salary data'!E391)*('5. Raw salary data'!$C$2:$C$1297 &lt;'5. Raw salary data'!C391),"No matches"))</f>
        <v>CM-05, CR-04, DA-PRO-4, ED-EST-01 (TE 2), ED-EST-02 Maritimes (TE 8), ED-EST-03 Maritimes (TE 5), ED-EST-03 Maritimes (TE 6), ED-EST-04 Maritimes (TE 2), ED-EST-01 Quebec (TE 6), ED-EST-02 Quebec (TE 6), ED-EST-03 Quebec (TE 4), ED-EST-04 Quebec (TE 3), ED-EST-05 Quebec (TE 1), ED-EST-01 Ontario (TE 7), ED-EST-01 Ontario (TE 8), ED-EST-02 Ontario (TE 3), ED-EST-02 Ontario (TE 4), ED-EST-03 Ontario (TE 2), ED-EST-03 Ontario (TE 3), ED-EST-01 Manitoba (TE 8), ED-EST-02 Manitoba (TE 6), ED-EST-02 Manitoba (TE 7), ED-EST-03 Manitoba (TE 3), ED-EST-02 Saskatchewan (TE 6), ED-EST-03 Saskatchewan (TE 4), ED-EST-01 Alberta (TE 8), ED-EST-02 Alberta (TE 5), ED-EST-03 Alberta (TE 2), ED-EST-03 Alberta (TE 3), ED-EST-01 BC (TE 5), ED-EST-01 BC (TE 6), ED-EST-02 BC (TE 4), ED-EST-03 BC (TE 1), ED-EST-03 BC (TE 2), ED-LAT-01 (TE 4), ED-LAT-01 (TE 5), ED-LAT-02 (TE 1), ED-LAT-02 (TE 2), ED-LAT-03 (TE 1), EL-01, EU-PEI-1, GL-AMW-00, GL-AMW-4, GL-AMW-5, GL-ELE -6, GL-ELE -7, GL-MAN-3, GL-MDO-5, GL-MOC-3, GL-MOC-4, GS-04, HS-HDO-02, HS-PHS-03, LI-5, OE-MEO-5, PY-04, SR-W (pay group 1), SR-W (pay group 9) APD-6, ST-COR-1, ST-SCY-3, TI-01</v>
      </c>
    </row>
    <row r="392" spans="1:3" ht="225" x14ac:dyDescent="0.25">
      <c r="A392" s="60" t="str">
        <f>'5. Raw salary data'!A392</f>
        <v>ED-EST-03 Manitoba (TE 5)</v>
      </c>
      <c r="B392" s="129" t="str" cm="1">
        <f t="array" ref="B392">_xlfn.TEXTJOIN(", ", TRUE, _xlfn._xlws.FILTER('5. Raw salary data'!$A$2:$A$1297, ('5. Raw salary data'!$C$2:$C$1297 &lt; '5. Raw salary data'!D392) * ('5. Raw salary data'!$C$2:$C$1297 &gt;= '5. Raw salary data'!C392) * ('5. Raw salary data'!$A$2:$A$1297 &lt;&gt; '5. Raw salary data'!A392), "No matches"))</f>
        <v>AS-01, CM-06, CR-05, DA-CON-4, ED-EST-01 (TE 4), ED-EST-02 (TE 2) , ED-EST-02 (TE 3) , ED-EST-03 (TE 1), ED-EST-03 Maritimes (TE 7), ED-EST-03 Maritimes (TE 8), ED-EST-04 Maritimes (TE 4), ED-EST-05 Maritimes (TE 2), ED-EST-06 Maritimes (TE 1), ED-EST-01 Quebec (TE 8), ED-EST-02 Quebec (TE 8), ED-EST-03 Quebec (TE 6), ED-EST-04 Quebec (TE 5), ED-EST-05 Quebec (TE 3), ED-EST-06 Quebec (TE 1), ED-EST-02 Ontario (TE 6), ED-EST-03 Ontario (TE 4), ED-EST-03 Ontario (TE 5), ED-EST-04 Ontario (TE 2), ED-EST-05 Ontario (TE 1), ED-EST-02 Manitoba (TE 9), ED-EST-03 Manitoba (TE 6), ED-EST-02 Saskatchewan (TE 8), ED-EST-03 Saskatchewan (TE 6), ED-EST-04 Saskatchewan (TE 1), ED-EST-02 Alberta (TE 7), ED-EST-03 Alberta (TE 4), ED-EST-03 Alberta (TE 5), ED-EST-04 Alberta (TE 1), ED-EST-04 Alberta (TE 2), ED-EST-05 Alberta (TE 1), ED-EST-01 BC (TE 8), ED-EST-02 BC (TE 6), ED-EST-02 BC (TE 7), ED-EST-03 BC (TE 3), ED-EST-04 BC (TE 2), ED-EST-05 BC (TE 1), ED-LAT-01 (TE 7), ED-LAT-01 (TE 8), ED-LAT-02 (TE 4), ED-LAT-03 (TE 2), ED-LAT-03 (TE 3), ED-LAT-04 (TE 1), EG-01, GL-AIM-00, GL-AMW-7, GL-ELE -9, GL-GHW-4, GL-GHW-5, GL-INM-00, GL-MAM-5, GL-MAM-6, GL-MAN-6, GL-MDO-7, GL-MOC-6, GL-MOC-7, GL-MST-00, GL-MST-9, GL-PCF-00, GL-PRW-6, GS-05, GT-02, HP-01, HS-HDO-04, HS-PHS-04, IS-01 , LI-6, MA-01, OM-01, PI-01-CGC, PM-01 , PY-05, SC-2 (deck and engine room), SC-3 (deck and engine room), SC-STD-2, SC-STD-3, SC-2 (equip. op. and spec. trade), SC-3 (equip. op. and spec. trade), SR-W (pay group 9) APC-6, SR-W (pay group 9) APD-7, WP-01</v>
      </c>
      <c r="C392" s="128" t="str" cm="1">
        <f t="array" ref="C392">_xlfn.TEXTJOIN(", ",TRUE,_xlfn._xlws.FILTER('5. Raw salary data'!$A$2:$A$1297,('5. Raw salary data'!$C$2:$C$1297 &gt;'5. Raw salary data'!E392)*('5. Raw salary data'!$C$2:$C$1297 &lt;'5. Raw salary data'!C392),"No matches"))</f>
        <v>DA-PRO-4, DD-03, ED-EST-01 (TE 2), ED-EST-01 (TE 3), ED-EST-02 (TE 1) , ED-EST-02 Maritimes (TE 9), ED-EST-03 Maritimes (TE 6), ED-EST-04 Maritimes (TE 2), ED-EST-04 Maritimes (TE 3), ED-EST-05 Maritimes (TE 1), ED-EST-01 Quebec (TE 7), ED-EST-02 Quebec (TE 6), ED-EST-02 Quebec (TE 7), ED-EST-03 Quebec (TE 5), ED-EST-04 Quebec (TE 3), ED-EST-04 Quebec (TE 4), ED-EST-05 Quebec (TE 2), ED-EST-01 Ontario (TE 8), ED-EST-02 Ontario (TE 4), ED-EST-02 Ontario (TE 5),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5), ED-EST-03 BC (TE 2), ED-EST-04 BC (TE 1), ED-LAT-01 (TE 5), ED-LAT-01 (TE 6), ED-LAT-02 (TE 2), ED-LAT-02 (TE 3), ED-LAT-03 (TE 1), EL-01, EU-PEI-1, GL-AMW-5, GL-AMW-6, GL-ELE -7, GL-ELE -8, GL-GHW-3, GL-MAN-4, GL-MAN-5, GL-MDO-5, GL-MDO-6, GL-MOC-4, GL-MOC-5, GL-PRW-00, GL-PRW-5, GS-04, HS-HDO-03, HS-PHS-03, LI-5, PY-04, SC-1 (deck and engine room), SC-STD-1, SC-1 (equip. op. and spec. trade), SR-W (pay group 9) APC-5, SR-W (pay group 9) APD-6, ST-COR-1, ST-SCY-4, TI-02</v>
      </c>
    </row>
    <row r="393" spans="1:3" ht="225" x14ac:dyDescent="0.25">
      <c r="A393" s="60" t="str">
        <f>'5. Raw salary data'!A393</f>
        <v>ED-EST-03 Manitoba (TE 6)</v>
      </c>
      <c r="B393" s="129" t="str" cm="1">
        <f t="array" ref="B393">_xlfn.TEXTJOIN(", ", TRUE, _xlfn._xlws.FILTER('5. Raw salary data'!$A$2:$A$1297, ('5. Raw salary data'!$C$2:$C$1297 &lt; '5. Raw salary data'!D393) * ('5. Raw salary data'!$C$2:$C$1297 &gt;= '5. Raw salary data'!C393) * ('5. Raw salary data'!$A$2:$A$1297 &lt;&gt; '5. Raw salary data'!A393), "No matches"))</f>
        <v>AS-01, CM-06,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ED-EST-04 Ontario (TE 3), ED-EST-05 Ontario (TE 2), ED-EST-03 Manitoba (TE 7), ED-EST-04 Manitoba (TE 1), ED-EST-02 Saskatchewan (TE 9), ED-EST-03 Saskatchewan (TE 7), ED-EST-04 Saskatchewan (TE 2), ED-EST-02 Alberta (TE 8), ED-EST-03 Alberta (TE 5), ED-EST-03 Alberta (TE 6), ED-EST-04 Alberta (TE 2), ED-EST-05 Alberta (TE 1), ED-EST-02 BC (TE 7), ED-EST-02 BC (TE 8), ED-EST-03 BC (TE 4), ED-EST-04 BC (TE 3), ED-EST-05 BC (TE 1), ED-LAT-01 (TE 8), ED-LAT-01 (TE 9), ED-LAT-02 (TE 5), ED-LAT-03 (TE 3), ED-LAT-03 (TE 4), ED-LAT-04 (TE 2), GL-AIM-00, GL-AMW-8, GL-ELE -9, GL-ELE -10, GL-GHW-5, GL-GHW-6, GL-INM-9, GL-MAM-00, GL-MAM-6, GL-MAM-7, GL-MAN-7, GL-MDO-8, GL-MOC-7, GL-MOC-8, GL-MST-9, GL-MST-10, GL-PCF-00, GL-PRW-6, GL-PRW-7, GL-WOW-00, GS-05, GS-06, IS-01 , MA-01, PG-01, PM-01 , RO-01, SC-3 (deck and engine room), SC-4 (deck and engine room), SC-STD-3, SC-STD-4, SC-3 (equip. op. and spec. trade), SR-W (pay group 2), SR-W (pay group 3), SR-W (pay group 9) APC-6, SR-W (pay group 9) APD-8</v>
      </c>
      <c r="C393" s="128" t="str" cm="1">
        <f t="array" ref="C393">_xlfn.TEXTJOIN(", ",TRUE,_xlfn._xlws.FILTER('5. Raw salary data'!$A$2:$A$1297,('5. Raw salary data'!$C$2:$C$1297 &gt;'5. Raw salary data'!E393)*('5. Raw salary data'!$C$2:$C$1297 &lt;'5. Raw salary data'!C393),"No matches"))</f>
        <v>CR-05, DA-CON-4, DD-03, ED-EST-01 (TE 3), ED-EST-02 (TE 2) , ED-EST-02 Maritimes (TE 9), ED-EST-03 Maritimes (TE 7), ED-EST-04 Maritimes (TE 3), ED-EST-05 Maritimes (TE 1), ED-EST-01 Quebec (TE 8), ED-EST-02 Quebec (TE 7), ED-EST-03 Quebec (TE 6), ED-EST-04 Quebec (TE 4), ED-EST-04 Quebec (TE 5), ED-EST-05 Quebec (TE 2), ED-EST-05 Quebec (TE 3), ED-EST-06 Quebec (TE 1), ED-EST-02 Ontario (TE 5), ED-EST-03 Ontario (TE 4), ED-EST-04 Ontario (TE 1), ED-EST-04 Ontario (TE 2), ED-EST-05 Ontario (TE 1), ED-EST-02 Manitoba (TE 8), ED-EST-02 Manitoba (TE 9), ED-EST-03 Manitoba (TE 5), ED-EST-02 Saskatchewan (TE 7), ED-EST-02 Saskatchewan (TE 8), ED-EST-03 Saskatchewan (TE 5), ED-EST-03 Saskatchewan (TE 6), ED-EST-04 Saskatchewan (TE 1), ED-EST-02 Alberta (TE 7), ED-EST-03 Alberta (TE 4), ED-EST-04 Alberta (TE 1), ED-EST-01 BC (TE 7), ED-EST-01 BC (TE 8), ED-EST-02 BC (TE 6), ED-EST-03 BC (TE 3), ED-EST-04 BC (TE 1), ED-EST-04 BC (TE 2), ED-LAT-01 (TE 6), ED-LAT-01 (TE 7), ED-LAT-02 (TE 3), ED-LAT-02 (TE 4), ED-LAT-03 (TE 2), ED-LAT-04 (TE 1), EG-01, GL-AMW-6, GL-AMW-7, GL-ELE -8, GL-GHW-3, GL-GHW-4, GL-INM-00, GL-MAM-5, GL-MAN-5, GL-MAN-6, GL-MDO-6, GL-MDO-7, GL-MOC-5, GL-MOC-6, GL-MST-00, GL-PRW-00, GL-PRW-5, GT-02, HP-01, HS-HDO-04, HS-PHS-04, LI-6, OM-01, PI-01-CGC, PY-05, SC-1 (deck and engine room), SC-2 (deck and engine room), SC-STD-1, SC-STD-2, SC-2 (equip. op. and spec. trade), SR-W (pay group 9) APD-7, ST-SCY-4, TI-02, WP-01</v>
      </c>
    </row>
    <row r="394" spans="1:3" ht="255" x14ac:dyDescent="0.25">
      <c r="A394" s="60" t="str">
        <f>'5. Raw salary data'!A394</f>
        <v>ED-EST-03 Manitoba (TE 7)</v>
      </c>
      <c r="B394" s="129" t="str" cm="1">
        <f t="array" ref="B394">_xlfn.TEXTJOIN(", ", TRUE, _xlfn._xlws.FILTER('5. Raw salary data'!$A$2:$A$1297, ('5. Raw salary data'!$C$2:$C$1297 &lt; '5. Raw salary data'!D394) * ('5. Raw salary data'!$C$2:$C$1297 &gt;= '5. Raw salary data'!C394) * ('5. Raw salary data'!$A$2:$A$1297 &lt;&gt; '5. Raw salary data'!A394), "No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3), ED-EST-02 Ontario (TE 7), ED-EST-02 Ontario (TE 8), ED-EST-03 Ontario (TE 6), ED-EST-04 Ontario (TE 3), ED-EST-05 Ontario (TE 2), ED-EST-05 Ontario (TE 3), ED-EST-06 Ontario (TE 1), ED-EST-03 Manitoba (TE 8), ED-EST-04 Manitoba (TE 2), ED-EST-05 Manitoba (TE 1), ED-EST-03 Saskatchewan (TE 8), ED-EST-04 Saskatchewan (TE 3), ED-EST-05 Saskatchewan (TE 1), ED-EST-02 Alberta (TE 9), ED-EST-03 Alberta (TE 6), ED-EST-04 Alberta (TE 3), ED-EST-05 Alberta (TE 2), ED-EST-06 Alberta (TE 1), ED-EST-02 BC (TE 8), ED-EST-02 BC (TE 9), ED-EST-03 BC (TE 5), ED-EST-04 BC (TE 3), ED-EST-05 BC (TE 2), ED-LAT-01 (TE 9), ED-LAT-01 (TE 10), ED-LAT-02 (TE 6), ED-LAT-03 (TE 4), ED-LAT-03 (TE 5), ED-LAT-04 (TE 3), EG-02, GL-AIM-9, GL-AMW-9, GL-ELE -10, GL-ELE -11, GL-GHW-6, GL-GHW-7, GL-INM-9, GL-INM-10, GL-MAM-00, GL-MAM-7, GL-MAM-8, GL-MAN-8, GL-MDO-9, GL-MOC-8, GL-MST-10, GL-MST-11, GL-PCF-6, GL-PIP-00, GL-PRW-7, GL-PRW-8, GS-06, GS-07, HP-02, HS-HDO-05, HS-PHS-05, IS-02 , LI-7, MT-01, PI-02-CGC, PM-02 , PY-06, RO-01, SC-4 (deck and engine room), SC-5 (deck and engine room), SC-STD-4, SC-STD-5, SG-SRE-01, SR-W (pay group 3), SR-W (pay group 9) APC-7, SR-W (pay group 9) APD-8, TI-03, TR-01</v>
      </c>
      <c r="C394" s="128" t="str" cm="1">
        <f t="array" ref="C394">_xlfn.TEXTJOIN(", ",TRUE,_xlfn._xlws.FILTER('5. Raw salary data'!$A$2:$A$1297,('5. Raw salary data'!$C$2:$C$1297 &gt;'5. Raw salary data'!E394)*('5. Raw salary data'!$C$2:$C$1297 &lt;'5. Raw salary data'!C394),"No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ED-EST-06 Quebec (TE 1), ED-EST-06 Quebec (TE 2), ED-EST-02 Ontario (TE 6), ED-EST-03 Ontario (TE 5), ED-EST-04 Ontario (TE 2), ED-EST-05 Ontario (TE 1), ED-EST-02 Manitoba (TE 9), ED-EST-03 Manitoba (TE 6), ED-EST-04 Manitoba (TE 1), ED-EST-02 Saskatchewan (TE 8), ED-EST-02 Saskatchewan (TE 9), ED-EST-03 Saskatchewan (TE 6), ED-EST-03 Saskatchewan (TE 7), ED-EST-04 Saskatchewan (TE 1), ED-EST-04 Saskatchewan (TE 2), ED-EST-02 Alberta (TE 7), ED-EST-02 Alberta (TE 8), ED-EST-03 Alberta (TE 5), ED-EST-04 Alberta (TE 2), ED-EST-05 Alberta (TE 1), ED-EST-01 BC (TE 8), ED-EST-02 BC (TE 6), ED-EST-02 BC (TE 7), ED-EST-03 BC (TE 3), ED-EST-03 BC (TE 4), ED-EST-04 BC (TE 2), ED-EST-05 BC (TE 1), ED-LAT-01 (TE 7), ED-LAT-01 (TE 8), ED-LAT-02 (TE 4), ED-LAT-02 (TE 5), ED-LAT-03 (TE 3), ED-LAT-04 (TE 1), ED-LAT-04 (TE 2), EG-01, GL-AIM-00, GL-AMW-7, GL-AMW-8, GL-ELE -9, GL-GHW-4, GL-GHW-5, GL-INM-00, GL-MAM-5, GL-MAM-6, GL-MAN-6, GL-MAN-7, GL-MDO-7, GL-MDO-8, GL-MOC-6, GL-MOC-7, GL-MST-00, GL-MST-9, GL-PCF-00, GL-PRW-6, GL-WOW-00, GS-05, GT-02, HP-01, HS-HDO-04, HS-PHS-04, IS-01 , LI-6, MA-01, OM-01, PG-01, PI-01-CGC, PM-01 , PY-05, SC-2 (deck and engine room), SC-3 (deck and engine room), SC-STD-2, SC-STD-3, SC-2 (equip. op. and spec. trade), SC-3 (equip. op. and spec. trade), SR-W (pay group 2), SR-W (pay group 9) APC-6, SR-W (pay group 9) APD-7, WP-01</v>
      </c>
    </row>
    <row r="395" spans="1:3" ht="300" x14ac:dyDescent="0.25">
      <c r="A395" s="60" t="str">
        <f>'5. Raw salary data'!A395</f>
        <v>ED-EST-03 Manitoba (TE 8)</v>
      </c>
      <c r="B395" s="129" t="str" cm="1">
        <f t="array" ref="B395">_xlfn.TEXTJOIN(", ", TRUE, _xlfn._xlws.FILTER('5. Raw salary data'!$A$2:$A$1297, ('5. Raw salary data'!$C$2:$C$1297 &lt; '5. Raw salary data'!D395) * ('5. Raw salary data'!$C$2:$C$1297 &gt;= '5. Raw salary data'!C395) * ('5. Raw salary data'!$A$2:$A$1297 &lt;&gt; '5. Raw salary data'!A395), "No matches"))</f>
        <v>AS-02, CM-07, CO-DEV/PER, CR-06, DA-CON-6, ED-EST-01 (TE 6), ED-EST-02 (TE 4), ED-EST-02 (TE 5) , ED-EST-03 (TE 2), ED-EST-03 (TE 3), ED-EST-04 Maritimes (TE 6), ED-EST-05 Maritimes (TE 4), ED-EST-06 Maritimes (TE 3), ED-EST-01 Quebec (TE 10), ED-EST-02 Quebec (TE 10), ED-EST-02 Quebec (TE 11),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ED-EST-06 Ontario (TE 2),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6), ED-LAT-02 (TE 7), ED-LAT-03 (TE 5), ED-LAT-03 (TE 6), ED-LAT-04 (TE 3), ED-LAT-04 (TE 4), EG-02, EL-02, EN-ENG-01, FR - Recruitment, GL-AIM-9, GL-AIM-10, GL-AMW-9, GL-AMW-10, GL-COI-00, GL-ELE -11, GL-ELE -12, GL-GHW-7, GL-INM-10, GL-INM-11, GL-MAM-8, GL-MAN-8, GL-MAN-9, GL-MDO-10, GL-MOC-9, GL-MST-11, GL-MST-12, GL-PCF-6, GL-PCF-7, GL-PIP-00, GL-PRW-8, GL-PRW-9, GL-VHE-00, GL-WOW-9, GS-07, GT-03, HP-02, HS-HDO-05, HS-HDO-06, HS-PHS-05, HS-PHS-06, IS-02 , LI-7, MT-01, OM-02, PM-02 , PY-06, SC-5 (deck and engine room), SC-6 (deck and engine room), SC-STD-5, SC-STD-6, SC-4 (equip. op. and spec. trade), SG-SRE-01, SO-MAO-TO, SR-E (pay group 1 basic), SR-W (pay group 9) APC-7, SR-W (pay group 9) APD-9, TR-01</v>
      </c>
      <c r="C395" s="128" t="str" cm="1">
        <f t="array" ref="C395">_xlfn.TEXTJOIN(", ",TRUE,_xlfn._xlws.FILTER('5. Raw salary data'!$A$2:$A$1297,('5. Raw salary data'!$C$2:$C$1297 &gt;'5. Raw salary data'!E395)*('5. Raw salary data'!$C$2:$C$1297 &lt;'5. Raw salary data'!C395),"No matches"))</f>
        <v>AR-01, AS-01, CM-06, DA-CON-5, DA-PRO-5, DD-04, EC-01, ED-EST-01 (TE 4), ED-EST-01 (TE 5), ED-EST-02 (TE 3) , ED-EST-03 (TE 1), ED-EST-03 Maritimes (TE 8), ED-EST-03 Maritimes (TE 9), ED-EST-04 Maritimes (TE 4), ED-EST-04 Maritimes (TE 5), ED-EST-05 Maritimes (TE 2), ED-EST-05 Maritimes (TE 3), ED-EST-06 Maritimes (TE 1), ED-EST-06 Maritimes (TE 2), ED-EST-01 Quebec (TE 9), ED-EST-02 Quebec (TE 9), ED-EST-03 Quebec (TE 7), ED-EST-04 Quebec (TE 6), ED-EST-05 Quebec (TE 4), ED-EST-06 Quebec (TE 2), ED-EST-02 Ontario (TE 6), ED-EST-02 Ontario (TE 7), ED-EST-03 Ontario (TE 5), ED-EST-03 Ontario (TE 6), ED-EST-04 Ontario (TE 3), ED-EST-05 Ontario (TE 2),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GL-AMW-8, GL-ELE -10, GL-GHW-5, GL-GHW-6, GL-INM-9, GL-MAM-00, GL-MAM-6, GL-MAM-7, GL-MAN-7, GL-MDO-8, GL-MDO-9, GL-MOC-7, GL-MOC-8, GL-MST-10, GL-PCF-00, GL-PRW-7, GL-WOW-00, GS-05, GS-06, IS-01 , MA-01, PG-01, PI-02-CGC, PM-01 , RO-01, SC-3 (deck and engine room), SC-4 (deck and engine room), SC-STD-3, SC-STD-4, SC-3 (equip. op. and spec. trade), SR-W (pay group 2), SR-W (pay group 3), SR-W (pay group 9) APC-6, SR-W (pay group 9) APD-8, TI-03</v>
      </c>
    </row>
    <row r="396" spans="1:3" ht="270" x14ac:dyDescent="0.25">
      <c r="A396" s="60" t="str">
        <f>'5. Raw salary data'!A396</f>
        <v>ED-EST-03 Manitoba (TE 9)</v>
      </c>
      <c r="B396" s="129" t="str" cm="1">
        <f t="array" ref="B396">_xlfn.TEXTJOIN(", ", TRUE, _xlfn._xlws.FILTER('5. Raw salary data'!$A$2:$A$1297, ('5. Raw salary data'!$C$2:$C$1297 &lt; '5. Raw salary data'!D396) * ('5. Raw salary data'!$C$2:$C$1297 &gt;= '5. Raw salary data'!C396) * ('5. Raw salary data'!$A$2:$A$1297 &lt;&gt; '5. Raw salary data'!A396), "No matches"))</f>
        <v>AS-03, CM-07, CO-DEV/PER, CR-06, DA-CON-6, DA-PRO-6, DD-05, DS-1, ED-EST-01 (TE 6), ED-EST-02 (TE 5) , ED-EST-02 (TE 6) , ED-EST-03 (TE 3), ED-EST-04 (TE 1),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GL-MDO-10, GL-MDO-11, GL-MOC-10, GL-MST-12, GL-MST-13, GL-PCF-7, GL-PCF-8, GL-PRW-9, GL-PRW-10, GL-SMW-00, GL-VHE-00, GL-VHE-8, GL-WOW-9, GL-WOW-10, GS-08, HS-HDO-06, HS-HDO-07, HS-PHS-06, LI-8, OM-02, PE-01, PG-02, PI-03-CGC, PM-03 , PO-IMA-01, PO-LES-TO-01, PO-LES-IM-01, PO-TCO-01, PR(S)-01, PY-07, SC-6 (deck and engine room), SC-7 (deck and engine room), SC-STD-6, SC-STD-7, SO-MAO-TO, SR-E (pay group 1 basic), SR-W (pay group 9) APD-9, ST-COR-2, WP-02</v>
      </c>
      <c r="C396" s="128" t="str" cm="1">
        <f t="array" ref="C396">_xlfn.TEXTJOIN(", ",TRUE,_xlfn._xlws.FILTER('5. Raw salary data'!$A$2:$A$1297,('5. Raw salary data'!$C$2:$C$1297 &gt;'5. Raw salary data'!E396)*('5. Raw salary data'!$C$2:$C$1297 &lt;'5. Raw salary data'!C396),"No matches"))</f>
        <v>AR-01, AS-02, DA-CON-5, DA-PRO-5, DD-04, EC-01, ED-EST-01 (TE 5), ED-EST-02 (TE 4), ED-EST-03 (TE 2), ED-EST-03 Maritimes (TE 9), ED-EST-04 Maritimes (TE 5), ED-EST-04 Maritimes (TE 6), ED-EST-05 Maritimes (TE 3), ED-EST-06 Maritimes (TE 2), ED-EST-01 Quebec (TE 10), ED-EST-02 Quebec (TE 9), ED-EST-02 Quebec (TE 10), ED-EST-03 Quebec (TE 8), ED-EST-04 Quebec (TE 6), ED-EST-04 Quebec (TE 7), ED-EST-05 Quebec (TE 5), ED-EST-06 Quebec (TE 3), ED-EST-02 Ontario (TE 7), ED-EST-02 Ontario (TE 8), ED-EST-03 Ontario (TE 6), ED-EST-04 Ontario (TE 3), ED-EST-04 Ontario (TE 4), ED-EST-05 Ontario (TE 2), ED-EST-05 Ontario (TE 3), ED-EST-06 Ontario (TE 1), ED-EST-03 Manitoba (TE 8), ED-EST-04 Manitoba (TE 2), ED-EST-05 Manitoba (TE 1), ED-EST-03 Saskatchewan (TE 8), ED-EST-04 Saskatchewan (TE 3), ED-EST-05 Saskatchewan (TE 1), ED-EST-02 Alberta (TE 9), ED-EST-03 Alberta (TE 6), ED-EST-04 Alberta (TE 3), ED-EST-05 Alberta (TE 2), ED-EST-06 Alberta (TE 1), ED-EST-02 BC (TE 8), ED-EST-02 BC (TE 9), ED-EST-03 BC (TE 5), ED-EST-04 BC (TE 3), ED-EST-04 BC (TE 4), ED-EST-05 BC (TE 2), ED-EST-06 BC (TE 1), ED-LAT-01 (TE 9), ED-LAT-01 (TE 10), ED-LAT-02 (TE 6), ED-LAT-03 (TE 4), ED-LAT-03 (TE 5), ED-LAT-04 (TE 3), EG-02, EN-ENG-01, GL-AIM-9, GL-AMW-9, GL-ELE -10, GL-ELE -11, GL-GHW-6, GL-GHW-7, GL-INM-9, GL-INM-10, GL-MAM-00, GL-MAM-7, GL-MAM-8, GL-MAN-8, GL-MDO-9, GL-MOC-8, GL-MOC-9, GL-MST-10, GL-MST-11, GL-PCF-6, GL-PIP-00, GL-PRW-8, GS-06, GS-07, GT-03, HP-02, HS-HDO-05, HS-PHS-05, IS-02 , LI-7, MT-01, PI-02-CGC, PM-02 , PY-06, RO-01, SC-4 (deck and engine room), SC-5 (deck and engine room), SC-STD-4, SC-STD-5, SC-4 (equip. op. and spec. trade), SG-SRE-01, SR-W (pay group 3), SR-W (pay group 9) APC-7, SR-W (pay group 9) APD-8, TI-03, TR-01</v>
      </c>
    </row>
    <row r="397" spans="1:3" ht="255" x14ac:dyDescent="0.25">
      <c r="A397" s="60" t="str">
        <f>'5. Raw salary data'!A397</f>
        <v>ED-EST-04 Manitoba (TE 1)</v>
      </c>
      <c r="B397" s="129" t="str" cm="1">
        <f t="array" ref="B397">_xlfn.TEXTJOIN(", ", TRUE, _xlfn._xlws.FILTER('5. Raw salary data'!$A$2:$A$1297, ('5. Raw salary data'!$C$2:$C$1297 &lt; '5. Raw salary data'!D397) * ('5. Raw salary data'!$C$2:$C$1297 &gt;= '5. Raw salary data'!C397) * ('5. Raw salary data'!$A$2:$A$1297 &lt;&gt; '5. Raw salary data'!A397), "No matches"))</f>
        <v>AR-01, AS-02, DA-CON-5, DA-PRO-5, DD-04, EC-01, ED-EST-01 (TE 5), ED-EST-02 (TE 4), ED-EST-03 (TE 2), ED-EST-03 Maritimes (TE 9), ED-EST-04 Maritimes (TE 5), ED-EST-05 Maritimes (TE 3), ED-EST-06 Maritimes (TE 2), ED-EST-01 Quebec (TE 9), ED-EST-01 Quebec (TE 10), ED-EST-02 Quebec (TE 9), ED-EST-02 Quebec (TE 10), ED-EST-03 Quebec (TE 8), ED-EST-04 Quebec (TE 6), ED-EST-04 Quebec (TE 7), ED-EST-05 Quebec (TE 4), ED-EST-05 Quebec (TE 5), ED-EST-06 Quebec (TE 2), ED-EST-06 Quebec (TE 3), ED-EST-02 Ontario (TE 7), ED-EST-02 Ontario (TE 8), ED-EST-03 Ontario (TE 6), ED-EST-04 Ontario (TE 3), ED-EST-05 Ontario (TE 2), ED-EST-06 Ontario (TE 1), ED-EST-03 Manitoba (TE 7), ED-EST-03 Manitoba (TE 8), ED-EST-04 Manitoba (TE 2), ED-EST-02 Saskatchewan (TE 9), ED-EST-03 Saskatchewan (TE 7), ED-EST-03 Saskatchewan (TE 8), ED-EST-04 Saskatchewan (TE 3), ED-EST-05 Saskatchewan (TE 1), ED-EST-02 Alberta (TE 8), ED-EST-02 Alberta (TE 9), ED-EST-03 Alberta (TE 6), ED-EST-04 Alberta (TE 3), ED-EST-05 Alberta (TE 2), ED-EST-06 Alberta (TE 1), ED-EST-02 BC (TE 8), ED-EST-02 BC (TE 9), ED-EST-03 BC (TE 4), ED-EST-03 BC (TE 5), ED-EST-04 BC (TE 3), ED-EST-05 BC (TE 2), ED-LAT-01 (TE 9), ED-LAT-02 (TE 5), ED-LAT-02 (TE 6), ED-LAT-03 (TE 4), ED-LAT-03 (TE 5), ED-LAT-04 (TE 2), ED-LAT-04 (TE 3), EG-02, GL-AMW-8, GL-AMW-9, GL-ELE -10, GL-ELE -11, GL-GHW-6, GL-INM-9, GL-INM-10, GL-MAM-00, GL-MAM-7, GL-MAN-7, GL-MAN-8, GL-MDO-9, GL-MOC-8, GL-MST-10, GL-MST-11, GL-PCF-6, GL-PIP-00, GL-PRW-7, GL-PRW-8, GL-WOW-00, GS-06, HP-02, HS-HDO-05, HS-PHS-05, IS-02 , LI-7, MT-01, PI-02-CGC, PM-02 , PY-06, RO-01, SC-4 (deck and engine room), SC-5 (deck and engine room), SC-STD-4, SC-STD-5, SR-W (pay group 3), SR-W (pay group 9) APD-8, TI-03, TR-01</v>
      </c>
      <c r="C397" s="128" t="str" cm="1">
        <f t="array" ref="C397">_xlfn.TEXTJOIN(", ",TRUE,_xlfn._xlws.FILTER('5. Raw salary data'!$A$2:$A$1297,('5. Raw salary data'!$C$2:$C$1297 &gt;'5. Raw salary data'!E397)*('5. Raw salary data'!$C$2:$C$1297 &lt;'5. Raw salary data'!C397),"No matches"))</f>
        <v>AS-01, CM-06, CR-05, DA-CON-4, ED-EST-01 (TE 3), ED-EST-01 (TE 4), ED-EST-02 (TE 2) , ED-EST-02 (TE 3) , ED-EST-03 (TE 1), ED-EST-03 Maritimes (TE 7), ED-EST-03 Maritimes (TE 8), ED-EST-04 Maritimes (TE 4), ED-EST-05 Maritimes (TE 2), ED-EST-06 Maritimes (TE 1), ED-EST-01 Quebec (TE 8), ED-EST-02 Quebec (TE 8), ED-EST-03 Quebec (TE 6), ED-EST-03 Quebec (TE 7), ED-EST-04 Quebec (TE 5), ED-EST-05 Quebec (TE 3), ED-EST-06 Quebec (TE 1), ED-EST-02 Ontario (TE 6), ED-EST-03 Ontario (TE 4), ED-EST-03 Ontario (TE 5), ED-EST-04 Ontario (TE 2), ED-EST-05 Ontario (TE 1), ED-EST-02 Manitoba (TE 9), ED-EST-03 Manitoba (TE 5), ED-EST-03 Manitoba (TE 6), ED-EST-02 Saskatchewan (TE 8), ED-EST-03 Saskatchewan (TE 6), ED-EST-04 Saskatchewan (TE 1), ED-EST-04 Saskatchewan (TE 2), ED-EST-02 Alberta (TE 7), ED-EST-03 Alberta (TE 4), ED-EST-03 Alberta (TE 5), ED-EST-04 Alberta (TE 1), ED-EST-04 Alberta (TE 2), ED-EST-05 Alberta (TE 1), ED-EST-01 BC (TE 8), ED-EST-02 BC (TE 6), ED-EST-02 BC (TE 7), ED-EST-03 BC (TE 3), ED-EST-04 BC (TE 2), ED-EST-05 BC (TE 1), ED-LAT-01 (TE 7), ED-LAT-01 (TE 8), ED-LAT-02 (TE 4), ED-LAT-03 (TE 2), ED-LAT-03 (TE 3), ED-LAT-04 (TE 1), EG-01, GL-AIM-00, GL-AMW-7, GL-ELE -8, GL-ELE -9, GL-GHW-4, GL-GHW-5, GL-INM-00, GL-MAM-5, GL-MAM-6, GL-MAN-5, GL-MAN-6, GL-MDO-7, GL-MDO-8, GL-MOC-6, GL-MOC-7, GL-MST-00, GL-MST-9, GL-PCF-00, GL-PRW-5, GL-PRW-6, GS-05, GT-02, HP-01, HS-HDO-04, HS-PHS-04, IS-01 , LI-6, MA-01, OM-01, PG-01, PI-01-CGC, PM-01 , PY-05, SC-2 (deck and engine room), SC-3 (deck and engine room), SC-STD-2, SC-STD-3, SC-2 (equip. op. and spec. trade), SC-3 (equip. op. and spec. trade), SR-W (pay group 2), SR-W (pay group 9) APC-6, SR-W (pay group 9) APD-7, WP-01</v>
      </c>
    </row>
    <row r="398" spans="1:3" ht="270" x14ac:dyDescent="0.25">
      <c r="A398" s="60" t="str">
        <f>'5. Raw salary data'!A398</f>
        <v>ED-EST-04 Manitoba (TE 2)</v>
      </c>
      <c r="B398" s="129" t="str" cm="1">
        <f t="array" ref="B398">_xlfn.TEXTJOIN(", ", TRUE, _xlfn._xlws.FILTER('5. Raw salary data'!$A$2:$A$1297, ('5. Raw salary data'!$C$2:$C$1297 &lt; '5. Raw salary data'!D398) * ('5. Raw salary data'!$C$2:$C$1297 &gt;= '5. Raw salary data'!C398) * ('5. Raw salary data'!$A$2:$A$1297 &lt;&gt; '5. Raw salary data'!A398), "No matches"))</f>
        <v>AS-02, CM-07, CO-DEV/PER, CR-06, DA-CON-6, DD-05, ED-EST-01 (TE 6), ED-EST-02 (TE 5) , ED-EST-03 (TE 3), ED-EST-04 Maritimes (TE 6), ED-EST-05 Maritimes (TE 4), ED-EST-06 Maritimes (TE 3), ED-EST-02 Quebec (TE 10), ED-EST-02 Quebec (TE 11), ED-EST-03 Quebec (TE 9), ED-EST-04 Quebec (TE 8), ED-EST-05 Quebec (TE 5), ED-EST-05 Quebec (TE 6), ED-EST-06 Quebec (TE 3), ED-EST-06 Quebec (TE 4), ED-EST-02 Ontario (TE 8), ED-EST-02 Ontario (TE 9), ED-EST-03 Ontario (TE 7), ED-EST-04 Ontario (TE 4), ED-EST-05 Ontario (TE 3), ED-EST-05 Ontario (TE 4), ED-EST-06 Ontario (TE 2), ED-EST-03 Manitoba (TE 9), ED-EST-04 Manitoba (TE 3), ED-EST-05 Manitoba (TE 1),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GL-MOC-10, GL-MST-11, GL-MST-12, GL-PCF-7, GL-PIP-00, GL-PRW-8, GL-PRW-9, GL-VHE-00, GL-WOW-9, GS-07, GT-03, HS-HDO-06, HS-PHS-05, HS-PHS-06, IS-02 , MT-01, OM-02, PI-03-CGC, PM-02 , PY-07, SC-6 (deck and engine room), SC-STD-6, SC-4 (equip. op. and spec. trade), SG-SRE-01, SO-MAO-TO, SR-E (pay group 1 basic), SR-W (pay group 9) APC-7, SR-W (pay group 9) APD-9, TR-01</v>
      </c>
      <c r="C398" s="128" t="str" cm="1">
        <f t="array" ref="C398">_xlfn.TEXTJOIN(", ",TRUE,_xlfn._xlws.FILTER('5. Raw salary data'!$A$2:$A$1297,('5. Raw salary data'!$C$2:$C$1297 &gt;'5. Raw salary data'!E398)*('5. Raw salary data'!$C$2:$C$1297 &lt;'5. Raw salary data'!C398),"No matches"))</f>
        <v>AR-01, CM-06,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ED-EST-04 Quebec (TE 7),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5), ED-EST-03 Alberta (TE 6), ED-EST-04 Alberta (TE 2), ED-EST-04 Alberta (TE 3), ED-EST-05 Alberta (TE 1), ED-EST-05 Alberta (TE 2), ED-EST-02 BC (TE 7), ED-EST-02 BC (TE 8), ED-EST-03 BC (TE 4), ED-EST-04 BC (TE 3), ED-EST-05 BC (TE 1), ED-EST-05 BC (TE 2), ED-LAT-01 (TE 8), ED-LAT-01 (TE 9), ED-LAT-02 (TE 5), ED-LAT-02 (TE 6), ED-LAT-03 (TE 4), ED-LAT-04 (TE 2), ED-LAT-04 (TE 3), GL-AMW-8, GL-AMW-9, GL-ELE -10, GL-GHW-5, GL-GHW-6, GL-INM-9, GL-MAM-00, GL-MAM-7, GL-MAN-7, GL-MDO-8, GL-MDO-9, GL-MOC-7, GL-MOC-8, GL-MST-10, GL-PCF-00, GL-PCF-6, GL-PRW-7, GL-WOW-00, GS-05, GS-06, HP-02, HS-HDO-05, LI-7, MA-01, PG-01, PI-02-CGC, PY-06, RO-01, SC-4 (deck and engine room), SC-5 (deck and engine room), SC-STD-4, SC-STD-5, SC-3 (equip. op. and spec. trade), SR-W (pay group 2), SR-W (pay group 3), SR-W (pay group 9) APC-6, SR-W (pay group 9) APD-8, TI-03</v>
      </c>
    </row>
    <row r="399" spans="1:3" ht="300" x14ac:dyDescent="0.25">
      <c r="A399" s="60" t="str">
        <f>'5. Raw salary data'!A399</f>
        <v>ED-EST-04 Manitoba (TE 3)</v>
      </c>
      <c r="B399" s="129" t="str" cm="1">
        <f t="array" ref="B399">_xlfn.TEXTJOIN(", ", TRUE, _xlfn._xlws.FILTER('5. Raw salary data'!$A$2:$A$1297, ('5. Raw salary data'!$C$2:$C$1297 &lt; '5. Raw salary data'!D399) * ('5. Raw salary data'!$C$2:$C$1297 &gt;= '5. Raw salary data'!C399) * ('5. Raw salary data'!$A$2:$A$1297 &lt;&gt; '5. Raw salary data'!A399), "No matches"))</f>
        <v>AS-03, DA-PRO-6, DD-05, DS-1, EC-02, ED-EST-01 (TE 7) , ED-EST-02 (TE 6) , ED-EST-03 (TE 4), ED-EST-04 (TE 1), ED-EST-04 Maritimes (TE 7), ED-EST-04 Maritimes (TE 8), ED-EST-05 Maritimes (TE 5), ED-EST-06 Maritimes (TE 4), ED-EST-02 Quebec (TE 11), ED-EST-03 Quebec (TE 10), ED-EST-04 Quebec (TE 9), ED-EST-05 Quebec (TE 7), ED-EST-06 Quebec (TE 5), ED-EST-03 Ontario (TE 8), ED-EST-04 Ontario (TE 5), ED-EST-04 Ontario (TE 6), ED-EST-05 Ontario (TE 4), ED-EST-05 Ontario (TE 5), ED-EST-06 Ontario (TE 2), ED-EST-06 Ontario (TE 3), ED-EST-04 Manitoba (TE 4), ED-EST-05 Manitoba (TE 2), ED-EST-05 Manitoba (TE 3), ED-EST-06 Manitoba (TE 1), ED-EST-04 Saskatchewan (TE 5), ED-EST-05 Saskatchewan (TE 3), ED-EST-06 Saskatchewan (TE 2), ED-EST-03 Alberta (TE 8), ED-EST-03 Alberta (TE 9), ED-EST-04 Alberta (TE 5), ED-EST-05 Alberta (TE 4), ED-EST-06 Alberta (TE 2), ED-EST-06 Alberta (TE 3), ED-EST-03 BC (TE 6), ED-EST-03 BC (TE 7), ED-EST-04 BC (TE 5), ED-EST-05 BC (TE 3), ED-EST-05 BC (TE 4), ED-EST-06 BC (TE 2), ED-LAT-01 (TE 12), ED-LAT-02 (TE 8), ED-LAT-02 (TE 9), ED-LAT-03 (TE 7), ED-LAT-03 (TE 8), ED-LAT-04 (TE 5), ED-LAT-04 (TE 6), EG-03, FR - Recruitment, GL-AIM-10, GL-AIM-11, GL-AMW-11, GL-AMW-12, GL-COI-9, GL-EIM-00, GL-EIM-9, GL-ELE -13, GL-ELE -14, GL-GHW-8, GL-GHW-10, GL-INM-12, GL-MAM-9, GL-MAM-10, GL-MAN-10, GL-MDO-11, GL-MDO-12, GL-MOC-10, GL-MOC-11, GL-MST-13, GL-MST-14, GL-PCF-8, GL-PIP-9, GL-PRW-10, GL-SMW-00, GL-VHE-8, GL-WOW-10, GS-08, HP-03, HR-01, HS-HDO-07, HS-PHS-06, HS-PHS-07, LI-8, PE-01, PG-02, PI-03-CGC, PM-03 , PO-IMA-01, PO-LES-TO-01, PO-LES-IM-01, PO-TCO-01, PR(S)-01, PY-07, SC-7 (deck and engine room), SC-STD-7, SG-PAT-01, SO-MAO-TO, SR-E (pay group 2 ELE-2), SR-W (pay group 4), SR-W (pay group 9) APC-8, SR-W (pay group 9) APD-10, ST-COR-2, TI-04, WP-02</v>
      </c>
      <c r="C399" s="128" t="str" cm="1">
        <f t="array" ref="C399">_xlfn.TEXTJOIN(", ",TRUE,_xlfn._xlws.FILTER('5. Raw salary data'!$A$2:$A$1297,('5. Raw salary data'!$C$2:$C$1297 &gt;'5. Raw salary data'!E399)*('5. Raw salary data'!$C$2:$C$1297 &lt;'5. Raw salary data'!C399),"No matches"))</f>
        <v>AR-01, AS-02, CM-07, CO-DEV/PER, CR-06, DA-CON-5, DA-CON-6, EC-01, ED-EST-01 (TE 5), ED-EST-01 (TE 6), ED-EST-02 (TE 4), ED-EST-02 (TE 5) , ED-EST-03 (TE 2), ED-EST-03 (TE 3),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ED-EST-04 BC (TE 4), ED-EST-05 BC (TE 2), ED-EST-06 BC (TE 1), ED-LAT-01 (TE 10), ED-LAT-01 (TE 11), ED-LAT-02 (TE 6), ED-LAT-02 (TE 7), ED-LAT-03 (TE 5), ED-LAT-03 (TE 6), ED-LAT-04 (TE 3), ED-LAT-04 (TE 4), EG-02, EL-02, EN-ENG-01, GL-AIM-9, GL-AMW-9, GL-AMW-10, GL-COI-00, GL-ELE -11, GL-ELE -12, GL-GHW-7, GL-INM-10, GL-INM-11, GL-MAM-8, GL-MAN-8, GL-MAN-9, GL-MDO-9, GL-MDO-10, GL-MOC-9, GL-MST-11, GL-MST-12, GL-PCF-6, GL-PCF-7, GL-PIP-00, GL-PRW-8, GL-PRW-9, GL-VHE-00, GL-WOW-9, GS-07, GT-03, HP-02, HS-HDO-05, HS-HDO-06, HS-PHS-05, IS-02 , LI-7, MT-01, OM-02, PI-02-CGC, PM-02 , PY-06, SC-5 (deck and engine room), SC-6 (deck and engine room), SC-STD-5, SC-STD-6, SC-4 (equip. op. and spec. trade), SG-SRE-01, SR-E (pay group 1 basic), SR-W (pay group 9) APC-7, SR-W (pay group 9) APD-9, TI-03, TR-01</v>
      </c>
    </row>
    <row r="400" spans="1:3" ht="300" x14ac:dyDescent="0.25">
      <c r="A400" s="60" t="str">
        <f>'5. Raw salary data'!A400</f>
        <v>ED-EST-04 Manitoba (TE 4)</v>
      </c>
      <c r="B400" s="129" t="str" cm="1">
        <f t="array" ref="B400">_xlfn.TEXTJOIN(", ", TRUE, _xlfn._xlws.FILTER('5. Raw salary data'!$A$2:$A$1297, ('5. Raw salary data'!$C$2:$C$1297 &lt; '5. Raw salary data'!D400) * ('5. Raw salary data'!$C$2:$C$1297 &gt;= '5. Raw salary data'!C400) * ('5. Raw salary data'!$A$2:$A$1297 &lt;&gt; '5. Raw salary data'!A400), "No matches"))</f>
        <v>AG-01, BI-01, CH-01, CR-07, DD-06, ED-EST-01 (TE 8), ED-EST-02 (TE 7) , ED-EST-03 (TE 4),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5), ED-EST-05 Manitoba (TE 3), ED-EST-05 Manitoba (TE 4),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GL-COI-10, GL-EIM-10, GL-ELE -14, GL-GHW-10, GL-GHW-11, GL-INM-13, GL-INM-14, GL-MAM-11, GL-MAN-11, GL-MAN-12, GL-MDO-12, GL-MDO-13, GL-MOC-11, GL-MOC-12, GL-MST-14, GL-PCF-9, GL-PCF-10, GL-PIP-10, GL-PRW-11, GL-SMW-8, GL-VHE-9, GL-WOW-11, GT-04, HR-01, HS-HDO-08, LI-9, MA-02, PS-1, SC-5 (equip. op. and spec. trade), SC-6 (equip. op. and spec. trade), SO-MAO-01, SR-E (pay group 3 MDO-4), SR-W (pay group 4), SR-W (pay group 5), SR-W (pay group 6), SW-SCW-01, SW-CHA-01</v>
      </c>
      <c r="C400" s="128" t="str" cm="1">
        <f t="array" ref="C400">_xlfn.TEXTJOIN(", ",TRUE,_xlfn._xlws.FILTER('5. Raw salary data'!$A$2:$A$1297,('5. Raw salary data'!$C$2:$C$1297 &gt;'5. Raw salary data'!E400)*('5. Raw salary data'!$C$2:$C$1297 &lt;'5. Raw salary data'!C400),"No matches"))</f>
        <v>AS-03, CM-07, CR-06, DA-CON-6, DA-PRO-6, DD-05, DS-1, EC-02,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ED-EST-05 Manitoba (TE 2), ED-EST-06 Manitoba (TE 1), ED-EST-03 Saskatchewan (TE 9), ED-EST-04 Saskatchewan (TE 4), ED-EST-04 Saskatchewan (TE 5),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4), ED-LAT-04 (TE 5), FR - Recruitment, GL-AIM-10, GL-AIM-11, GL-AMW-10,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SC-6 (deck and engine room), SC-7 (deck and engine room), SC-STD-6, SC-STD-7, SG-PAT-01, SO-MAO-TO, SR-E (pay group 1 basic), SR-E (pay group 2 ELE-2), SR-W (pay group 9) APC-8, SR-W (pay group 9) APD-9, SR-W (pay group 9) APD-10, ST-COR-2, TI-04, WP-02</v>
      </c>
    </row>
    <row r="401" spans="1:3" ht="270" x14ac:dyDescent="0.25">
      <c r="A401" s="60" t="str">
        <f>'5. Raw salary data'!A401</f>
        <v>ED-EST-04 Manitoba (TE 5)</v>
      </c>
      <c r="B401" s="129" t="str" cm="1">
        <f t="array" ref="B401">_xlfn.TEXTJOIN(", ", TRUE, _xlfn._xlws.FILTER('5. Raw salary data'!$A$2:$A$1297, ('5. Raw salary data'!$C$2:$C$1297 &lt; '5. Raw salary data'!D401) * ('5. Raw salary data'!$C$2:$C$1297 &gt;= '5. Raw salary data'!C401) * ('5. Raw salary data'!$A$2:$A$1297 &lt;&gt; '5. Raw salary data'!A401), "No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9), ED-EST-04 BC (TE 7), ED-EST-05 BC (TE 5), ED-EST-05 BC (TE 6), ED-EST-06 BC (TE 4), ED-LAT-02 (TE 11), ED-LAT-02 (TE 12), ED-LAT-03 (TE 9), ED-LAT-03 (TE 10), ED-LAT-04 (TE 8), GL-AIM-13, GL-AIM-14, GL-AMW-13, GL-AMW-14, GL-COI-11, GL-EIM-10, GL-EIM-11, GL-GHW-12, GL-INM-14, GL-MAM-12, GL-MAN-12, GL-MAN-13, GL-MDO-14, GL-MOC-13, GL-PCF-10, GL-PCF-11, GL-PIP-11, GL-PRW-12, GL-PRW-13, GL-SMW-9, GL-SMW-10, GL-VHE-10, GL-VHE-11, GL-WOW-12, GL-WOW-13, GS-09, GT-04, HS-PHS-08, IS-03 , IT-01, LI-9, LS-01, OM-03, PC-01, PG-03, PI-04-CGC, PM-04 , PO-IMA-02, PO-LES-TO-02, PO-LES-IM-02, PO-TCO-02, PS-1, RO-03, SC-6 (equip. op. and spec. trade), SG-SRE-02, SO-FLP-01, SR-E (pay group 3 MDO-4), SR-E (APA), SR-E (APB), SR-W (pay group 6), SR-W (pay group 7), SW-SCW-01</v>
      </c>
      <c r="C401" s="128" t="str" cm="1">
        <f t="array" ref="C401">_xlfn.TEXTJOIN(", ",TRUE,_xlfn._xlws.FILTER('5. Raw salary data'!$A$2:$A$1297,('5. Raw salary data'!$C$2:$C$1297 &gt;'5. Raw salary data'!E401)*('5. Raw salary data'!$C$2:$C$1297 &lt;'5. Raw salary data'!C401),"No matches"))</f>
        <v>AS-03, DA-PRO-6, DD-06, DS-1, EC-02, ED-EST-01 (TE 7) , ED-EST-01 (TE 8), ED-EST-02 (TE 6) , ED-EST-02 (TE 7) , ED-EST-03 (TE 4), ED-EST-04 (TE 2), ED-EST-04 Maritimes (TE 8), ED-EST-05 Maritimes (TE 5), ED-EST-05 Maritimes (TE 6), ED-EST-06 Maritimes (TE 4), ED-EST-06 Maritimes (TE 5), ED-EST-03 Quebec (TE 11), ED-EST-04 Quebec (TE 9),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ED-EST-03 BC (TE 8), ED-EST-04 BC (TE 6), ED-EST-05 BC (TE 4), ED-EST-06 BC (TE 3), ED-LAT-01 (TE 12), ED-LAT-02 (TE 9), ED-LAT-02 (TE 10), ED-LAT-03 (TE 8), ED-LAT-04 (TE 6), ED-LAT-04 (TE 7), EG-03, EL-03, EU-LAI-1, FB-1, GL-AIM-11, GL-AIM-12, GL-AMW-12, GL-COI-9, GL-COI-10, GL-EIM-9, GL-ELE -14, GL-GHW-10, GL-GHW-11, GL-INM-12, GL-INM-13, GL-MAM-10, GL-MAM-11, GL-MAN-10, GL-MAN-11, GL-MDO-12, GL-MDO-13, GL-MOC-11, GL-MOC-12, GL-MST-14, GL-PCF-9, GL-PIP-9, GL-PIP-10, GL-PRW-10, GL-PRW-11, GL-SMW-8, GL-VHE-8, GL-VHE-9, GL-WOW-10, GL-WOW-11, HP-03, HR-01, HS-HDO-08, HS-PHS-07, MA-02, PE-01, PG-02, PM-03 , PO-IMA-01, PO-LES-TO-01, PO-LES-IM-01, PO-TCO-01, PR(S)-01, SC-5 (equip. op. and spec. trade), SG-PAT-01, SO-MAO-01, SR-E (pay group 2 ELE-2), SR-W (pay group 4), SR-W (pay group 5), SR-W (pay group 9) APC-8, SR-W (pay group 9) APD-10, SW-CHA-01, TI-04, WP-02</v>
      </c>
    </row>
    <row r="402" spans="1:3" ht="240" x14ac:dyDescent="0.25">
      <c r="A402" s="60" t="str">
        <f>'5. Raw salary data'!A402</f>
        <v>ED-EST-04 Manitoba (TE 6)</v>
      </c>
      <c r="B402" s="129" t="str" cm="1">
        <f t="array" ref="B402">_xlfn.TEXTJOIN(", ", TRUE, _xlfn._xlws.FILTER('5. Raw salary data'!$A$2:$A$1297, ('5. Raw salary data'!$C$2:$C$1297 &lt; '5. Raw salary data'!D402) * ('5. Raw salary data'!$C$2:$C$1297 &gt;= '5. Raw salary data'!C402) * ('5. Raw salary data'!$A$2:$A$1297 &lt;&gt; '5. Raw salary data'!A402), "No matches"))</f>
        <v>AI-01, CO-01, CT-EAV-01 , CT-IAU-01 , DA-CON-8, DA-PRO-7, DD-07, DS-2, EC-03, ED-EDS-01, ED-EST-02 (TE 9), ED-EST-03 (TE 6), ED-EST-03 (TE 7), ED-EST-04 (TE 4), ED-EST-05 (TE 2), ED-EST-06 (TE 1), ED-EST-05 Maritimes (TE 8), ED-EST-06 Maritimes (TE 7), ED-EST-04 Quebec (TE 12), ED-EST-05 Quebec (TE 10), ED-EST-05 Quebec (TE 11), ED-EST-06 Quebec (TE 8), ED-EST-04 Ontario (TE 8), ED-EST-04 Ontario (TE 9), ED-EST-05 Ontario (TE 7), ED-EST-05 Ontario (TE 8), ED-EST-06 Ontario (TE 5), ED-EST-04 Manitoba (TE 7), ED-EST-05 Manitoba (TE 5), ED-EST-05 Manitoba (TE 6), ED-EST-06 Manitoba (TE 4), ED-EST-04 Saskatchewan (TE 8), ED-EST-05 Saskatchewan (TE 6), ED-EST-05 Saskatchewan (TE 7), ED-EST-06 Saskatchewan (TE 5), ED-EST-04 Alberta (TE 7), ED-EST-04 Alberta (TE 8), ED-EST-05 Alberta (TE 6), ED-EST-05 Alberta (TE 7), ED-EST-06 Alberta (TE 5), ED-EST-06 Alberta (TE 6), ED-EST-04 BC (TE 8), ED-EST-05 BC (TE 6), ED-EST-05 BC (TE 7), ED-EST-06 BC (TE 5), ED-LAT-02 (TE 12), ED-LAT-02 (TE 13), ED-LAT-03 (TE 11), ED-LAT-03 (TE 12), ED-LAT-04 (TE 9), ED-LAT-04 (TE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(equip. op. and spec. trade), SE-RES-1, SG-PAT-02, SG-SRE-02, SO-MAO-02, SO-RAD-01, SR-E (APA), SR-E (APB), SR-W (pay group 7), SR-W (pay group 8), SW-SCW-02, TI-05, UT-1, WP-03</v>
      </c>
      <c r="C402" s="128" t="str" cm="1">
        <f t="array" ref="C402">_xlfn.TEXTJOIN(", ",TRUE,_xlfn._xlws.FILTER('5. Raw salary data'!$A$2:$A$1297,('5. Raw salary data'!$C$2:$C$1297 &gt;'5. Raw salary data'!E402)*('5. Raw salary data'!$C$2:$C$1297 &lt;'5. Raw salary data'!C402),"No matches"))</f>
        <v>AG-01, AS-04, BI-01, CH-01, CR-07, DA-CON-7, DD-06, ED-EST-01 (TE 8), ED-EST-02 (TE 7) , ED-EST-02 (TE 8), ED-EST-03 (TE 5), ED-EST-04 (TE 3), ED-EST-05 (TE 1), ED-EST-04 Maritimes (TE 9), ED-EST-04 Maritimes (TE 10), ED-EST-05 Maritimes (TE 6), ED-EST-05 Maritimes (TE 7), ED-EST-06 Maritimes (TE 5), ED-EST-06 Maritimes (TE 6),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5), ED-EST-06 Saskatchewan (TE 3), ED-EST-06 Saskatchewan (TE 4), ED-EST-04 Alberta (TE 6), ED-EST-05 Alberta (TE 5), ED-EST-06 Alberta (TE 4), ED-EST-03 BC (TE 8), ED-EST-03 BC (TE 9), ED-EST-04 BC (TE 7), ED-EST-05 BC (TE 5), ED-EST-06 BC (TE 3),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GL-VHE-10, GL-WOW-11, GL-WOW-12, GS-09, GT-04, HS-HDO-08, HS-PHS-08, IS-03 , LI-9, PC-01, PI-04-CGC, PM-04 , PS-1, SC-6 (equip. op. and spec. trade), SO-FLP-01, SO-MAO-01, SR-E (pay group 3 MDO-4), SR-W (pay group 6), SW-SCW-01, SW-CHA-01</v>
      </c>
    </row>
    <row r="403" spans="1:3" ht="240" x14ac:dyDescent="0.25">
      <c r="A403" s="60" t="str">
        <f>'5. Raw salary data'!A403</f>
        <v>ED-EST-04 Manitoba (TE 7)</v>
      </c>
      <c r="B403" s="129" t="str" cm="1">
        <f t="array" ref="B403">_xlfn.TEXTJOIN(", ", TRUE, _xlfn._xlws.FILTER('5. Raw salary data'!$A$2:$A$1297, ('5. Raw salary data'!$C$2:$C$1297 &lt; '5. Raw salary data'!D403) * ('5. Raw salary data'!$C$2:$C$1297 &gt;= '5. Raw salary data'!C403) * ('5. Raw salary data'!$A$2:$A$1297 &lt;&gt; '5. Raw salary data'!A403), "No matches"))</f>
        <v>AR-02, CO-01, CT-FIN-01 , CT-EAV-01 , CT-IAU-01 , DD-08, ED-EDS-01, ED-EST-03 (TE 7), ED-EST-03 (TE 8), ED-EST-04 (TE 5), ED-EST-05 (TE 3), ED-EST-06 (TE 2), ED-EST-05 Maritimes (TE 9), ED-EST-06 Maritimes (TE 8), ED-EST-05 Quebec (TE 11), ED-EST-05 Quebec (TE 12), ED-EST-06 Quebec (TE 9), ED-EST-06 Quebec (TE 10), ED-EST-04 Ontario (TE 9), ED-EST-04 Ontario (TE 10), ED-EST-05 Ontario (TE 8), ED-EST-05 Ontario (TE 9), ED-EST-06 Ontario (TE 6), ED-EST-04 Manitoba (TE 8), ED-EST-05 Manitoba (TE 6), ED-EST-05 Manitoba (TE 7), ED-EST-06 Manitoba (TE 5), ED-EST-04 Saskatchewan (TE 9),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ED-LAT-03 (TE 12), ED-LAT-03 (TE 13), ED-LAT-04 (TE 10), ED-LAT-04 (TE 11), EN-ENG-02, EN-SUR-01, GL-COI-13, GL-COI-14, GL-EIM-12, GL-EIM-13, GL-MAM-14, GL-MAN-14, GL-PCF-12, GL-PCF-13, GL-PIP-13, GL-PIP-14, GL-PRW-14, GL-SMW-11, GL-SMW-12, GL-VHE-12, GL-VHE-13, GL-WOW-14, GS-11, GT-05, HR-02, HS-HDO-10, HS-PHS-09, LS-02, MT-02, NU-CHN-1, NU-HOS-1, PI-05-CGC, PO-IMA-03, PO-LES-TO-03, PO-LES-IM-03, PO-TCO-03, RO-04, SE-RES-1, SO-FLP-02, SO-MAO-02, SO-MAO-03, SO-RAD-01, SR-E (pay group 4 MDO-5), SR-W (pay group 8), SR-W (pay group 11), SW-CHA-02, UT-1</v>
      </c>
      <c r="C403" s="128" t="str" cm="1">
        <f t="array" ref="C403">_xlfn.TEXTJOIN(", ",TRUE,_xlfn._xlws.FILTER('5. Raw salary data'!$A$2:$A$1297,('5. Raw salary data'!$C$2:$C$1297 &gt;'5. Raw salary data'!E403)*('5. Raw salary data'!$C$2:$C$1297 &lt;'5. Raw salary data'!C403),"No matches"))</f>
        <v>AI-01, AS-04, DA-CON-7, DA-CON-8, DA-PRO-7, DD-07,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ED-LAT-02 (TE 13), ED-LAT-03 (TE 10), ED-LAT-03 (TE 11), ED-LAT-04 (TE 8), ED-LAT-04 (TE 9), EG-04, EL-04, FB-2, GL-AIM-13, GL-AIM-14, GL-AMW-14, GL-COI-11, GL-COI-12, GL-EIM-11, GL-GHW-12, GL-MAM-12, GL-MAM-13, GL-MAN-13, GL-MDO-14, GL-MOC-13, GL-MOC-14, GL-PCF-11, GL-PIP-11, GL-PIP-12, GL-PRW-13, GL-SMW-10, GL-VHE-11, GL-WOW-13, GS-09, GS-10, HP-04, HS-HDO-09, HS-PHS-08, IS-03 , IT-01, LS-01, OM-03, PC-01, PE-02, PG-03, PM-04 , PO-IMA-02, PO-LES-TO-02, PO-LES-IM-02, PO-TCO-02, PR(S)-02, RO-03, SC-7 (equip. op. and spec. trade), SG-PAT-02, SG-SRE-02, SO-FLP-01, SR-E (APA), SR-E (APB), SR-W (pay group 7), SW-SCW-02, TI-05, WP-03</v>
      </c>
    </row>
    <row r="404" spans="1:3" ht="225" x14ac:dyDescent="0.25">
      <c r="A404" s="60" t="str">
        <f>'5. Raw salary data'!A404</f>
        <v>ED-EST-04 Manitoba (TE 8)</v>
      </c>
      <c r="B404" s="129" t="str" cm="1">
        <f t="array" ref="B404">_xlfn.TEXTJOIN(", ", TRUE, _xlfn._xlws.FILTER('5. Raw salary data'!$A$2:$A$1297, ('5. Raw salary data'!$C$2:$C$1297 &lt; '5. Raw salary data'!D404) * ('5. Raw salary data'!$C$2:$C$1297 &gt;= '5. Raw salary data'!C404) * ('5. Raw salary data'!$A$2:$A$1297 &lt;&gt; '5. Raw salary data'!A404), "No matches"))</f>
        <v>AI-02,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ED-EST-06 BC (TE 7), ED-LAT-04 (TE 11), ED-LAT-04 (TE 12), ED-LAT-04 (TE 13), EG-05, EL-05, FO-01, FR-1, GL-COI-14, GL-EIM-13, GL-EIM-14, GL-PCF-13, GL-PCF-14, GL-PIP-14, GL-SMW-12, GL-SMW-13, GL-VHE-13, GL-VHE-14, GS-12, GT-05, HP-05, HS-HDO-10, HS-PHS-10, MA-03, PO-IMA-03, PO-LES-TO-03, PO-LES-IM-03, PO-TCO-03, RO-04, SO-MAO-03, SO-RAD-02, SR-E (pay group 4 MDO-5), SR-E (pay group 5 basic), TI-05 Aviation, TR-02</v>
      </c>
      <c r="C404" s="128" t="str" cm="1">
        <f t="array" ref="C404">_xlfn.TEXTJOIN(", ",TRUE,_xlfn._xlws.FILTER('5. Raw salary data'!$A$2:$A$1297,('5. Raw salary data'!$C$2:$C$1297 &gt;'5. Raw salary data'!E404)*('5. Raw salary data'!$C$2:$C$1297 &lt;'5. Raw salary data'!C404),"No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11), ED-LAT-03 (TE 12), ED-LAT-03 (TE 13), ED-LAT-04 (TE 9), ED-LAT-04 (TE 10), EG-04, EL-04, EN-ENG-02, EN-SUR-01, FB-2, GL-COI-12, GL-COI-13, GL-EIM-12, GL-MAM-13, GL-MAM-14, GL-MAN-14, GL-MOC-14, GL-PCF-12, GL-PIP-12, GL-PIP-13, GL-PRW-14, GL-SMW-11, GL-VHE-12, GL-WOW-14, GS-10, GS-11, HP-04, HR-02, HS-HDO-09, HS-PHS-09, IT-01, LS-01, LS-02, MT-02, NU-CHN-1, NU-HOS-1, PE-02, PI-05-CGC, PR(S)-02, SC-7 (equip. op. and spec. trade), SE-RES-1, SG-PAT-02, SG-SRE-02, SO-FLP-02, SO-MAO-02, SO-RAD-01, SR-W (pay group 8), SR-W (pay group 11), SW-SCW-02, SW-CHA-02, TI-05, UT-1, WP-03</v>
      </c>
    </row>
    <row r="405" spans="1:3" ht="225" x14ac:dyDescent="0.25">
      <c r="A405" s="60" t="str">
        <f>'5. Raw salary data'!A405</f>
        <v>ED-EST-04 Manitoba (TE 9)</v>
      </c>
      <c r="B405" s="129" t="str" cm="1">
        <f t="array" ref="B405">_xlfn.TEXTJOIN(", ", TRUE, _xlfn._xlws.FILTER('5. Raw salary data'!$A$2:$A$1297, ('5. Raw salary data'!$C$2:$C$1297 &lt; '5. Raw salary data'!D405) * ('5. Raw salary data'!$C$2:$C$1297 &gt;= '5. Raw salary data'!C405) * ('5. Raw salary data'!$A$2:$A$1297 &lt;&gt; '5. Raw salary data'!A405), "No matches"))</f>
        <v>AG-02, AI-02, AS-05, BI-02, CH-02, CX-2, DD-09, ED-EDS-02, ED-EST-03 (TE 9), ED-EST-04 (TE 6), ED-EST-04 (TE 7), ED-EST-05 (TE 5), ED-EST-06 (TE 3), ED-EST-06 (TE 4), ED-EST-06 Maritimes (TE 10), ED-EST-06 Quebec (TE 11), ED-EST-06 Quebec (TE 12), ED-EST-05 Ontario (TE 10), ED-EST-06 Ontario (TE 7), ED-EST-06 Ontario (TE 8),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13), EG-05, EL-05, EU-PEI-2, FB-3, FO-01, FR-2, FS-01, GL-SMW-13, GL-SMW-14, GS-13, HP-06, HR-03, HS-PHS-10, IS-04 , LP-00, MA-03, ND-DIT-1, ND-HME-1, OM-04, PC-02, PE-03, PI-06-CGC, PM-05 , PM-MCO-01, PR(S)-03, RO-05, SO-FLP-03, SO-MAO-04, SO-RAD-03, SR-E (pay group 6), SR-E (pay group 7), SR-E (pay group 8), SW-SCW-03, TI-06, TI-05 Marine, WP-04</v>
      </c>
      <c r="C405" s="128" t="str" cm="1">
        <f t="array" ref="C405">_xlfn.TEXTJOIN(", ",TRUE,_xlfn._xlws.FILTER('5. Raw salary data'!$A$2:$A$1297,('5. Raw salary data'!$C$2:$C$1297 &gt;'5. Raw salary data'!E405)*('5. Raw salary data'!$C$2:$C$1297 &lt;'5. Raw salary data'!C405),"No matches"))</f>
        <v>AR-02, CT-FIN-01 , CT-EAV-01 , CT-IAU-01 , CX-1, DD-08, EC-04, ED-EDS-01, ED-EST-03 (TE 8), ED-EST-04 (TE 5),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ED-EST-05 Manitoba (TE 6), ED-EST-05 Manitoba (TE 7), ED-EST-06 Manitoba (TE 5), ED-EST-06 Manitoba (TE 6), ED-EST-04 Saskatchewan (TE 9), ED-EST-04 Saskatchewan (TE 10), ED-EST-05 Saskatchewan (TE 8), ED-EST-06 Saskatchewan (TE 6), ED-EST-06 Saskatchewan (TE 7), ED-EST-04 Alberta (TE 9), ED-EST-05 Alberta (TE 8), ED-EST-06 Alberta (TE 6), ED-EST-06 Alberta (TE 7), ED-EST-04 BC (TE 9), ED-EST-04 BC (TE 10), ED-EST-05 BC (TE 7), ED-EST-05 BC (TE 8), ED-EST-06 BC (TE 6), ED-EST-06 BC (TE 7), ED-LAT-03 (TE 13), ED-LAT-04 (TE 11), ED-LAT-04 (TE 12), EN-ENG-02, FR-1, GL-COI-13, GL-COI-14, GL-EIM-13, GL-EIM-14, GL-MAM-14, GL-PCF-13, GL-PCF-14, GL-PIP-13, GL-PIP-14, GL-SMW-11, GL-SMW-12, GL-VHE-13, GL-VHE-14, GS-11, GS-12, GT-05, HP-05, HR-02, HS-HDO-10, HS-PHS-09, MT-02, NU-CHN-1, NU-HOS-1, PI-05-CGC, PO-IMA-03, PO-LES-TO-03, PO-LES-IM-03, PO-TCO-03, RO-04, SE-RES-1, SO-FLP-02, SO-MAO-03, SO-RAD-01, SO-RAD-02, SR-E (pay group 4 MDO-5), SR-E (pay group 5 basic), SR-W (pay group 11), SW-CHA-02, TI-05 Aviation, TR-02</v>
      </c>
    </row>
    <row r="406" spans="1:3" ht="180" x14ac:dyDescent="0.25">
      <c r="A406" s="60" t="str">
        <f>'5. Raw salary data'!A406</f>
        <v>ED-EST-04 Manitoba (TE 10)</v>
      </c>
      <c r="B406" s="129" t="str" cm="1">
        <f t="array" ref="B406">_xlfn.TEXTJOIN(", ", TRUE, _xlfn._xlws.FILTER('5. Raw salary data'!$A$2:$A$1297, ('5. Raw salary data'!$C$2:$C$1297 &lt; '5. Raw salary data'!D406) * ('5. Raw salary data'!$C$2:$C$1297 &gt;= '5. Raw salary data'!C406) * ('5. Raw salary data'!$A$2:$A$1297 &lt;&gt; '5. Raw salary data'!A406), "No matches"))</f>
        <v>AS-05, CT-EAV-02 , CT-IAU-02, CX-2, DS-3, ED-EST-04 (TE 7), ED-EST-04 (TE 8), ED-EST-05 (TE 5), ED-EST-05 (TE 6), ED-EST-06 (TE 4), ED-EST-06 (TE 5), ED-EST-06 Quebec (TE 12), ED-EST-06 Ontario (TE 8), ED-EST-06 Ontario (TE 9), ED-EST-05 Manitoba (TE 9), ED-EST-05 Manitoba (TE 10), ED-EST-06 Manitoba (TE 8), ED-EST-05 Saskatchewan (TE 10), ED-EST-06 Saskatchewan (TE 9), ED-EST-06 Saskatchewan (TE 10), ED-EST-05 Alberta (TE 10), ED-EST-06 Alberta (TE 9), ED-EST-06 Alberta (TE 10), ED-EST-05 BC (TE 10), ED-EST-06 BC (TE 9), EU-PEI-2, FB-3, FR-2, FS-01, GL-SMW-14, GS-13, GT-06, HP-06, HR-03, IS-04 , IT-02, LS-03, LP-00, ND-ADV-1, ND-DIT-1, NU-CHN-2, NU-HOS-2, OM-04, PG-04, PI-06-CGC, PM-05 , PM-MCO-01, PO-LES-TO-04, PO-TCO-04, PS-2, RO-05, SG-PAT-03, SG-SRE-03, SO-FLP-04, SO-MAO-05, SO-RAD-03, SR-E (pay group 7), SR-E (pay group 8), SR-E (pay group 9), SR-E (pay group 10), SR-E (pay group 11), SR-W (pay group 12), SW-SCW-01 Clinical Social Workers, SW-SCW-02 Clinical Social Workers, TI-05 Marine, VM-1, WP-04</v>
      </c>
      <c r="C406" s="128" t="str" cm="1">
        <f t="array" ref="C406">_xlfn.TEXTJOIN(", ",TRUE,_xlfn._xlws.FILTER('5. Raw salary data'!$A$2:$A$1297,('5. Raw salary data'!$C$2:$C$1297 &gt;'5. Raw salary data'!E406)*('5. Raw salary data'!$C$2:$C$1297 &lt;'5. Raw salary data'!C406),"No matches"))</f>
        <v>AG-02, AI-02, BI-02, CH-02, CX-1, DD-08, DD-09, EC-04, ED-EDS-02, ED-EST-03 (TE 8), ED-EST-03 (TE 9), ED-EST-04 (TE 6), ED-EST-05 (TE 4), ED-EST-06 (TE 3), ED-EST-05 Maritimes (TE 10), ED-EST-06 Maritimes (TE 9), ED-EST-06 Maritimes (TE 10), ED-EST-06 Quebec (TE 10), ED-EST-06 Quebec (TE 11), ED-EST-05 Ontario (TE 10), ED-EST-06 Ontario (TE 7), ED-EST-04 Manitoba (TE 9), ED-EST-05 Manitoba (TE 7), ED-EST-05 Manitoba (TE 8), ED-EST-06 Manitoba (TE 6), ED-EST-06 Manitoba (TE 7), ED-EST-04 Saskatchewan (TE 10), ED-EST-05 Saskatchewan (TE 9), ED-EST-06 Saskatchewan (TE 7), ED-EST-06 Saskatchewan (TE 8),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GL-SMW-13, GL-VHE-14, GS-12, HP-05, HS-PHS-10, MA-03, ND-HME-1, PC-02, PE-03, PO-IMA-03, PO-LES-TO-03, PO-LES-IM-03, PO-TCO-03, PR(S)-03, SO-FLP-03, SO-MAO-03, SO-MAO-04, SO-RAD-02, SR-E (pay group 5 basic), SR-E (pay group 6), SW-SCW-03, TI-06, TI-05 Aviation, TR-02</v>
      </c>
    </row>
    <row r="407" spans="1:3" ht="270" x14ac:dyDescent="0.25">
      <c r="A407" s="60" t="str">
        <f>'5. Raw salary data'!A407</f>
        <v>ED-EST-05 Manitoba (TE 1)</v>
      </c>
      <c r="B407" s="129" t="str" cm="1">
        <f t="array" ref="B407">_xlfn.TEXTJOIN(", ", TRUE, _xlfn._xlws.FILTER('5. Raw salary data'!$A$2:$A$1297, ('5. Raw salary data'!$C$2:$C$1297 &lt; '5. Raw salary data'!D407) * ('5. Raw salary data'!$C$2:$C$1297 &gt;= '5. Raw salary data'!C407) * ('5. Raw salary data'!$A$2:$A$1297 &lt;&gt; '5. Raw salary data'!A407), "No matches"))</f>
        <v>CM-07, CO-DEV/PER, CR-06, DA-CON-6, DA-PRO-6, DD-05, ED-EST-01 (TE 6), ED-EST-02 (TE 5) , ED-EST-03 (TE 3), ED-EST-04 (TE 1), ED-EST-04 Maritimes (TE 6), ED-EST-04 Maritimes (TE 7), ED-EST-05 Maritimes (TE 4), ED-EST-06 Maritimes (TE 3), ED-EST-02 Quebec (TE 11), ED-EST-03 Quebec (TE 9), ED-EST-03 Quebec (TE 10), ED-EST-04 Quebec (TE 8), ED-EST-05 Quebec (TE 6), ED-EST-06 Quebec (TE 4), ED-EST-02 Ontario (TE 9), ED-EST-03 Ontario (TE 7), ED-EST-03 Ontario (TE 8), ED-EST-04 Ontario (TE 4),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ED-LAT-02 (TE 7), ED-LAT-02 (TE 8), ED-LAT-03 (TE 6), ED-LAT-03 (TE 7), ED-LAT-04 (TE 4), ED-LAT-04 (TE 5), EL-02, EN-ENG-01, FR - Recruitment, GL-AIM-10, GL-AMW-10, GL-AMW-11, GL-COI-00, GL-EIM-00, GL-ELE -12, GL-ELE -13, GL-GHW-8, GL-INM-11, GL-MAM-9, GL-MAN-9, GL-MDO-10, GL-MDO-11, GL-MOC-9, GL-MOC-10, GL-MST-12, GL-MST-13, GL-PCF-7, GL-PCF-8, GL-PRW-9, GL-SMW-00, GL-VHE-00, GL-VHE-8, GL-WOW-9, GS-07, GS-08, GT-03, HS-HDO-06, HS-HDO-07, HS-PHS-06, LI-8, OM-02, PI-03-CGC, PY-07, SC-6 (deck and engine room), SC-7 (deck and engine room), SC-STD-6, SC-STD-7, SC-4 (equip. op. and spec. trade), SO-MAO-TO, SR-E (pay group 1 basic), SR-W (pay group 9) APC-7, SR-W (pay group 9) APD-9, ST-COR-2</v>
      </c>
      <c r="C407" s="128" t="str" cm="1">
        <f t="array" ref="C407">_xlfn.TEXTJOIN(", ",TRUE,_xlfn._xlws.FILTER('5. Raw salary data'!$A$2:$A$1297,('5. Raw salary data'!$C$2:$C$1297 &gt;'5. Raw salary data'!E407)*('5. Raw salary data'!$C$2:$C$1297 &lt;'5. Raw salary data'!C407),"No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2), ED-EST-06 Quebec (TE 3), ED-EST-02 Ontario (TE 7), ED-EST-02 Ontario (TE 8), ED-EST-03 Ontario (TE 6), ED-EST-04 Ontario (TE 3), ED-EST-05 Ontario (TE 2), ED-EST-05 Ontario (TE 3), ED-EST-06 Ontario (TE 1), ED-EST-03 Manitoba (TE 7), ED-EST-03 Manitoba (TE 8), ED-EST-04 Manitoba (TE 2), ED-EST-02 Saskatchewan (TE 9), ED-EST-03 Saskatchewan (TE 7), ED-EST-03 Saskatchewan (TE 8), ED-EST-04 Saskatchewan (TE 3), ED-EST-05 Saskatchewan (TE 1), ED-EST-02 Alberta (TE 9), ED-EST-03 Alberta (TE 6), ED-EST-04 Alberta (TE 3), ED-EST-05 Alberta (TE 2), ED-EST-06 Alberta (TE 1), ED-EST-02 BC (TE 8), ED-EST-02 BC (TE 9), ED-EST-03 BC (TE 4), ED-EST-03 BC (TE 5), ED-EST-04 BC (TE 3), ED-EST-05 BC (TE 2), ED-LAT-01 (TE 9), ED-LAT-01 (TE 10), ED-LAT-02 (TE 5), ED-LAT-02 (TE 6), ED-LAT-03 (TE 4), ED-LAT-03 (TE 5), ED-LAT-04 (TE 2), ED-LAT-04 (TE 3), EG-02, GL-AIM-9, GL-AMW-8, GL-AMW-9, GL-ELE -10, GL-ELE -11, GL-GHW-6, GL-GHW-7, GL-INM-9, GL-INM-10, GL-MAM-00, GL-MAM-7, GL-MAM-8, GL-MAN-7, GL-MAN-8, GL-MDO-9, GL-MOC-8, GL-MST-10, GL-MST-11, GL-PCF-6, GL-PIP-00, GL-PRW-7, GL-PRW-8, GL-WOW-00, GS-06, HP-02, HS-HDO-05, HS-PHS-05, IS-02 , LI-7, MT-01, PI-02-CGC, PM-02 , PY-06, RO-01, SC-4 (deck and engine room), SC-5 (deck and engine room), SC-STD-4, SC-STD-5, SG-SRE-01, SR-W (pay group 3), SR-W (pay group 9) APD-8, TI-03, TR-01</v>
      </c>
    </row>
    <row r="408" spans="1:3" ht="285" x14ac:dyDescent="0.25">
      <c r="A408" s="60" t="str">
        <f>'5. Raw salary data'!A408</f>
        <v>ED-EST-05 Manitoba (TE 2)</v>
      </c>
      <c r="B408" s="129" t="str" cm="1">
        <f t="array" ref="B408">_xlfn.TEXTJOIN(", ", TRUE, _xlfn._xlws.FILTER('5. Raw salary data'!$A$2:$A$1297, ('5. Raw salary data'!$C$2:$C$1297 &lt; '5. Raw salary data'!D408) * ('5. Raw salary data'!$C$2:$C$1297 &gt;= '5. Raw salary data'!C408) * ('5. Raw salary data'!$A$2:$A$1297 &lt;&gt; '5. Raw salary data'!A408), "No matches"))</f>
        <v>AS-03, DA-PRO-6, DS-1, EC-02, ED-EST-01 (TE 7) , ED-EST-02 (TE 6) , ED-EST-02 (TE 7) , ED-EST-03 (TE 4), ED-EST-04 (TE 1), ED-EST-04 (TE 2), ED-EST-04 Maritimes (TE 8), ED-EST-05 Maritimes (TE 5), ED-EST-06 Maritimes (TE 4), ED-EST-03 Quebec (TE 10), ED-EST-03 Quebec (TE 11), ED-EST-04 Quebec (TE 9), ED-EST-04 Quebec (TE 10), ED-EST-05 Quebec (TE 7), ED-EST-05 Quebec (TE 8), ED-EST-06 Quebec (TE 5), ED-EST-03 Ontario (TE 8), ED-EST-03 Ontario (TE 9), ED-EST-04 Ontario (TE 5), ED-EST-04 Ontario (TE 6), ED-EST-05 Ontario (TE 5), ED-EST-06 Ontario (TE 3), ED-EST-04 Manitoba (TE 4),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8), ED-LAT-02 (TE 9), ED-LAT-03 (TE 7), ED-LAT-03 (TE 8), ED-LAT-04 (TE 5), ED-LAT-04 (TE 6), EG-03, EU-LAI-1, GL-AIM-11, GL-AMW-11, GL-AMW-12, GL-COI-9, GL-EIM-00, GL-EIM-9, GL-ELE -13, GL-ELE -14, GL-GHW-10, GL-GHW-11, GL-INM-12, GL-INM-13, GL-MAM-10, GL-MAN-10, GL-MAN-11, GL-MDO-11, GL-MDO-12, GL-MOC-11, GL-MST-13, GL-MST-14, GL-PCF-8, GL-PCF-9, GL-PIP-9, GL-PRW-10, GL-PRW-11, GL-SMW-00, GL-SMW-8, GL-VHE-8, GL-VHE-9, GL-WOW-10, GL-WOW-11, GS-08, HP-03, HR-01, HS-HDO-07, HS-HDO-08, HS-PHS-07, LI-8, MA-02, PE-01, PG-02, PM-03 , PO-IMA-01, PO-LES-TO-01, PO-LES-IM-01, PO-TCO-01, PR(S)-01, SC-7 (deck and engine room), SC-STD-7, SC-5 (equip. op. and spec. trade), SG-PAT-01, SR-E (pay group 2 ELE-2), SR-W (pay group 4), SR-W (pay group 5), SR-W (pay group 9) APC-8, SR-W (pay group 9) APD-10, ST-COR-2, SW-CHA-01, TI-04, WP-02</v>
      </c>
      <c r="C408" s="128" t="str" cm="1">
        <f t="array" ref="C408">_xlfn.TEXTJOIN(", ",TRUE,_xlfn._xlws.FILTER('5. Raw salary data'!$A$2:$A$1297,('5. Raw salary data'!$C$2:$C$1297 &gt;'5. Raw salary data'!E408)*('5. Raw salary data'!$C$2:$C$1297 &lt;'5. Raw salary data'!C408),"No matches"))</f>
        <v>AS-02, CM-07, CO-DEV/PER, CR-06, DA-CON-6, DD-05, ED-EST-01 (TE 6), ED-EST-02 (TE 5) , ED-EST-03 (TE 3), ED-EST-04 Maritimes (TE 6), ED-EST-04 Maritimes (TE 7), ED-EST-05 Maritimes (TE 4), ED-EST-06 Maritimes (TE 3),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ED-EST-05 Ontario (TE 4), ED-EST-06 Ontario (TE 2), ED-EST-03 Manitoba (TE 9), ED-EST-04 Manitoba (TE 2), ED-EST-04 Manitoba (TE 3), ED-EST-05 Manitoba (TE 1),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GL-MOC-10, GL-MST-11, GL-MST-12, GL-PCF-7, GL-PIP-00, GL-PRW-8, GL-PRW-9, GL-VHE-00, GL-WOW-9, GS-07, GT-03, HS-HDO-06, HS-PHS-05, HS-PHS-06, IS-02 , MT-01, OM-02, PI-03-CGC, PM-02 , PY-07, SC-5 (deck and engine room), SC-6 (deck and engine room), SC-STD-5, SC-STD-6, SC-4 (equip. op. and spec. trade), SG-SRE-01, SO-MAO-TO, SR-E (pay group 1 basic), SR-W (pay group 9) APC-7, SR-W (pay group 9) APD-9, TR-01</v>
      </c>
    </row>
    <row r="409" spans="1:3" ht="285" x14ac:dyDescent="0.25">
      <c r="A409" s="60" t="str">
        <f>'5. Raw salary data'!A409</f>
        <v>ED-EST-05 Manitoba (TE 3)</v>
      </c>
      <c r="B409" s="129" t="str" cm="1">
        <f t="array" ref="B409">_xlfn.TEXTJOIN(", ", TRUE, _xlfn._xlws.FILTER('5. Raw salary data'!$A$2:$A$1297, ('5. Raw salary data'!$C$2:$C$1297 &lt; '5. Raw salary data'!D409) * ('5. Raw salary data'!$C$2:$C$1297 &gt;= '5. Raw salary data'!C409) * ('5. Raw salary data'!$A$2:$A$1297 &lt;&gt; '5. Raw salary data'!A409), "No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6), ED-EST-06 Ontario (TE 4), ED-EST-04 Manitoba (TE 5), ED-EST-05 Manitoba (TE 4), ED-EST-06 Manitoba (TE 2), ED-EST-06 Manitoba (TE 3), ED-EST-04 Saskatchewan (TE 6),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ED-LAT-04 (TE 7), EG-03, EL-03, EU-LAI-1, FB-1, GL-AIM-12, GL-AIM-13, GL-AMW-13, GL-COI-10, GL-EIM-10, GL-GHW-11, GL-GHW-12, GL-INM-13, GL-INM-14, GL-MAM-11, GL-MAM-12, GL-MAN-11, GL-MAN-12, GL-MDO-13, GL-MDO-14, GL-MOC-12, GL-MOC-13, GL-PCF-9, GL-PCF-10, GL-PIP-10, GL-PRW-11, GL-PRW-12, GL-SMW-8, GL-SMW-9, GL-VHE-9, GL-VHE-10, GL-WOW-11, GL-WOW-12, GS-09, GT-04, HS-HDO-08, HS-PHS-08, LI-9, MA-02, PC-01, PI-04-CGC, PS-1, SC-5 (equip. op. and spec. trade), SC-6 (equip. op. and spec. trade), SO-MAO-01, SR-E (pay group 3 MDO-4), SR-W (pay group 5), SR-W (pay group 6), SW-SCW-01, SW-CHA-01</v>
      </c>
      <c r="C409" s="128" t="str" cm="1">
        <f t="array" ref="C409">_xlfn.TEXTJOIN(", ",TRUE,_xlfn._xlws.FILTER('5. Raw salary data'!$A$2:$A$1297,('5. Raw salary data'!$C$2:$C$1297 &gt;'5. Raw salary data'!E409)*('5. Raw salary data'!$C$2:$C$1297 &lt;'5. Raw salary data'!C409),"No matches"))</f>
        <v>AS-03, DA-PRO-6, DD-05, DS-1, EC-02, ED-EST-01 (TE 7) , ED-EST-02 (TE 6) , ED-EST-03 (TE 3),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ED-EST-05 Ontario (TE 5), ED-EST-06 Ontario (TE 2), ED-EST-06 Ontario (TE 3), ED-EST-04 Manitoba (TE 3), ED-EST-04 Manitoba (TE 4), ED-EST-05 Manitoba (TE 2), ED-EST-06 Manitoba (TE 1), ED-EST-04 Saskatchewan (TE 5), ED-EST-05 Saskatchewan (TE 3), ED-EST-06 Saskatchewan (TE 2), ED-EST-03 Alberta (TE 8), ED-EST-03 Alberta (TE 9),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ED-LAT-03 (TE 8), ED-LAT-04 (TE 5), ED-LAT-04 (TE 6), FR - Recruitment, GL-AIM-10, GL-AIM-11, GL-AMW-11, GL-AMW-12, GL-COI-00, GL-COI-9, GL-EIM-00, GL-EIM-9, GL-ELE -13, GL-ELE -14, GL-GHW-8, GL-GHW-10, GL-INM-12, GL-MAM-9, GL-MAM-10, GL-MAN-9, GL-MAN-10, GL-MDO-11, GL-MDO-12, GL-MOC-10, GL-MOC-11, GL-MST-13, GL-MST-14, GL-PCF-8, GL-PIP-9, GL-PRW-10, GL-SMW-00, GL-VHE-8, GL-WOW-10, GS-08, HP-03, HR-01, HS-HDO-07, HS-PHS-06, HS-PHS-07, LI-8, PE-01, PG-02, PI-03-CGC, PM-03 , PO-IMA-01, PO-LES-TO-01, PO-LES-IM-01, PO-TCO-01, PR(S)-01, PY-07, SC-7 (deck and engine room), SC-STD-7, SG-PAT-01, SO-MAO-TO, SR-E (pay group 2 ELE-2), SR-W (pay group 4), SR-W (pay group 9) APC-8, SR-W (pay group 9) APD-10, ST-COR-2, TI-04, WP-02</v>
      </c>
    </row>
    <row r="410" spans="1:3" ht="270" x14ac:dyDescent="0.25">
      <c r="A410" s="60" t="str">
        <f>'5. Raw salary data'!A410</f>
        <v>ED-EST-05 Manitoba (TE 4)</v>
      </c>
      <c r="B410" s="129" t="str" cm="1">
        <f t="array" ref="B410">_xlfn.TEXTJOIN(", ", TRUE, _xlfn._xlws.FILTER('5. Raw salary data'!$A$2:$A$1297, ('5. Raw salary data'!$C$2:$C$1297 &lt; '5. Raw salary data'!D410) * ('5. Raw salary data'!$C$2:$C$1297 &gt;= '5. Raw salary data'!C410) * ('5. Raw salary data'!$A$2:$A$1297 &lt;&gt; '5. Raw salary data'!A410), "No matches"))</f>
        <v>AI-01, AS-04, CR-07, DA-CON-7, DA-PRO-7, DS-2, EC-03, ED-EST-02 (TE 8), ED-EST-02 (TE 9), ED-EST-03 (TE 6), ED-EST-04 (TE 3), ED-EST-04 (TE 4), ED-EST-05 (TE 2), ED-EST-06 (TE 1), ED-EST-04 Maritimes (TE 10), ED-EST-05 Maritimes (TE 7), ED-EST-06 Maritimes (TE 6), ED-EST-04 Quebec (TE 12), ED-EST-05 Quebec (TE 9),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GL-PCF-11, GL-PIP-11, GL-PIP-12, GL-PRW-12, GL-PRW-13, GL-SMW-9, GL-SMW-10, GL-VHE-10, GL-VHE-11, GL-WOW-12, GL-WOW-13, GS-09, HP-04, HS-PHS-08, IS-03 , IT-01, LS-01, OM-03, PC-01, PE-02, PG-03, PI-04-CGC, PM-04 , PO-IMA-02, PO-LES-TO-02, PO-LES-IM-02, PO-TCO-02, PR(S)-02, RO-03, SC-7 (equip. op. and spec. trade), SG-SRE-02, SO-FLP-01, SR-E (APA), SR-E (APB), SR-W (pay group 7), TI-05, WP-03</v>
      </c>
      <c r="C410" s="128" t="str" cm="1">
        <f t="array" ref="C410">_xlfn.TEXTJOIN(", ",TRUE,_xlfn._xlws.FILTER('5. Raw salary data'!$A$2:$A$1297,('5. Raw salary data'!$C$2:$C$1297 &gt;'5. Raw salary data'!E410)*('5. Raw salary data'!$C$2:$C$1297 &lt;'5. Raw salary data'!C410),"No matches"))</f>
        <v>AG-01, BI-01, CH-01, 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5), ED-EST-06 Quebec (TE 6), ED-EST-03 Ontario (TE 9), ED-EST-03 Ontario (TE 10), ED-EST-04 Ontario (TE 6), ED-EST-04 Ontario (TE 7), ED-EST-05 Ontario (TE 5), ED-EST-05 Ontario (TE 6), ED-EST-06 Ontario (TE 3), ED-EST-04 Manitoba (TE 4), ED-EST-04 Manitoba (TE 5), ED-EST-05 Manitoba (TE 3),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GL-PCF-10, GL-PIP-9, GL-PIP-10, GL-PRW-11, GL-SMW-8, GL-VHE-9, GL-WOW-11, GT-04, HP-03, HR-01, HS-HDO-08, LI-9, MA-02, PS-1, SC-5 (equip. op. and spec. trade), SC-6 (equip. op. and spec. trade), SG-PAT-01, SO-MAO-01, SR-E (pay group 2 ELE-2), SR-E (pay group 3 MDO-4), SR-W (pay group 4), SR-W (pay group 5), SR-W (pay group 6), SR-W (pay group 9) APC-8, SR-W (pay group 9) APD-10, SW-SCW-01, SW-CHA-01, TI-04</v>
      </c>
    </row>
    <row r="411" spans="1:3" ht="270" x14ac:dyDescent="0.25">
      <c r="A411" s="60" t="str">
        <f>'5. Raw salary data'!A411</f>
        <v>ED-EST-05 Manitoba (TE 5)</v>
      </c>
      <c r="B411" s="129" t="str" cm="1">
        <f t="array" ref="B411">_xlfn.TEXTJOIN(", ", TRUE, _xlfn._xlws.FILTER('5. Raw salary data'!$A$2:$A$1297, ('5. Raw salary data'!$C$2:$C$1297 &lt; '5. Raw salary data'!D411) * ('5. Raw salary data'!$C$2:$C$1297 &gt;= '5. Raw salary data'!C411) * ('5. Raw salary data'!$A$2:$A$1297 &lt;&gt; '5. Raw salary data'!A411), "No matches"))</f>
        <v>AR-02, CO-01, CT-FIN-01 , CT-EAV-01 , CT-IAU-01 , DA-CON-8, DD-07, ED-EDS-01, ED-EST-03 (TE 7), ED-EST-04 (TE 4), ED-EST-05 (TE 3), ED-EST-06 (TE 1), ED-EST-05 Maritimes (TE 8), ED-EST-05 Maritimes (TE 9), ED-EST-06 Maritimes (TE 7), ED-EST-05 Quebec (TE 11), ED-EST-06 Quebec (TE 8), ED-EST-06 Quebec (TE 9), ED-EST-04 Ontario (TE 9), ED-EST-05 Ontario (TE 8), ED-EST-06 Ontario (TE 5), ED-EST-04 Manitoba (TE 7),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6), ED-EST-04 BC (TE 8), ED-EST-04 BC (TE 9), ED-EST-05 BC (TE 6), ED-EST-05 BC (TE 7), ED-EST-06 BC (TE 5), ED-EST-06 BC (TE 6), ED-LAT-02 (TE 13), ED-LAT-03 (TE 11), ED-LAT-03 (TE 12), ED-LAT-04 (TE 9), ED-LAT-04 (TE 10), EG-04, EL-04, EN-ENG-02, EN-SUR-01, FB-2, GL-COI-12, GL-COI-13, GL-EIM-12, GL-MAM-13, GL-MAM-14, GL-MAN-14, GL-MOC-14, GL-PCF-12, GL-PIP-12, GL-PIP-13, GL-PRW-14, GL-SMW-10, GL-SMW-11, GL-VHE-12, GL-WOW-14, GS-10, GS-11, HP-04, HR-02, HS-HDO-09, IT-01, LS-01, LS-02, MT-02, NU-CHN-1, NU-HOS-1, OM-03, PE-02, PG-03, PI-05-CGC, PR(S)-02, SC-7 (equip. op. and spec. trade), SE-RES-1, SG-PAT-02, SG-SRE-02, SO-FLP-02, SO-MAO-02, SO-RAD-01, SR-W (pay group 8), SW-SCW-02, TI-05, UT-1, WP-03</v>
      </c>
      <c r="C411" s="128" t="str" cm="1">
        <f t="array" ref="C411">_xlfn.TEXTJOIN(", ",TRUE,_xlfn._xlws.FILTER('5. Raw salary data'!$A$2:$A$1297,('5. Raw salary data'!$C$2:$C$1297 &gt;'5. Raw salary data'!E411)*('5. Raw salary data'!$C$2:$C$1297 &lt;'5. Raw salary data'!C411),"No matches"))</f>
        <v>AG-01, AI-01, AS-04, BI-01, CH-01, CR-07, DA-CON-7, DA-PRO-7, DD-06, DS-2, EC-03, ED-EST-02 (TE 8), ED-EST-02 (TE 9), ED-EST-03 (TE 5), ED-EST-03 (TE 6), ED-EST-04 (TE 3), ED-EST-05 (TE 1), ED-EST-05 (TE 2), ED-EST-04 Maritimes (TE 9), ED-EST-04 Maritimes (TE 10), ED-EST-05 Maritimes (TE 7), ED-EST-06 Maritimes (TE 5), ED-EST-06 Maritimes (TE 6), ED-EST-04 Quebec (TE 11), ED-EST-04 Quebec (TE 12), ED-EST-05 Quebec (TE 9), ED-EST-05 Quebec (TE 10), ED-EST-06 Quebec (TE 6), ED-EST-06 Quebec (TE 7), ED-EST-03 Ontario (TE 10), ED-EST-04 Ontario (TE 7), ED-EST-04 Ontario (TE 8), ED-EST-05 Ontario (TE 6), ED-EST-05 Ontario (TE 7), ED-EST-06 Ontario (TE 4), ED-EST-04 Manitoba (TE 5), ED-EST-04 Manitoba (TE 6), ED-EST-05 Manitoba (TE 4), ED-EST-06 Manitoba (TE 3), ED-EST-04 Saskatchewan (TE 7), ED-EST-05 Saskatchewan (TE 5), ED-EST-06 Saskatchewan (TE 4), ED-EST-04 Alberta (TE 6), ED-EST-04 Alberta (TE 7), ED-EST-05 Alberta (TE 5), ED-EST-05 Alberta (TE 6), ED-EST-06 Alberta (TE 4), ED-EST-06 Alberta (TE 5), ED-EST-03 BC (TE 8), ED-EST-03 BC (TE 9), ED-EST-04 BC (TE 7), ED-EST-05 BC (TE 5), ED-EST-06 BC (TE 4), ED-LAT-02 (TE 11), ED-LAT-02 (TE 12), ED-LAT-03 (TE 9), ED-LAT-03 (TE 10), ED-LAT-04 (TE 7), ED-LAT-04 (TE 8), EL-03, GL-AIM-13, GL-AIM-14, GL-AMW-13, GL-AMW-14, GL-COI-10, GL-COI-11, GL-EIM-10, GL-EIM-11, GL-GHW-12, GL-INM-14, GL-MAM-12, GL-MAN-12, GL-MAN-13, GL-MDO-13, GL-MDO-14, GL-MOC-12, GL-MOC-13, GL-PCF-10, GL-PCF-11, GL-PIP-10, GL-PIP-11, GL-PRW-12, GL-PRW-13, GL-SMW-9, GL-VHE-10, GL-VHE-11, GL-WOW-12, GL-WOW-13, GS-09, GT-04, HS-PHS-08, IS-03 , LI-9, PC-01, PI-04-CGC, PM-04 , PO-IMA-02, PO-LES-TO-02, PO-LES-IM-02, PO-TCO-02, PS-1, RO-03, SC-6 (equip. op. and spec. trade), SO-FLP-01, SR-E (pay group 3 MDO-4), SR-E (APA), SR-E (APB), SR-W (pay group 6), SR-W (pay group 7), SW-SCW-01</v>
      </c>
    </row>
    <row r="412" spans="1:3" ht="270" x14ac:dyDescent="0.25">
      <c r="A412" s="60" t="str">
        <f>'5. Raw salary data'!A412</f>
        <v>ED-EST-05 Manitoba (TE 6)</v>
      </c>
      <c r="B412" s="129" t="str" cm="1">
        <f t="array" ref="B412">_xlfn.TEXTJOIN(", ", TRUE, _xlfn._xlws.FILTER('5. Raw salary data'!$A$2:$A$1297, ('5. Raw salary data'!$C$2:$C$1297 &lt; '5. Raw salary data'!D412) * ('5. Raw salary data'!$C$2:$C$1297 &gt;= '5. Raw salary data'!C412) * ('5. Raw salary data'!$A$2:$A$1297 &lt;&gt; '5. Raw salary data'!A412), "No matches"))</f>
        <v>AR-02, CT-FIN-01 , CT-EAV-01 , CT-IAU-01 , CX-1, DD-08, EC-04, ED-EDS-01, ED-EST-03 (TE 8), ED-EST-04 (TE 5),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ED-EST-05 Manitoba (TE 7), ED-EST-06 Manitoba (TE 5), ED-EST-06 Manitoba (TE 6), ED-EST-04 Saskatchewan (TE 9), ED-EST-04 Saskatchewan (TE 10), ED-EST-05 Saskatchewan (TE 8), ED-EST-06 Saskatchewan (TE 6), ED-EST-06 Saskatchewan (TE 7), ED-EST-04 Alberta (TE 9), ED-EST-05 Alberta (TE 8), ED-EST-06 Alberta (TE 6), ED-EST-06 Alberta (TE 7), ED-EST-04 BC (TE 9), ED-EST-04 BC (TE 10), ED-EST-05 BC (TE 7), ED-EST-05 BC (TE 8), ED-EST-06 BC (TE 6), ED-EST-06 BC (TE 7), ED-LAT-03 (TE 13), ED-LAT-04 (TE 11), ED-LAT-04 (TE 12), EN-ENG-02, GL-COI-13, GL-COI-14, GL-EIM-13, GL-PCF-13, GL-PIP-13, GL-PIP-14, GL-SMW-12, GL-VHE-13, GS-11, GT-05, HP-05, HR-02, HS-HDO-10, HS-PHS-09, MT-02, NU-CHN-1, NU-HOS-1, PI-05-CGC, PO-IMA-03, PO-LES-TO-03, PO-LES-IM-03, PO-TCO-03, RO-04, SE-RES-1, SO-FLP-02, SO-MAO-03, SO-RAD-01, SR-E (pay group 4 MDO-5), SR-E (pay group 5 basic), SR-W (pay group 11), SW-CHA-02, TR-02</v>
      </c>
      <c r="C412" s="128" t="str" cm="1">
        <f t="array" ref="C412">_xlfn.TEXTJOIN(", ",TRUE,_xlfn._xlws.FILTER('5. Raw salary data'!$A$2:$A$1297,('5. Raw salary data'!$C$2:$C$1297 &gt;'5. Raw salary data'!E412)*('5. Raw salary data'!$C$2:$C$1297 &lt;'5. Raw salary data'!C412),"No matches"))</f>
        <v>AI-01, AS-04,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ED-EST-04 Ontario (TE 9), ED-EST-05 Ontario (TE 7), ED-EST-05 Ontario (TE 8), ED-EST-06 Ontario (TE 5), ED-EST-04 Manitoba (TE 6), ED-EST-04 Manitoba (TE 7), ED-EST-05 Manitoba (TE 5), ED-EST-06 Manitoba (TE 4), ED-EST-04 Saskatchewan (TE 7), ED-EST-04 Saskatchewan (TE 8), ED-EST-05 Saskatchewan (TE 6), ED-EST-05 Saskatchewan (TE 7), ED-EST-06 Saskatchewan (TE 5), ED-EST-04 Alberta (TE 7), ED-EST-04 Alberta (TE 8), ED-EST-05 Alberta (TE 6), ED-EST-05 Alberta (TE 7), ED-EST-06 Alberta (TE 5), ED-EST-03 BC (TE 9), ED-EST-04 BC (TE 8), ED-EST-05 BC (TE 6), ED-EST-06 BC (TE 5), ED-LAT-02 (TE 12), ED-LAT-02 (TE 13), ED-LAT-03 (TE 10), ED-LAT-03 (TE 11), ED-LAT-03 (TE 12), ED-LAT-04 (TE 8), ED-LAT-04 (TE 9), ED-LAT-04 (TE 10), EG-04, EL-04, EN-SUR-01, FB-2, GL-AIM-14, GL-AMW-14, GL-COI-11, GL-COI-12, GL-EIM-11, GL-EIM-12, GL-MAM-13, GL-MAM-14, GL-MAN-13, GL-MAN-14, GL-MOC-14, GL-PCF-11, GL-PCF-12, GL-PIP-11, GL-PIP-12, GL-PRW-13, GL-PRW-14, GL-SMW-10, GL-SMW-11, GL-VHE-11, GL-VHE-12, GL-WOW-13, GL-WOW-14, GS-10, HP-04, HS-HDO-09, IS-03 , IT-01, LS-01, LS-02, OM-03, PE-02, PG-03, PM-04 , PO-IMA-02, PO-LES-TO-02, PO-LES-IM-02, PO-TCO-02, PR(S)-02, RO-03, SC-7 (equip. op. and spec. trade), SG-PAT-02, SG-SRE-02, SO-FLP-01, SO-MAO-02, SR-E (APA), SR-E (APB), SR-W (pay group 7), SR-W (pay group 8), SW-SCW-02, TI-05, UT-1, WP-03</v>
      </c>
    </row>
    <row r="413" spans="1:3" ht="240" x14ac:dyDescent="0.25">
      <c r="A413" s="60" t="str">
        <f>'5. Raw salary data'!A413</f>
        <v>ED-EST-05 Manitoba (TE 7)</v>
      </c>
      <c r="B413" s="129" t="str" cm="1">
        <f t="array" ref="B413">_xlfn.TEXTJOIN(", ", TRUE, _xlfn._xlws.FILTER('5. Raw salary data'!$A$2:$A$1297, ('5. Raw salary data'!$C$2:$C$1297 &lt; '5. Raw salary data'!D413) * ('5. Raw salary data'!$C$2:$C$1297 &gt;= '5. Raw salary data'!C413) * ('5. Raw salary data'!$A$2:$A$1297 &lt;&gt; '5. Raw salary data'!A413), "No matches"))</f>
        <v>AG-02, AI-02, BI-02, CH-02, CX-1, DD-08, DD-09, EC-04, ED-EDS-02, ED-EST-03 (TE 9), ED-EST-04 (TE 6), ED-EST-05 (TE 4), ED-EST-06 (TE 3), ED-EST-05 Maritimes (TE 10), ED-EST-06 Maritimes (TE 9), ED-EST-06 Maritimes (TE 10), ED-EST-06 Quebec (TE 10), ED-EST-06 Quebec (TE 11), ED-EST-05 Ontario (TE 10), ED-EST-06 Ontario (TE 7), ED-EST-04 Manitoba (TE 9), ED-EST-05 Manitoba (TE 8), ED-EST-06 Manitoba (TE 6), ED-EST-06 Manitoba (TE 7), ED-EST-04 Saskatchewan (TE 10), ED-EST-05 Saskatchewan (TE 9), ED-EST-06 Saskatchewan (TE 7), ED-EST-06 Saskatchewan (TE 8), ED-EST-04 Alberta (TE 10), ED-EST-05 Alberta (TE 9), ED-EST-06 Alberta (TE 7), ED-EST-06 Alberta (TE 8), ED-EST-04 BC (TE 10), ED-EST-04 BC (TE 11), ED-EST-05 BC (TE 8), ED-EST-05 BC (TE 9), ED-EST-06 BC (TE 7), ED-EST-06 BC (TE 8), ED-LAT-04 (TE 12), ED-LAT-04 (TE 13), EG-05, EL-05, FO-01, FR-1, GL-COI-14, GL-EIM-14, GL-PCF-14, GL-PIP-14, GL-SMW-13, GL-VHE-14, GS-12, HP-05, HS-PHS-10, MA-03, ND-HME-1, PC-02, PE-03, PR(S)-03, SO-FLP-03, SO-MAO-04, SO-RAD-02, SR-E (pay group 5 basic), SR-E (pay group 6), SW-SCW-03, TI-06, TI-05 Aviation, TR-02</v>
      </c>
      <c r="C413" s="128" t="str" cm="1">
        <f t="array" ref="C413">_xlfn.TEXTJOIN(", ",TRUE,_xlfn._xlws.FILTER('5. Raw salary data'!$A$2:$A$1297,('5. Raw salary data'!$C$2:$C$1297 &gt;'5. Raw salary data'!E413)*('5. Raw salary data'!$C$2:$C$1297 &lt;'5. Raw salary data'!C413),"No matches"))</f>
        <v>AR-02, CO-01, CT-FIN-01 , CT-EAV-01 , CT-IAU-01 , DA-CON-8, DD-07, ED-EDS-01, ED-EST-03 (TE 7), ED-EST-03 (TE 8), ED-EST-04 (TE 4), ED-EST-04 (TE 5), ED-EST-05 (TE 3), ED-EST-06 (TE 1), ED-EST-06 (TE 2), ED-EST-05 Maritimes (TE 8), ED-EST-05 Maritimes (TE 9), ED-EST-06 Maritimes (TE 7), ED-EST-06 Maritimes (TE 8), ED-EST-05 Quebec (TE 11), ED-EST-05 Quebec (TE 12), ED-EST-06 Quebec (TE 8), ED-EST-06 Quebec (TE 9), ED-EST-04 Ontario (TE 9), ED-EST-04 Ontario (TE 10), ED-EST-05 Ontario (TE 8), ED-EST-05 Ontario (TE 9), ED-EST-06 Ontario (TE 5), ED-EST-06 Ontario (TE 6), ED-EST-04 Manitoba (TE 7), ED-EST-04 Manitoba (TE 8), ED-EST-05 Manitoba (TE 6), ED-EST-06 Manitoba (TE 5), ED-EST-04 Saskatchewan (TE 8), ED-EST-04 Saskatchewan (TE 9), ED-EST-05 Saskatchewan (TE 7), ED-EST-05 Saskatchewan (TE 8), ED-EST-06 Saskatchewan (TE 6), ED-EST-04 Alberta (TE 8), ED-EST-04 Alberta (TE 9), ED-EST-05 Alberta (TE 7), ED-EST-05 Alberta (TE 8), ED-EST-06 Alberta (TE 6), ED-EST-04 BC (TE 9), ED-EST-05 BC (TE 7), ED-EST-06 BC (TE 6), ED-LAT-02 (TE 13), ED-LAT-03 (TE 12), ED-LAT-03 (TE 13), ED-LAT-04 (TE 10), ED-LAT-04 (TE 11), EN-ENG-02, EN-SUR-01, GL-COI-13, GL-EIM-12, GL-EIM-13, GL-MAM-14, GL-MAN-14, GL-PCF-12, GL-PCF-13, GL-PIP-13, GL-PRW-14, GL-SMW-11, GL-SMW-12, GL-VHE-12, GL-VHE-13, GL-WOW-14, GS-10, GS-11, GT-05, HP-04, HR-02, HS-HDO-09, HS-HDO-10, HS-PHS-09, LS-02, MT-02, NU-CHN-1, NU-HOS-1, PI-05-CGC, PO-IMA-03, PO-LES-TO-03, PO-LES-IM-03, PO-TCO-03, RO-04, SE-RES-1, SG-PAT-02, SO-FLP-02, SO-MAO-02, SO-MAO-03, SO-RAD-01, SR-E (pay group 4 MDO-5), SR-W (pay group 8), SR-W (pay group 11), SW-SCW-02, SW-CHA-02, UT-1</v>
      </c>
    </row>
    <row r="414" spans="1:3" ht="210" x14ac:dyDescent="0.25">
      <c r="A414" s="60" t="str">
        <f>'5. Raw salary data'!A414</f>
        <v>ED-EST-05 Manitoba (TE 8)</v>
      </c>
      <c r="B414" s="129" t="str" cm="1">
        <f t="array" ref="B414">_xlfn.TEXTJOIN(", ", TRUE, _xlfn._xlws.FILTER('5. Raw salary data'!$A$2:$A$1297, ('5. Raw salary data'!$C$2:$C$1297 &lt; '5. Raw salary data'!D414) * ('5. Raw salary data'!$C$2:$C$1297 &gt;= '5. Raw salary data'!C414) * ('5. Raw salary data'!$A$2:$A$1297 &lt;&gt; '5. Raw salary data'!A414), "No matches"))</f>
        <v>AG-02, AI-02, AS-05, BI-02, CH-02, CX-2, DD-09, ED-EDS-02, ED-EST-03 (TE 9), ED-EST-04 (TE 7), ED-EST-05 (TE 5), ED-EST-06 (TE 4), ED-EST-06 Maritimes (TE 10), ED-EST-06 Quebec (TE 11), ED-EST-06 Quebec (TE 12), ED-EST-06 Ontario (TE 8), ED-EST-04 Manitoba (TE 10), ED-EST-05 Manitoba (TE 9), ED-EST-06 Manitoba (TE 7), ED-EST-06 Manitoba (TE 8), ED-EST-05 Saskatchewan (TE 10), ED-EST-06 Saskatchewan (TE 8), ED-EST-06 Saskatchewan (TE 9), ED-EST-05 Alberta (TE 9), ED-EST-05 Alberta (TE 10), ED-EST-06 Alberta (TE 8), ED-EST-06 Alberta (TE 9), ED-EST-04 BC (TE 11), ED-EST-05 BC (TE 9), ED-EST-05 BC (TE 10), ED-EST-06 BC (TE 8), ED-EST-06 BC (TE 9), ED-LAT-04 (TE 13), EL-05, EU-PEI-2, FB-3, FO-01, FR-2, FS-01, GL-SMW-14, GS-13, HP-06, HR-03, HS-PHS-10, IS-04 , IT-02, LP-00, ND-ADV-1, ND-DIT-1, ND-HME-1, OM-04, PC-02, PE-03, PI-06-CGC, PM-05 , PM-MCO-01, PO-LES-TO-04, PO-TCO-04, PS-2, PR(S)-03, RO-05, SG-SRE-03, SO-FLP-03, SO-MAO-04, SO-RAD-03, SR-E (pay group 6), SR-E (pay group 7), SR-E (pay group 8), SR-E (pay group 9), SW-SCW-03, SW-SCW-01 Clinical Social Workers, TI-06, TI-05 Marine, VM-1, WP-04</v>
      </c>
      <c r="C414" s="128" t="str" cm="1">
        <f t="array" ref="C414">_xlfn.TEXTJOIN(", ",TRUE,_xlfn._xlws.FILTER('5. Raw salary data'!$A$2:$A$1297,('5. Raw salary data'!$C$2:$C$1297 &gt;'5. Raw salary data'!E414)*('5. Raw salary data'!$C$2:$C$1297 &lt;'5. Raw salary data'!C414),"No matches"))</f>
        <v>CT-FIN-01 , CX-1, DD-08, EC-04, ED-EST-03 (TE 8), ED-EST-04 (TE 5), ED-EST-04 (TE 6), ED-EST-05 (TE 4), ED-EST-06 (TE 2), ED-EST-06 (TE 3), ED-EST-05 Maritimes (TE 9), ED-EST-05 Maritimes (TE 10), ED-EST-06 Maritimes (TE 8), ED-EST-06 Maritimes (TE 9), ED-EST-05 Quebec (TE 12), ED-EST-06 Quebec (TE 9), ED-EST-06 Quebec (TE 10), ED-EST-04 Ontario (TE 10), ED-EST-05 Ontario (TE 9), ED-EST-05 Ontario (TE 10), ED-EST-06 Ontario (TE 6), ED-EST-06 Ontario (TE 7), ED-EST-04 Manitoba (TE 8), ED-EST-04 Manitoba (TE 9), ED-EST-05 Manitoba (TE 7), ED-EST-06 Manitoba (TE 5), ED-EST-06 Manitoba (TE 6), ED-EST-04 Saskatchewan (TE 9), ED-EST-04 Saskatchewan (TE 10), ED-EST-05 Saskatchewan (TE 8), ED-EST-05 Saskatchewan (TE 9), ED-EST-06 Saskatchewan (TE 7), ED-EST-04 Alberta (TE 9), ED-EST-04 Alberta (TE 10), ED-EST-05 Alberta (TE 8), ED-EST-06 Alberta (TE 7), ED-EST-04 BC (TE 10), ED-EST-05 BC (TE 8), ED-EST-06 BC (TE 6), ED-EST-06 BC (TE 7), ED-LAT-03 (TE 13), ED-LAT-04 (TE 11), ED-LAT-04 (TE 12), EG-05, EN-ENG-02, FR-1, GL-COI-14, GL-EIM-13, GL-EIM-14, GL-PCF-13, GL-PCF-14, GL-PIP-14, GL-SMW-12, GL-SMW-13, GL-VHE-13, GL-VHE-14, GS-11, GS-12, GT-05, HP-05, HS-HDO-10, HS-PHS-09, MA-03, MT-02, NU-CHN-1, NU-HOS-1, PI-05-CGC, PO-IMA-03, PO-LES-TO-03, PO-LES-IM-03, PO-TCO-03, RO-04, SO-FLP-02, SO-MAO-03, SO-RAD-02, SR-E (pay group 4 MDO-5), SR-E (pay group 5 basic), SR-W (pay group 11), SW-CHA-02, TI-05 Aviation, TR-02</v>
      </c>
    </row>
    <row r="415" spans="1:3" ht="180" x14ac:dyDescent="0.25">
      <c r="A415" s="60" t="str">
        <f>'5. Raw salary data'!A415</f>
        <v>ED-EST-05 Manitoba (TE 9)</v>
      </c>
      <c r="B415" s="129" t="str" cm="1">
        <f t="array" ref="B415">_xlfn.TEXTJOIN(", ", TRUE, _xlfn._xlws.FILTER('5. Raw salary data'!$A$2:$A$1297, ('5. Raw salary data'!$C$2:$C$1297 &lt; '5. Raw salary data'!D415) * ('5. Raw salary data'!$C$2:$C$1297 &gt;= '5. Raw salary data'!C415) * ('5. Raw salary data'!$A$2:$A$1297 &lt;&gt; '5. Raw salary data'!A415), "No matches"))</f>
        <v>AS-05, CT-EAV-02 , CT-IAU-02, CX-2, DS-3, ED-EDS-03, ED-EST-04 (TE 8), ED-EST-05 (TE 6), ED-EST-06 (TE 4), ED-EST-06 (TE 5), ED-EST-06 Quebec (TE 12), ED-EST-06 Ontario (TE 8), ED-EST-06 Ontario (TE 9), ED-EST-05 Manitoba (TE 10), ED-EST-06 Manitoba (TE 8), ED-EST-06 Manitoba (TE 9), ED-EST-06 Saskatchewan (TE 10), ED-EST-05 Alberta (TE 10), ED-EST-06 Alberta (TE 9), ED-EST-06 Alberta (TE 10), ED-EST-05 BC (TE 10), ED-EST-05 BC (TE 11), ED-EST-06 BC (TE 9), ED-EST-06 BC (TE 10), EG-06, FB-3, FB-4, FR-2, FS-01, GT-06, HR-03, IS-04 , IT-02, LS-03, ND-ADV-1, NU-CHN-2, NU-CHN-3, NU-HOS-2, NU-HOS-3, PG-04, PI-06-CGC, PM-05 , PM-MCO-01, PO-LES-TO-04, PO-TCO-04, PS-2, RO-05, SG-PAT-03, SG-SRE-03, SO-FLP-04, SO-MAO-05, SR-E (pay group 9), SR-E (pay group 10), SR-E (pay group 11), SR-E (pay group 12), SR-W (pay group 12), SW-SCW-01 Clinical Social Workers, SW-SCW-02 Clinical Social Workers, SW-CHA-03, VM-1, WP-04</v>
      </c>
      <c r="C415" s="128" t="str" cm="1">
        <f t="array" ref="C415">_xlfn.TEXTJOIN(", ",TRUE,_xlfn._xlws.FILTER('5. Raw salary data'!$A$2:$A$1297,('5. Raw salary data'!$C$2:$C$1297 &gt;'5. Raw salary data'!E415)*('5. Raw salary data'!$C$2:$C$1297 &lt;'5. Raw salary data'!C415),"No matches"))</f>
        <v>AG-02, AI-02, BI-02, CH-02, CX-1, DD-09, EC-04, ED-EDS-02, ED-EST-03 (TE 9), ED-EST-04 (TE 6), ED-EST-04 (TE 7),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8), ED-EST-06 Saskatchewan (TE 9), ED-EST-04 Alberta (TE 10), ED-EST-05 Alberta (TE 9), ED-EST-06 Alberta (TE 8), ED-EST-04 BC (TE 11), ED-EST-05 BC (TE 8), ED-EST-05 BC (TE 9), ED-EST-06 BC (TE 7), ED-EST-06 BC (TE 8), ED-LAT-04 (TE 12), ED-LAT-04 (TE 13), EG-05, EL-05, EU-PEI-2, FO-01, FR-1, GL-EIM-14, GL-PCF-14, GL-SMW-13, GL-SMW-14, GL-VHE-14, GS-12, GS-13, HP-05, HP-06, HS-PHS-10, LP-00, MA-03, ND-DIT-1, ND-HME-1, OM-04, PC-02, PE-03, PR(S)-03, SO-FLP-03, SO-MAO-04, SO-RAD-02, SO-RAD-03, SR-E (pay group 5 basic), SR-E (pay group 6), SR-E (pay group 7), SR-E (pay group 8), SW-SCW-03, TI-06, TI-05 Aviation, TI-05 Marine, TR-02</v>
      </c>
    </row>
    <row r="416" spans="1:3" ht="165" x14ac:dyDescent="0.25">
      <c r="A416" s="60" t="str">
        <f>'5. Raw salary data'!A416</f>
        <v>ED-EST-05 Manitoba (TE 10)</v>
      </c>
      <c r="B416" s="129" t="str" cm="1">
        <f t="array" ref="B416">_xlfn.TEXTJOIN(", ", TRUE, _xlfn._xlws.FILTER('5. Raw salary data'!$A$2:$A$1297, ('5. Raw salary data'!$C$2:$C$1297 &lt; '5. Raw salary data'!D416) * ('5. Raw salary data'!$C$2:$C$1297 &gt;= '5. Raw salary data'!C416) * ('5. Raw salary data'!$A$2:$A$1297 &lt;&gt; '5. Raw salary data'!A416), "No matches"))</f>
        <v>AR-03, CT-FIN-02 , CT-EAV-02 , CT-IAU-02, CX-3, DS-3, ED-EDS-03, ED-EST-04 (TE 8), ED-EST-04 (TE 9), ED-EST-05 (TE 6), ED-EST-05 (TE 7), ED-EST-06 (TE 5), ED-EST-06 (TE 6), ED-EST-06 Ontario (TE 9), ED-EST-06 Ontario (TE 10), ED-EST-06 Manitoba (TE 9), ED-EST-06 Manitoba (TE 10), ED-EST-06 Alberta (TE 10), ED-EST-05 BC (TE 11), ED-EST-06 BC (TE 10), ED-EST-06 BC (TE 11), EG-06, EL-06, FB-4, FR-3, GT-06, HP-07, LS-03, ND-DIT-2, ND-HME-2, NU-CHN-2, NU-CHN-3, NU-HOS-2, NU-HOS-3, PE-04, PI-07-CGC, SG-PAT-03, SO-FLP-04, SO-MAO-05, SO-MAO-06, SR-E (pay group 10), SR-E (pay group 11), SR-E (pay group 12), SW-SCW-02 Clinical Social Workers, SW-CHA-03, TI-07</v>
      </c>
      <c r="C416" s="128" t="str" cm="1">
        <f t="array" ref="C416">_xlfn.TEXTJOIN(", ",TRUE,_xlfn._xlws.FILTER('5. Raw salary data'!$A$2:$A$1297,('5. Raw salary data'!$C$2:$C$1297 &gt;'5. Raw salary data'!E416)*('5. Raw salary data'!$C$2:$C$1297 &lt;'5. Raw salary data'!C416),"No matches"))</f>
        <v>AG-02, AI-02, AS-05, BI-02, CH-02, CX-2, DD-09, ED-EDS-02, ED-EST-04 (TE 7), ED-EST-05 (TE 5), ED-EST-06 (TE 4), ED-EST-06 Maritimes (TE 10), ED-EST-06 Quebec (TE 11), ED-EST-06 Quebec (TE 12), ED-EST-06 Ontario (TE 8), ED-EST-04 Manitoba (TE 10), ED-EST-05 Manitoba (TE 9), ED-EST-06 Manitoba (TE 7), ED-EST-06 Manitoba (TE 8), ED-EST-05 Saskatchewan (TE 10), ED-EST-06 Saskatchewan (TE 9), ED-EST-06 Saskatchewan (TE 10), ED-EST-05 Alberta (TE 10), ED-EST-06 Alberta (TE 8), ED-EST-06 Alberta (TE 9), ED-EST-04 BC (TE 11), ED-EST-05 BC (TE 9), ED-EST-05 BC (TE 10), ED-EST-06 BC (TE 8), ED-EST-06 BC (TE 9), ED-LAT-04 (TE 13), EL-05, EU-PEI-2, FB-3, FO-01, FR-2, FS-01, GL-SMW-14, GS-13, HP-06, HR-03, IS-04 , IT-02, LP-00, ND-ADV-1, ND-DIT-1, ND-HME-1, OM-04, PC-02, PE-03, PG-04, PI-06-CGC, PM-05 , PM-MCO-01, PO-LES-TO-04, PO-TCO-04, PS-2, PR(S)-03, RO-05, SG-SRE-03, SO-FLP-03, SO-MAO-04, SO-RAD-03, SR-E (pay group 6), SR-E (pay group 7), SR-E (pay group 8), SR-E (pay group 9), SR-W (pay group 12), SW-SCW-03, SW-SCW-01 Clinical Social Workers, TI-06, TI-05 Marine, VM-1, WP-04</v>
      </c>
    </row>
    <row r="417" spans="1:3" ht="270" x14ac:dyDescent="0.25">
      <c r="A417" s="60" t="str">
        <f>'5. Raw salary data'!A417</f>
        <v>ED-EST-06 Manitoba (TE 1)</v>
      </c>
      <c r="B417" s="129" t="str" cm="1">
        <f t="array" ref="B417">_xlfn.TEXTJOIN(", ", TRUE, _xlfn._xlws.FILTER('5. Raw salary data'!$A$2:$A$1297, ('5. Raw salary data'!$C$2:$C$1297 &lt; '5. Raw salary data'!D417) * ('5. Raw salary data'!$C$2:$C$1297 &gt;= '5. Raw salary data'!C417) * ('5. Raw salary data'!$A$2:$A$1297 &lt;&gt; '5. Raw salary data'!A417), "No matches"))</f>
        <v>AS-03, DA-PRO-6, DS-1, EC-02, ED-EST-01 (TE 7) , ED-EST-01 (TE 8), ED-EST-02 (TE 6) , ED-EST-02 (TE 7) , ED-EST-03 (TE 4), ED-EST-04 (TE 2), ED-EST-04 Maritimes (TE 8), ED-EST-05 Maritimes (TE 5), ED-EST-05 Maritimes (TE 6),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2), ED-EST-04 Saskatchewan (TE 5), ED-EST-04 Saskatchewan (TE 6), ED-EST-05 Saskatchewan (TE 3), ED-EST-05 Saskatchewan (TE 4), ED-EST-06 Saskatchewan (TE 2), ED-EST-06 Saskatchewan (TE 3), ED-EST-03 Alberta (TE 9), ED-EST-04 Alberta (TE 5), ED-EST-05 Alberta (TE 4), ED-EST-06 Alberta (TE 3), ED-EST-03 BC (TE 7), ED-EST-04 BC (TE 5), ED-EST-04 BC (TE 6), ED-EST-05 BC (TE 4), ED-EST-06 BC (TE 2), ED-EST-06 BC (TE 3), ED-LAT-01 (TE 12), ED-LAT-02 (TE 9), ED-LAT-02 (TE 10), ED-LAT-03 (TE 7), ED-LAT-03 (TE 8), ED-LAT-04 (TE 6), EG-03, EU-LAI-1, FB-1, GL-AIM-11, GL-AIM-12, GL-AMW-12, GL-COI-9, GL-EIM-9, GL-ELE -13, GL-ELE -14, GL-GHW-10, GL-GHW-11, GL-INM-12, GL-INM-13, GL-MAM-10, GL-MAM-11, GL-MAN-10, GL-MAN-11, GL-MDO-12, GL-MOC-11, GL-MST-14, GL-PCF-9, GL-PIP-9, GL-PRW-10, GL-PRW-11, GL-SMW-8, GL-VHE-8, GL-VHE-9, GL-WOW-10, GL-WOW-11, HP-03, HR-01, HS-HDO-07, HS-HDO-08, HS-PHS-07, LI-8, MA-02, PE-01, PG-02, PM-03 , PO-IMA-01, PO-LES-TO-01, PO-LES-IM-01, PO-TCO-01, PR(S)-01, SC-5 (equip. op. and spec. trade), SG-PAT-01, SO-MAO-01, SR-E (pay group 2 ELE-2), SR-W (pay group 4), SR-W (pay group 5), SR-W (pay group 9) APC-8, SR-W (pay group 9) APD-10, SW-CHA-01, TI-04, WP-02</v>
      </c>
      <c r="C417" s="128" t="str" cm="1">
        <f t="array" ref="C417">_xlfn.TEXTJOIN(", ",TRUE,_xlfn._xlws.FILTER('5. Raw salary data'!$A$2:$A$1297,('5. Raw salary data'!$C$2:$C$1297 &gt;'5. Raw salary data'!E417)*('5. Raw salary data'!$C$2:$C$1297 &lt;'5. Raw salary data'!C417),"No matches"))</f>
        <v>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ED-EST-03 Alberta (TE 8), ED-EST-04 Alberta (TE 4), ED-EST-05 Alberta (TE 3), ED-EST-06 Alberta (TE 2), ED-EST-02 BC (TE 9), ED-EST-03 BC (TE 6), ED-EST-04 BC (TE 4), ED-EST-05 BC (TE 3), ED-EST-06 BC (TE 1), ED-LAT-01 (TE 10), ED-LAT-01 (TE 11), ED-LAT-02 (TE 7), ED-LAT-02 (TE 8), ED-LAT-03 (TE 6), ED-LAT-04 (TE 4), ED-LAT-04 (TE 5), EG-02, EL-02, EN-ENG-01, FR - Recruitment, GL-AIM-9, GL-AIM-10, GL-AMW-10, GL-AMW-11, GL-COI-00, GL-EIM-00, GL-ELE -12, GL-GHW-7, GL-GHW-8, GL-INM-10, GL-INM-11, GL-MAM-8, GL-MAM-9, GL-MAN-9, GL-MDO-10, GL-MDO-11, GL-MOC-9, GL-MOC-10, GL-MST-12, GL-MST-13, GL-PCF-7, GL-PCF-8, GL-PIP-00, GL-PRW-9, GL-SMW-00, GL-VHE-00, GL-WOW-9, GS-07, GS-08, GT-03, HS-HDO-06, HS-PHS-06, OM-02, PI-03-CGC, PY-07, SC-6 (deck and engine room), SC-7 (deck and engine room), SC-STD-6, SC-STD-7, SC-4 (equip. op. and spec. trade), SG-SRE-01, SO-MAO-TO, SR-E (pay group 1 basic), SR-W (pay group 9) APC-7, SR-W (pay group 9) APD-9, ST-COR-2, TR-01</v>
      </c>
    </row>
    <row r="418" spans="1:3" ht="285" x14ac:dyDescent="0.25">
      <c r="A418" s="60" t="str">
        <f>'5. Raw salary data'!A418</f>
        <v>ED-EST-06 Manitoba (TE 2)</v>
      </c>
      <c r="B418" s="129" t="str" cm="1">
        <f t="array" ref="B418">_xlfn.TEXTJOIN(", ", TRUE, _xlfn._xlws.FILTER('5. Raw salary data'!$A$2:$A$1297, ('5. Raw salary data'!$C$2:$C$1297 &lt; '5. Raw salary data'!D418) * ('5. Raw salary data'!$C$2:$C$1297 &gt;= '5. Raw salary data'!C418) * ('5. Raw salary data'!$A$2:$A$1297 &lt;&gt; '5. Raw salary data'!A418), "No matches"))</f>
        <v>AG-01, AS-04, BI-01, CH-01, CR-07, DA-CON-7, DD-06, ED-EST-01 (TE 8), ED-EST-02 (TE 8), ED-EST-03 (TE 5), ED-EST-04 (TE 3), ED-EST-05 (TE 1), ED-EST-04 Maritimes (TE 9), ED-EST-04 Maritimes (TE 10), ED-EST-05 Maritimes (TE 6), ED-EST-05 Maritimes (TE 7), ED-EST-06 Maritimes (TE 5), ED-EST-06 Maritimes (TE 6), ED-EST-04 Quebec (TE 11), ED-EST-05 Quebec (TE 8), ED-EST-05 Quebec (TE 9), ED-EST-06 Quebec (TE 6), ED-EST-06 Quebec (TE 7), ED-EST-03 Ontario (TE 10), ED-EST-04 Ontario (TE 7), ED-EST-05 Ontario (TE 6), ED-EST-06 Ontario (TE 4), ED-EST-04 Manitoba (TE 5), ED-EST-05 Manitoba (TE 4), ED-EST-06 Manitoba (TE 3), ED-EST-04 Saskatchewan (TE 6), ED-EST-04 Saskatchewan (TE 7), ED-EST-05 Saskatchewan (TE 5), ED-EST-06 Saskatchewan (TE 3), ED-EST-06 Saskatchewan (TE 4), ED-EST-04 Alberta (TE 6), ED-EST-05 Alberta (TE 5), ED-EST-06 Alberta (TE 4), ED-EST-03 BC (TE 8), ED-EST-04 BC (TE 7), ED-EST-05 BC (TE 5), ED-EST-06 BC (TE 4), ED-LAT-02 (TE 10), ED-LAT-02 (TE 11), ED-LAT-03 (TE 9), ED-LAT-03 (TE 10), ED-LAT-04 (TE 7), ED-LAT-04 (TE 8), EL-03, FB-1, GL-AIM-12, GL-AIM-13, GL-AMW-13, GL-AMW-14, GL-COI-10, GL-COI-11, GL-EIM-10, GL-GHW-12, GL-INM-14, GL-MAM-11, GL-MAM-12, GL-MAN-12, GL-MDO-13, GL-MDO-14, GL-MOC-12, GL-MOC-13, GL-PCF-10, GL-PIP-10, GL-PIP-11, GL-PRW-11, GL-PRW-12, GL-SMW-9, GL-VHE-10, GL-WOW-12, GS-09, GT-04, HS-PHS-08, IS-03 , LI-9, PC-01, PI-04-CGC, PM-04 , PS-1, SC-6 (equip. op. and spec. trade), SO-FLP-01, SO-MAO-01, SR-E (pay group 3 MDO-4), SR-W (pay group 6), SW-SCW-01, SW-CHA-01</v>
      </c>
      <c r="C418" s="128" t="str" cm="1">
        <f t="array" ref="C418">_xlfn.TEXTJOIN(", ",TRUE,_xlfn._xlws.FILTER('5. Raw salary data'!$A$2:$A$1297,('5. Raw salary data'!$C$2:$C$1297 &gt;'5. Raw salary data'!E418)*('5. Raw salary data'!$C$2:$C$1297 &lt;'5. Raw salary data'!C418),"No matches"))</f>
        <v>AS-03, DA-PRO-6, DD-05, DS-1, EC-02, ED-EST-01 (TE 7) , ED-EST-02 (TE 6) , ED-EST-02 (TE 7) , ED-EST-03 (TE 4), ED-EST-04 (TE 1), ED-EST-04 (TE 2), ED-EST-04 Maritimes (TE 7), ED-EST-04 Maritimes (TE 8), ED-EST-05 Maritimes (TE 5), ED-EST-06 Maritimes (TE 4), ED-EST-03 Quebec (TE 10), ED-EST-03 Quebec (TE 11), ED-EST-04 Quebec (TE 9), ED-EST-04 Quebec (TE 10), ED-EST-05 Quebec (TE 7), ED-EST-06 Quebec (TE 5), ED-EST-03 Ontario (TE 8), ED-EST-03 Ontario (TE 9), ED-EST-04 Ontario (TE 5), ED-EST-04 Ontario (TE 6), ED-EST-05 Ontario (TE 4), ED-EST-05 Ontario (TE 5), ED-EST-06 Ontario (TE 3), ED-EST-04 Manitoba (TE 4), ED-EST-05 Manitoba (TE 2), ED-EST-05 Manitoba (TE 3), ED-EST-06 Manitoba (TE 1), ED-EST-04 Saskatchewan (TE 5), ED-EST-05 Saskatchewan (TE 3), ED-EST-05 Saskatchewan (TE 4), ED-EST-06 Saskatchewan (TE 2), ED-EST-03 Alberta (TE 8), ED-EST-03 Alberta (TE 9), ED-EST-04 Alberta (TE 5), ED-EST-05 Alberta (TE 4), ED-EST-06 Alberta (TE 2), ED-EST-06 Alberta (TE 3), ED-EST-03 BC (TE 7), ED-EST-04 BC (TE 5), ED-EST-04 BC (TE 6), ED-EST-05 BC (TE 4), ED-EST-06 BC (TE 2), ED-EST-06 BC (TE 3), ED-LAT-01 (TE 12), ED-LAT-02 (TE 8), ED-LAT-02 (TE 9), ED-LAT-03 (TE 7), ED-LAT-03 (TE 8), ED-LAT-04 (TE 5), ED-LAT-04 (TE 6), EG-03, EU-LAI-1, GL-AIM-11, GL-AMW-11, GL-AMW-12, GL-COI-9, GL-EIM-00, GL-EIM-9, GL-ELE -13, GL-ELE -14, GL-GHW-10, GL-GHW-11, GL-INM-12, GL-INM-13, GL-MAM-10, GL-MAN-10, GL-MAN-11, GL-MDO-11, GL-MDO-12, GL-MOC-10, GL-MOC-11, GL-MST-13, GL-MST-14, GL-PCF-8, GL-PCF-9, GL-PIP-9, GL-PRW-10, GL-SMW-00, GL-SMW-8, GL-VHE-8, GL-VHE-9, GL-WOW-10, GL-WOW-11, GS-08, HP-03, HR-01, HS-HDO-07, HS-HDO-08, HS-PHS-07, LI-8, MA-02, PE-01, PG-02, PI-03-CGC, PM-03 , PO-IMA-01, PO-LES-TO-01, PO-LES-IM-01, PO-TCO-01, PR(S)-01, PY-07, SC-7 (deck and engine room), SC-STD-7, SC-5 (equip. op. and spec. trade), SG-PAT-01, SR-E (pay group 2 ELE-2), SR-W (pay group 4), SR-W (pay group 5), SR-W (pay group 9) APC-8, SR-W (pay group 9) APD-10, ST-COR-2, TI-04, WP-02</v>
      </c>
    </row>
    <row r="419" spans="1:3" ht="270" x14ac:dyDescent="0.25">
      <c r="A419" s="60" t="str">
        <f>'5. Raw salary data'!A419</f>
        <v>ED-EST-06 Manitoba (TE 3)</v>
      </c>
      <c r="B419" s="129" t="str" cm="1">
        <f t="array" ref="B419">_xlfn.TEXTJOIN(", ", TRUE, _xlfn._xlws.FILTER('5. Raw salary data'!$A$2:$A$1297, ('5. Raw salary data'!$C$2:$C$1297 &lt; '5. Raw salary data'!D419) * ('5. Raw salary data'!$C$2:$C$1297 &gt;= '5. Raw salary data'!C419) * ('5. Raw salary data'!$A$2:$A$1297 &lt;&gt; '5. Raw salary data'!A419), "No matches"))</f>
        <v>AI-01, AS-04, CO-01, DA-CON-8, DA-PRO-7, DD-07, DS-2, EC-03, ED-EST-02 (TE 9), ED-EST-03 (TE 6), ED-EST-04 (TE 3),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ED-EST-06 Ontario (TE 5), ED-EST-04 Manitoba (TE 6), ED-EST-04 Manitoba (TE 7), ED-EST-05 Manitoba (TE 5), ED-EST-06 Manitoba (TE 4), ED-EST-04 Saskatchewan (TE 7), ED-EST-04 Saskatchewan (TE 8), ED-EST-05 Saskatchewan (TE 6), ED-EST-06 Saskatchewan (TE 4), ED-EST-06 Saskatchewan (TE 5), ED-EST-04 Alberta (TE 7), ED-EST-05 Alberta (TE 6), ED-EST-06 Alberta (TE 5), ED-EST-03 BC (TE 9), ED-EST-04 BC (TE 8), ED-EST-05 BC (TE 6), ED-EST-06 BC (TE 5), ED-LAT-02 (TE 12), ED-LAT-02 (TE 13), ED-LAT-03 (TE 10), ED-LAT-03 (TE 11), ED-LAT-04 (TE 8), ED-LAT-04 (TE 9), EG-04, EL-04, FB-2, GL-AIM-14, GL-AMW-14, GL-COI-11, GL-COI-12, GL-EIM-11, GL-MAM-12, GL-MAM-13, GL-MAN-13, GL-MAN-14, GL-MDO-14, GL-MOC-13, GL-MOC-14, GL-PCF-11, GL-PIP-11, GL-PIP-12, GL-PRW-13, GL-SMW-10, GL-VHE-11, GL-WOW-13, GL-WOW-14, GS-10, HP-04, HS-HDO-09, HS-PHS-08, IS-03 , IT-01, LS-01, OM-03, PE-02, PG-03, PM-04 , PO-IMA-02, PO-LES-TO-02, PO-LES-IM-02, PO-TCO-02, PR(S)-02, RO-03, SC-7 (equip. op. and spec. trade), SG-PAT-02, SG-SRE-02, SO-FLP-01, SR-E (APA), SR-E (APB), SR-W (pay group 7), SW-SCW-02, TI-05, WP-03</v>
      </c>
      <c r="C419" s="128" t="str" cm="1">
        <f t="array" ref="C419">_xlfn.TEXTJOIN(", ",TRUE,_xlfn._xlws.FILTER('5. Raw salary data'!$A$2:$A$1297,('5. Raw salary data'!$C$2:$C$1297 &gt;'5. Raw salary data'!E419)*('5. Raw salary data'!$C$2:$C$1297 &lt;'5. Raw salary data'!C419),"No matches"))</f>
        <v>AG-01, BI-01, CH-01, CR-07, DA-CON-7, DD-06, ED-EST-01 (TE 8), ED-EST-02 (TE 7) , ED-EST-02 (TE 8),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ED-EST-06 Ontario (TE 4), ED-EST-04 Manitoba (TE 5), ED-EST-05 Manitoba (TE 3), ED-EST-05 Manitoba (TE 4), ED-EST-06 Manitoba (TE 2), ED-EST-04 Saskatchewan (TE 6), ED-EST-05 Saskatchewan (TE 4), ED-EST-05 Saskatchewan (TE 5), ED-EST-06 Saskatchewan (TE 3), ED-EST-03 Alberta (TE 9), ED-EST-04 Alberta (TE 6), ED-EST-05 Alberta (TE 5), ED-EST-06 Alberta (TE 3), ED-EST-06 Alberta (TE 4), ED-EST-03 BC (TE 8), ED-EST-04 BC (TE 6), ED-EST-04 BC (TE 7), ED-EST-05 BC (TE 5), ED-EST-06 BC (TE 3), ED-EST-06 BC (TE 4), ED-LAT-02 (TE 10), ED-LAT-02 (TE 11), ED-LAT-03 (TE 8), ED-LAT-03 (TE 9), ED-LAT-04 (TE 6), ED-LAT-04 (TE 7), EG-03, EL-03, EU-LAI-1, FB-1, GL-AIM-12, GL-AIM-13, GL-AMW-12, GL-AMW-13, GL-COI-10, GL-EIM-10, GL-ELE -14, GL-GHW-10, GL-GHW-11, GL-GHW-12, GL-INM-13, GL-INM-14, GL-MAM-11, GL-MAN-11, GL-MAN-12, GL-MDO-12, GL-MDO-13, GL-MOC-12, GL-MST-14, GL-PCF-9, GL-PCF-10, GL-PIP-10, GL-PRW-11, GL-PRW-12, GL-SMW-8, GL-SMW-9, GL-VHE-9, GL-VHE-10, GL-WOW-11, GL-WOW-12, GS-09, GT-04, HS-HDO-08, LI-9, MA-02, PC-01, PI-04-CGC, PS-1, SC-5 (equip. op. and spec. trade), SC-6 (equip. op. and spec. trade), SO-MAO-01, SR-E (pay group 3 MDO-4), SR-W (pay group 4), SR-W (pay group 5), SR-W (pay group 6), SW-SCW-01, SW-CHA-01</v>
      </c>
    </row>
    <row r="420" spans="1:3" ht="270" x14ac:dyDescent="0.25">
      <c r="A420" s="60" t="str">
        <f>'5. Raw salary data'!A420</f>
        <v>ED-EST-06 Manitoba (TE 4)</v>
      </c>
      <c r="B420" s="129" t="str" cm="1">
        <f t="array" ref="B420">_xlfn.TEXTJOIN(", ", TRUE, _xlfn._xlws.FILTER('5. Raw salary data'!$A$2:$A$1297, ('5. Raw salary data'!$C$2:$C$1297 &lt; '5. Raw salary data'!D420) * ('5. Raw salary data'!$C$2:$C$1297 &gt;= '5. Raw salary data'!C420) * ('5. Raw salary data'!$A$2:$A$1297 &lt;&gt; '5. Raw salary data'!A420),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ED-EST-05 Ontario (TE 9), ED-EST-06 Ontario (TE 5), ED-EST-06 Ontario (TE 6), ED-EST-04 Manitoba (TE 7), ED-EST-04 Manitoba (TE 8), ED-EST-05 Manitoba (TE 6), ED-EST-06 Manitoba (TE 5), ED-EST-04 Saskatchewan (TE 8), ED-EST-04 Saskatchewan (TE 9), ED-EST-05 Saskatchewan (TE 7), ED-EST-05 Saskatchewan (TE 8), ED-EST-06 Saskatchewan (TE 6), ED-EST-04 Alberta (TE 8), ED-EST-04 Alberta (TE 9), ED-EST-05 Alberta (TE 7), ED-EST-06 Alberta (TE 6), ED-EST-04 BC (TE 9), ED-EST-05 BC (TE 7), ED-EST-06 BC (TE 6), ED-LAT-02 (TE 13), ED-LAT-03 (TE 12), ED-LAT-03 (TE 13), ED-LAT-04 (TE 10), ED-LAT-04 (TE 11), EN-ENG-02, EN-SUR-01, GL-COI-13, GL-EIM-12, GL-EIM-13, GL-MAM-14, GL-MAN-14, GL-PCF-12, GL-PCF-13, GL-PIP-13, GL-PRW-14, GL-SMW-11, GL-SMW-12, GL-VHE-12, GL-VHE-13, GL-WOW-14, GS-10, GS-11, HP-04, HR-02, HS-HDO-09, HS-HDO-10, HS-PHS-09, LS-02, MT-02, NU-CHN-1, NU-HOS-1, PI-05-CGC, RO-04, SE-RES-1, SG-PAT-02, SO-FLP-02, SO-MAO-02, SO-RAD-01, SR-E (pay group 4 MDO-5), SR-W (pay group 8), SR-W (pay group 11), SW-SCW-02, SW-CHA-02, UT-1</v>
      </c>
      <c r="C420" s="128" t="str" cm="1">
        <f t="array" ref="C420">_xlfn.TEXTJOIN(", ",TRUE,_xlfn._xlws.FILTER('5. Raw salary data'!$A$2:$A$1297,('5. Raw salary data'!$C$2:$C$1297 &gt;'5. Raw salary data'!E420)*('5. Raw salary data'!$C$2:$C$1297 &lt;'5. Raw salary data'!C420),"No matches"))</f>
        <v>AG-01, AI-01, AS-04, BI-01, CH-01, CR-07, DA-CON-7, DA-PRO-7, DS-2, EC-03, ED-EST-02 (TE 8), ED-EST-02 (TE 9),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ED-EST-06 Saskatchewan (TE 5), ED-EST-04 Alberta (TE 7), ED-EST-05 Alberta (TE 6), ED-EST-06 Alberta (TE 4), ED-EST-06 Alberta (TE 5), ED-EST-03 BC (TE 9), ED-EST-04 BC (TE 7), ED-EST-04 BC (TE 8), ED-EST-05 BC (TE 5), ED-EST-05 BC (TE 6), ED-EST-06 BC (TE 4), ED-EST-06 BC (TE 5), ED-LAT-02 (TE 11), ED-LAT-02 (TE 12), ED-LAT-03 (TE 10), ED-LAT-03 (TE 11), ED-LAT-04 (TE 8), ED-LAT-04 (TE 9), EG-04, EL-04, FB-2, GL-AIM-13, GL-AIM-14, GL-AMW-14, GL-COI-11, GL-COI-12, GL-EIM-10, GL-EIM-11, GL-GHW-12, GL-INM-14, GL-MAM-12, GL-MAM-13, GL-MAN-12, GL-MAN-13, GL-MDO-14, GL-MOC-13, GL-MOC-14, GL-PCF-10, GL-PCF-11, GL-PIP-11, GL-PIP-12, GL-PRW-12, GL-PRW-13, GL-SMW-9, GL-SMW-10, GL-VHE-10, GL-VHE-11, GL-WOW-12, GL-WOW-13, GS-09, GT-04, HS-PHS-08, IS-03 , IT-01, LI-9, LS-01, OM-03, PC-01, PE-02, PG-03, PI-04-CGC, PM-04 , PO-IMA-02, PO-LES-TO-02, PO-LES-IM-02, PO-TCO-02, PR(S)-02, RO-03, SC-6 (equip. op. and spec. trade), SC-7 (equip. op. and spec. trade), SG-SRE-02, SO-FLP-01, SR-E (pay group 3 MDO-4), SR-E (APA), SR-E (APB), SR-W (pay group 7), TI-05, WP-03</v>
      </c>
    </row>
    <row r="421" spans="1:3" ht="255" x14ac:dyDescent="0.25">
      <c r="A421" s="60" t="str">
        <f>'5. Raw salary data'!A421</f>
        <v>ED-EST-06 Manitoba (TE 5)</v>
      </c>
      <c r="B421" s="129" t="str" cm="1">
        <f t="array" ref="B421">_xlfn.TEXTJOIN(", ", TRUE, _xlfn._xlws.FILTER('5. Raw salary data'!$A$2:$A$1297, ('5. Raw salary data'!$C$2:$C$1297 &lt; '5. Raw salary data'!D421) * ('5. Raw salary data'!$C$2:$C$1297 &gt;= '5. Raw salary data'!C421) * ('5. Raw salary data'!$A$2:$A$1297 &lt;&gt; '5. Raw salary data'!A421), "No matches"))</f>
        <v>CX-1, DD-08, EC-04, ED-EST-03 (TE 8),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ED-EST-04 Alberta (TE 9), ED-EST-04 Alberta (TE 10), ED-EST-05 Alberta (TE 8), ED-EST-05 Alberta (TE 9), ED-EST-06 Alberta (TE 7), ED-EST-04 BC (TE 10), ED-EST-05 BC (TE 8), ED-EST-06 BC (TE 7), ED-LAT-03 (TE 13), ED-LAT-04 (TE 11), ED-LAT-04 (TE 12), EG-05, FR-1, GL-COI-14, GL-EIM-13, GL-EIM-14, GL-PCF-13, GL-PCF-14, GL-PIP-14, GL-SMW-12, GL-SMW-13, GL-VHE-13, GL-VHE-14, GS-11, GS-12, GT-05, HP-05, HS-HDO-10, HS-PHS-09, HS-PHS-10, MA-03, NU-CHN-1, NU-HOS-1, PI-05-CGC, PO-IMA-03, PO-LES-TO-03, PO-LES-IM-03, PO-TCO-03, RO-04, SO-MAO-03, SO-RAD-02, SR-E (pay group 4 MDO-5), SR-E (pay group 5 basic), SR-W (pay group 11), SW-CHA-02, TI-05 Aviation, TR-02</v>
      </c>
      <c r="C421" s="128" t="str" cm="1">
        <f t="array" ref="C421">_xlfn.TEXTJOIN(", ",TRUE,_xlfn._xlws.FILTER('5. Raw salary data'!$A$2:$A$1297,('5. Raw salary data'!$C$2:$C$1297 &gt;'5. Raw salary data'!E421)*('5. Raw salary data'!$C$2:$C$1297 &lt;'5. Raw salary data'!C421),"No matches"))</f>
        <v>AI-01, AR-02, CO-01, CT-FIN-01 , CT-EAV-01 , CT-IAU-01 , DA-CON-8, DA-PRO-7, DD-07, ED-EDS-01, ED-EST-02 (TE 9), ED-EST-03 (TE 6), ED-EST-03 (TE 7), ED-EST-04 (TE 4), ED-EST-05 (TE 2), ED-EST-05 (TE 3), ED-EST-06 (TE 1), ED-EST-05 Maritimes (TE 8), ED-EST-06 Maritimes (TE 7), ED-EST-05 Quebec (TE 10), ED-EST-05 Quebec (TE 11), ED-EST-06 Quebec (TE 8), ED-EST-06 Quebec (TE 9), ED-EST-04 Ontario (TE 8), ED-EST-04 Ontario (TE 9), ED-EST-05 Ontario (TE 7), ED-EST-05 Ontario (TE 8), ED-EST-06 Ontario (TE 5), ED-EST-04 Manitoba (TE 7), ED-EST-05 Manitoba (TE 5), ED-EST-05 Manitoba (TE 6), ED-EST-06 Manitoba (TE 4), ED-EST-04 Saskatchewan (TE 8), ED-EST-04 Saskatchewan (TE 9), ED-EST-05 Saskatchewan (TE 6), ED-EST-05 Saskatchewan (TE 7), ED-EST-06 Saskatchewan (TE 5), ED-EST-06 Saskatchewan (TE 6), ED-EST-04 Alberta (TE 8), ED-EST-05 Alberta (TE 6), ED-EST-05 Alberta (TE 7), ED-EST-06 Alberta (TE 5), ED-EST-06 Alberta (TE 6), ED-EST-04 BC (TE 8), ED-EST-04 BC (TE 9), ED-EST-05 BC (TE 6), ED-EST-05 BC (TE 7), ED-EST-06 BC (TE 5), ED-EST-06 BC (TE 6), ED-LAT-02 (TE 12), ED-LAT-02 (TE 13), ED-LAT-03 (TE 11), ED-LAT-03 (TE 12), ED-LAT-04 (TE 9), ED-LAT-04 (TE 10), EG-04, EL-04, EN-ENG-02, EN-SUR-01, FB-2, GL-AIM-14, GL-COI-12, GL-COI-13, GL-EIM-11, GL-EIM-12, GL-MAM-13, GL-MAM-14, GL-MAN-13, GL-MAN-14, GL-MOC-14, GL-PCF-11, GL-PCF-12, GL-PIP-12, GL-PIP-13, GL-PRW-13, GL-PRW-14, GL-SMW-10, GL-SMW-11, GL-VHE-11, GL-VHE-12, GL-WOW-13, GL-WOW-14, GS-10, HP-04, HR-02, HS-HDO-09, IT-01, LS-01, LS-02, MT-02, OM-03, PE-02, PG-03, PR(S)-02, SC-7 (equip. op. and spec. trade), SE-RES-1, SG-PAT-02, SG-SRE-02, SO-FLP-02, SO-MAO-02, SO-RAD-01, SR-W (pay group 7), SR-W (pay group 8), SW-SCW-02, TI-05, UT-1, WP-03</v>
      </c>
    </row>
    <row r="422" spans="1:3" ht="240" x14ac:dyDescent="0.25">
      <c r="A422" s="60" t="str">
        <f>'5. Raw salary data'!A422</f>
        <v>ED-EST-06 Manitoba (TE 6)</v>
      </c>
      <c r="B422" s="129" t="str" cm="1">
        <f t="array" ref="B422">_xlfn.TEXTJOIN(", ", TRUE, _xlfn._xlws.FILTER('5. Raw salary data'!$A$2:$A$1297, ('5. Raw salary data'!$C$2:$C$1297 &lt; '5. Raw salary data'!D422) * ('5. Raw salary data'!$C$2:$C$1297 &gt;= '5. Raw salary data'!C422) * ('5. Raw salary data'!$A$2:$A$1297 &lt;&gt; '5. Raw salary data'!A422), "No matches"))</f>
        <v>AG-02, AI-02, BI-02, CH-02, CX-2, DD-09, ED-EDS-02, ED-EST-03 (TE 9), ED-EST-04 (TE 6), ED-EST-04 (TE 7), ED-EST-05 (TE 5), ED-EST-06 (TE 3), ED-EST-06 (TE 4), ED-EST-05 Maritimes (TE 10), ED-EST-06 Maritimes (TE 9),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ED-EST-04 BC (TE 11), ED-EST-05 BC (TE 9), ED-EST-06 BC (TE 8), ED-LAT-04 (TE 12), ED-LAT-04 (TE 13), EG-05, EL-05, EU-PEI-2, FB-3, FO-01, FR-1, FR-2, FS-01, GL-EIM-14, GL-PCF-14, GL-SMW-13, GL-SMW-14, GL-VHE-14, GS-12, GS-13, HP-06, HS-PHS-10, LP-00, MA-03, ND-DIT-1, ND-HME-1, OM-04, PC-02, PE-03, PI-06-CGC, PR(S)-03, RO-05, SO-FLP-03, SO-MAO-04, SO-RAD-02, SO-RAD-03, SR-E (pay group 6), SR-E (pay group 7), SR-E (pay group 8), SW-SCW-03, TI-06, TI-05 Aviation, TI-05 Marine, WP-04</v>
      </c>
      <c r="C422" s="128" t="str" cm="1">
        <f t="array" ref="C422">_xlfn.TEXTJOIN(", ",TRUE,_xlfn._xlws.FILTER('5. Raw salary data'!$A$2:$A$1297,('5. Raw salary data'!$C$2:$C$1297 &gt;'5. Raw salary data'!E422)*('5. Raw salary data'!$C$2:$C$1297 &lt;'5. Raw salary data'!C422),"No matches"))</f>
        <v>AR-02, CT-FIN-01 , CT-EAV-01 , CT-IAU-01 , CX-1, DD-08, EC-04, ED-EDS-01, ED-EST-03 (TE 7), ED-EST-03 (TE 8), ED-EST-04 (TE 5), ED-EST-05 (TE 3), ED-EST-05 (TE 4), ED-EST-06 (TE 2), ED-EST-05 Maritimes (TE 9), ED-EST-06 Maritimes (TE 8), ED-EST-05 Quebec (TE 12), ED-EST-06 Quebec (TE 9), ED-EST-06 Quebec (TE 10), ED-EST-04 Ontario (TE 9), ED-EST-04 Ontario (TE 10), ED-EST-05 Ontario (TE 8),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ED-EST-06 BC (TE 7), ED-LAT-03 (TE 12), ED-LAT-03 (TE 13), ED-LAT-04 (TE 10), ED-LAT-04 (TE 11), EN-ENG-02, EN-SUR-01, GL-COI-13, GL-COI-14, GL-EIM-12, GL-EIM-13, GL-MAM-14, GL-PCF-13, GL-PIP-13, GL-PIP-14, GL-SMW-11, GL-SMW-12, GL-VHE-12, GL-VHE-13, GS-11, GT-05, HP-05, HR-02, HS-HDO-10, HS-PHS-09, LS-02, MT-02, NU-CHN-1, NU-HOS-1, PI-05-CGC, PO-IMA-03, PO-LES-TO-03, PO-LES-IM-03, PO-TCO-03, RO-04, SE-RES-1, SO-FLP-02, SO-MAO-03, SO-RAD-01, SR-E (pay group 4 MDO-5), SR-E (pay group 5 basic), SR-W (pay group 8), SR-W (pay group 11), SW-CHA-02, TR-02, UT-1</v>
      </c>
    </row>
    <row r="423" spans="1:3" ht="195" x14ac:dyDescent="0.25">
      <c r="A423" s="60" t="str">
        <f>'5. Raw salary data'!A423</f>
        <v>ED-EST-06 Manitoba (TE 7)</v>
      </c>
      <c r="B423" s="129" t="str" cm="1">
        <f t="array" ref="B423">_xlfn.TEXTJOIN(", ", TRUE, _xlfn._xlws.FILTER('5. Raw salary data'!$A$2:$A$1297, ('5. Raw salary data'!$C$2:$C$1297 &lt; '5. Raw salary data'!D423) * ('5. Raw salary data'!$C$2:$C$1297 &gt;= '5. Raw salary data'!C423) * ('5. Raw salary data'!$A$2:$A$1297 &lt;&gt; '5. Raw salary data'!A423), "No matches"))</f>
        <v>AS-05, CT-EAV-02 , CT-IAU-02, CX-2, DS-3, ED-EDS-02, ED-EST-04 (TE 7), ED-EST-04 (TE 8), ED-EST-05 (TE 5), ED-EST-05 (TE 6), ED-EST-06 (TE 4), ED-EST-06 (TE 5), ED-EST-06 Maritimes (TE 10), ED-EST-06 Quebec (TE 12), ED-EST-06 Ontario (TE 8), ED-EST-06 Ontario (TE 9), ED-EST-04 Manitoba (TE 10), ED-EST-05 Manitoba (TE 9), ED-EST-05 Manitoba (TE 10), ED-EST-06 Manitoba (TE 8), ED-EST-05 Saskatchewan (TE 10), ED-EST-06 Saskatchewan (TE 9), ED-EST-06 Saskatchewan (TE 10), ED-EST-05 Alberta (TE 10), ED-EST-06 Alberta (TE 9), ED-EST-06 Alberta (TE 10), ED-EST-05 BC (TE 10), ED-EST-06 BC (TE 9), EU-PEI-2, FB-3, FR-2, FS-01, GL-SMW-14, GS-13, GT-06, HP-06, HR-03, IS-04 , IT-02, LS-03, LP-00, ND-ADV-1, ND-DIT-1, NU-CHN-2, NU-HOS-2, OM-04, PG-04, PI-06-CGC, PM-05 , PM-MCO-01, PO-LES-TO-04, PO-TCO-04, PS-2, RO-05, SG-PAT-03, SG-SRE-03, SO-FLP-04, SO-RAD-03, SR-E (pay group 7), SR-E (pay group 8), SR-E (pay group 9), SR-E (pay group 10), SR-W (pay group 12), SW-SCW-03, SW-SCW-01 Clinical Social Workers, SW-SCW-02 Clinical Social Workers, TI-05 Marine, VM-1, WP-04</v>
      </c>
      <c r="C423" s="128" t="str" cm="1">
        <f t="array" ref="C423">_xlfn.TEXTJOIN(", ",TRUE,_xlfn._xlws.FILTER('5. Raw salary data'!$A$2:$A$1297,('5. Raw salary data'!$C$2:$C$1297 &gt;'5. Raw salary data'!E423)*('5. Raw salary data'!$C$2:$C$1297 &lt;'5. Raw salary data'!C423),"No matches"))</f>
        <v>AG-02, AI-02, BI-02, CH-02,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GL-SMW-12, GL-SMW-13, GL-VHE-14, GS-12, GT-05, HP-05, HS-PHS-10, MA-03, ND-HME-1, PC-02, PE-03, PO-IMA-03, PO-LES-TO-03, PO-LES-IM-03, PO-TCO-03, PR(S)-03, SO-FLP-03, SO-MAO-03, SO-MAO-04, SO-RAD-02, SR-E (pay group 5 basic), SR-E (pay group 6), TI-06, TI-05 Aviation, TR-02</v>
      </c>
    </row>
    <row r="424" spans="1:3" ht="180" x14ac:dyDescent="0.25">
      <c r="A424" s="60" t="str">
        <f>'5. Raw salary data'!A424</f>
        <v>ED-EST-06 Manitoba (TE 8)</v>
      </c>
      <c r="B424" s="129" t="str" cm="1">
        <f t="array" ref="B424">_xlfn.TEXTJOIN(", ", TRUE, _xlfn._xlws.FILTER('5. Raw salary data'!$A$2:$A$1297, ('5. Raw salary data'!$C$2:$C$1297 &lt; '5. Raw salary data'!D424) * ('5. Raw salary data'!$C$2:$C$1297 &gt;= '5. Raw salary data'!C424) * ('5. Raw salary data'!$A$2:$A$1297 &lt;&gt; '5. Raw salary data'!A424), "No matches"))</f>
        <v>CT-FIN-02 , CT-EAV-02 , CT-IAU-02, DS-3, ED-EDS-03, ED-EST-04 (TE 8), ED-EST-04 (TE 9), ED-EST-05 (TE 6), ED-EST-05 (TE 7), ED-EST-06 (TE 5), ED-EST-06 Ontario (TE 9), ED-EST-06 Ontario (TE 10), ED-EST-05 Manitoba (TE 10), ED-EST-06 Manitoba (TE 9), ED-EST-06 Saskatchewan (TE 10), ED-EST-06 Alberta (TE 10), ED-EST-05 BC (TE 11), ED-EST-06 BC (TE 10), EG-06, EL-06, FB-4, FR-3, GT-06, IT-02, LS-03, ND-DIT-2, ND-HME-2, NU-CHN-2, NU-CHN-3, NU-HOS-2, NU-HOS-3, PG-04, SG-PAT-03, SG-SRE-03, SO-FLP-04, SO-MAO-05, SR-E (pay group 10), SR-E (pay group 11), SR-E (pay group 12), SR-W (pay group 12), SW-SCW-02 Clinical Social Workers, SW-CHA-03</v>
      </c>
      <c r="C424" s="128" t="str" cm="1">
        <f t="array" ref="C424">_xlfn.TEXTJOIN(", ",TRUE,_xlfn._xlws.FILTER('5. Raw salary data'!$A$2:$A$1297,('5. Raw salary data'!$C$2:$C$1297 &gt;'5. Raw salary data'!E424)*('5. Raw salary data'!$C$2:$C$1297 &lt;'5. Raw salary data'!C424),"No matches"))</f>
        <v>AG-02, AI-02, AS-05, BI-02, CH-02, CX-2, DD-09, ED-EDS-02, ED-EST-03 (TE 9), ED-EST-04 (TE 7), ED-EST-05 (TE 5), ED-EST-06 (TE 3), ED-EST-06 (TE 4), ED-EST-06 Maritimes (TE 10), ED-EST-06 Quebec (TE 11), ED-EST-06 Quebec (TE 12), ED-EST-05 Ontario (TE 10), ED-EST-06 Ontario (TE 7), ED-EST-06 Ontario (TE 8),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ED-EST-05 BC (TE 10), ED-EST-06 BC (TE 8), ED-EST-06 BC (TE 9), ED-LAT-04 (TE 13), EG-05, EL-05, EU-PEI-2, FB-3, FO-01, FR-2, FS-01, GL-SMW-13, GL-SMW-14, GS-13, HP-06, HR-03, HS-PHS-10, IS-04 , LP-00, MA-03, ND-ADV-1, ND-DIT-1, ND-HME-1, OM-04, PC-02, PE-03, PI-06-CGC, PM-05 , PM-MCO-01, PO-LES-TO-04, PO-TCO-04, PS-2, PR(S)-03, RO-05, SO-FLP-03, SO-MAO-04, SO-RAD-03, SR-E (pay group 6), SR-E (pay group 7), SR-E (pay group 8), SR-E (pay group 9), SW-SCW-03, SW-SCW-01 Clinical Social Workers, TI-06, TI-05 Marine, VM-1, WP-04</v>
      </c>
    </row>
    <row r="425" spans="1:3" ht="150" x14ac:dyDescent="0.25">
      <c r="A425" s="60" t="str">
        <f>'5. Raw salary data'!A425</f>
        <v>ED-EST-06 Manitoba (TE 9)</v>
      </c>
      <c r="B425" s="129" t="str" cm="1">
        <f t="array" ref="B425">_xlfn.TEXTJOIN(", ", TRUE, _xlfn._xlws.FILTER('5. Raw salary data'!$A$2:$A$1297, ('5. Raw salary data'!$C$2:$C$1297 &lt; '5. Raw salary data'!D425) * ('5. Raw salary data'!$C$2:$C$1297 &gt;= '5. Raw salary data'!C425) * ('5. Raw salary data'!$A$2:$A$1297 &lt;&gt; '5. Raw salary data'!A425), "No matches"))</f>
        <v>AI-03, AR-03, CT-FIN-02 , CX-3, ED-EDS-03, ED-EST-04 (TE 9), ED-EST-04 (TE 10), ED-EST-05 (TE 7), ED-EST-06 (TE 6), ED-EST-06 Ontario (TE 10), ED-EST-06 Manitoba (TE 10), ED-EST-05 BC (TE 11), ED-EST-06 BC (TE 10), ED-EST-06 BC (TE 11), EG-06, EL-06, FR-3, HP-07, MT-03, ND-DIT-2, ND-HME-2, NU-CHN-3, NU-HOS-3, OP-1, PE-04, PI-07-CGC, PR(S)-04, SO-FLP-05, SO-MAO-06, SR-E (pay group 12), SW-SCW-03 Clinical Social Workers, TI-07, TI-06 Railway safety, TR-03, UT-2</v>
      </c>
      <c r="C425" s="128" t="str" cm="1">
        <f t="array" ref="C425">_xlfn.TEXTJOIN(", ",TRUE,_xlfn._xlws.FILTER('5. Raw salary data'!$A$2:$A$1297,('5. Raw salary data'!$C$2:$C$1297 &gt;'5. Raw salary data'!E425)*('5. Raw salary data'!$C$2:$C$1297 &lt;'5. Raw salary data'!C425),"No matches"))</f>
        <v>AS-05, CT-EAV-02 , CT-IAU-02, CX-2, DS-3, ED-EST-04 (TE 7), ED-EST-04 (TE 8), ED-EST-05 (TE 5), ED-EST-05 (TE 6), ED-EST-06 (TE 4), ED-EST-06 (TE 5), ED-EST-06 Quebec (TE 12), ED-EST-06 Ontario (TE 8), ED-EST-06 Ontario (TE 9), ED-EST-04 Manitoba (TE 10), ED-EST-05 Manitoba (TE 9), ED-EST-05 Manitoba (TE 10), ED-EST-06 Manitoba (TE 8), ED-EST-05 Saskatchewan (TE 10), ED-EST-06 Saskatchewan (TE 9), ED-EST-06 Saskatchewan (TE 10), ED-EST-05 Alberta (TE 10), ED-EST-06 Alberta (TE 9), ED-EST-06 Alberta (TE 10), ED-EST-05 BC (TE 10), ED-EST-06 BC (TE 9), EU-PEI-2, FB-3, FB-4, FR-2, FS-01, GL-SMW-14, GS-13, GT-06, HP-06, HR-03, IS-04 , IT-02, LS-03, LP-00, ND-ADV-1, ND-DIT-1, NU-CHN-2, NU-HOS-2, OM-04, PG-04, PI-06-CGC, PM-05 , PM-MCO-01, PO-LES-TO-04, PO-TCO-04, PS-2, RO-05, SG-PAT-03, SG-SRE-03, SO-FLP-04, SO-MAO-05, SO-RAD-03, SR-E (pay group 7), SR-E (pay group 8), SR-E (pay group 9), SR-E (pay group 10), SR-E (pay group 11), SR-W (pay group 12), SW-SCW-01 Clinical Social Workers, SW-SCW-02 Clinical Social Workers, SW-CHA-03, TI-05 Marine, VM-1, WP-04</v>
      </c>
    </row>
    <row r="426" spans="1:3" ht="105" x14ac:dyDescent="0.25">
      <c r="A426" s="60" t="str">
        <f>'5. Raw salary data'!A426</f>
        <v>ED-EST-06 Manitoba (TE 10)</v>
      </c>
      <c r="B426" s="129" t="str" cm="1">
        <f t="array" ref="B426">_xlfn.TEXTJOIN(", ", TRUE, _xlfn._xlws.FILTER('5. Raw salary data'!$A$2:$A$1297, ('5. Raw salary data'!$C$2:$C$1297 &lt; '5. Raw salary data'!D426) * ('5. Raw salary data'!$C$2:$C$1297 &gt;= '5. Raw salary data'!C426) * ('5. Raw salary data'!$A$2:$A$1297 &lt;&gt; '5. Raw salary data'!A426), "No matches"))</f>
        <v>AI-03, AS-06, CX-3, EC-05, ED-EDS-04, ED-EST-04 (TE 10), ED-EST-05 (TE 8), ED-EST-06 (TE 6), ED-EST-06 (TE 7), ED-EST-06 BC (TE 11), FB-5, FO-02, FR-4, HP-07, IS-05 , LS-04, MA-04, MT-03, MT-04, NU-CHN-4, NU-HOS-4, OM-05, OP-1, PE-04, PI-07-CGC, PR(S)-04, RO-06, SG-SRE-04, SO-FLP-05, SO-MAO-06, SO-MAO-07, SW-SCW-03 Clinical Social Workers, TI-06 Railway safety, TR-03, UT-2, WP-05</v>
      </c>
      <c r="C426" s="128" t="str" cm="1">
        <f t="array" ref="C426">_xlfn.TEXTJOIN(", ",TRUE,_xlfn._xlws.FILTER('5. Raw salary data'!$A$2:$A$1297,('5. Raw salary data'!$C$2:$C$1297 &gt;'5. Raw salary data'!E426)*('5. Raw salary data'!$C$2:$C$1297 &lt;'5. Raw salary data'!C426),"No matches"))</f>
        <v>AR-03, CT-FIN-02 , CT-EAV-02 , CT-IAU-02, DS-3, ED-EDS-03, ED-EST-04 (TE 8), ED-EST-04 (TE 9), ED-EST-05 (TE 6), ED-EST-05 (TE 7), ED-EST-06 (TE 5), ED-EST-06 Ontario (TE 9), ED-EST-06 Ontario (TE 10), ED-EST-05 Manitoba (TE 10), ED-EST-06 Manitoba (TE 8), ED-EST-06 Manitoba (TE 9), ED-EST-06 Saskatchewan (TE 10), ED-EST-06 Alberta (TE 10), ED-EST-05 BC (TE 11), ED-EST-06 BC (TE 10), EG-06, EL-06, FB-4, FR-3, GT-06, IT-02, LS-03, ND-DIT-2, ND-HME-2, NU-CHN-2, NU-CHN-3, NU-HOS-2, NU-HOS-3, PG-04, SG-PAT-03, SG-SRE-03, SO-FLP-04, SO-MAO-05, SR-E (pay group 10), SR-E (pay group 11), SR-E (pay group 12), SR-W (pay group 12), SW-SCW-02 Clinical Social Workers, SW-CHA-03, TI-07</v>
      </c>
    </row>
    <row r="427" spans="1:3" ht="45" x14ac:dyDescent="0.25">
      <c r="A427" s="60" t="str">
        <f>'5. Raw salary data'!A427</f>
        <v>ED-EST-01 Saskatchewan (TE 1)</v>
      </c>
      <c r="B427" s="129" t="str" cm="1">
        <f t="array" ref="B427">_xlfn.TEXTJOIN(", ", TRUE, _xlfn._xlws.FILTER('5. Raw salary data'!$A$2:$A$1297, ('5. Raw salary data'!$C$2:$C$1297 &lt; '5. Raw salary data'!D427) * ('5. Raw salary data'!$C$2:$C$1297 &gt;= '5. Raw salary data'!C427) * ('5. Raw salary data'!$A$2:$A$1297 &lt;&gt; '5. Raw salary data'!A427), "No matches"))</f>
        <v>ED-EST-01 Maritimes (TE 2), ED-EST-02 Maritimes (TE 1), ED-EST-01 Quebec (TE 1), ED-EST-01 Saskatchewan (TE 2), ED-EST-01 Alberta (TE 1), OE-BEO-2, OE-CEO-2, OE-DEO-2, OE-MSE-2, OE-MEO-2, ST-COR special level C</v>
      </c>
      <c r="C427" s="128" t="str" cm="1">
        <f t="array" ref="C427">_xlfn.TEXTJOIN(", ",TRUE,_xlfn._xlws.FILTER('5. Raw salary data'!$A$2:$A$1297,('5. Raw salary data'!$C$2:$C$1297 &gt;'5. Raw salary data'!E427)*('5. Raw salary data'!$C$2:$C$1297 &lt;'5. Raw salary data'!C427),"No matches"))</f>
        <v>CM-01, ED-EST-01 Maritimes (TE 1), GS-01, SR-W (pay group 9) APC-1, SR-W (pay group 9) APD-1, ST-COR special level A, ST-COR special level B</v>
      </c>
    </row>
    <row r="428" spans="1:3" ht="45" x14ac:dyDescent="0.25">
      <c r="A428" s="60" t="str">
        <f>'5. Raw salary data'!A428</f>
        <v>ED-EST-01 Saskatchewan (TE 2)</v>
      </c>
      <c r="B428" s="129" t="str" cm="1">
        <f t="array" ref="B428">_xlfn.TEXTJOIN(", ", TRUE, _xlfn._xlws.FILTER('5. Raw salary data'!$A$2:$A$1297, ('5. Raw salary data'!$C$2:$C$1297 &lt; '5. Raw salary data'!D428) * ('5. Raw salary data'!$C$2:$C$1297 &gt;= '5. Raw salary data'!C428) * ('5. Raw salary data'!$A$2:$A$1297 &lt;&gt; '5. Raw salary data'!A428), "No matches"))</f>
        <v>CM-02, CR-01, DA-PRO-1, DD-01, ED-EST-01 Maritimes (TE 3), ED-EST-02 Maritimes (TE 2), ED-EST-01 Quebec (TE 2), ED-EST-01 Manitoba (TE 1), ED-EST-01 Saskatchewan (TE 3), ED-EST-01 Alberta (TE 2), OE-CEO-3, OE-DEO-3, OE-MEO-3, PY-01, SR-W (pay group 9) APC-2, SR-W (pay group 9) APD-2</v>
      </c>
      <c r="C428" s="128" t="str" cm="1">
        <f t="array" ref="C428">_xlfn.TEXTJOIN(", ",TRUE,_xlfn._xlws.FILTER('5. Raw salary data'!$A$2:$A$1297,('5. Raw salary data'!$C$2:$C$1297 &gt;'5. Raw salary data'!E428)*('5. Raw salary data'!$C$2:$C$1297 &lt;'5. Raw salary data'!C428),"No matches"))</f>
        <v>ED-EST-01 Maritimes (TE 2), ED-EST-02 Maritimes (TE 1), ED-EST-01 Quebec (TE 1), ED-EST-01 Saskatchewan (TE 1), ED-EST-01 Alberta (TE 1), OE-BEO-2, OE-CEO-2, OE-DEO-2, OE-MSE-2, OE-MEO-2, ST-COR special level B, ST-COR special level C</v>
      </c>
    </row>
    <row r="429" spans="1:3" ht="60" x14ac:dyDescent="0.25">
      <c r="A429" s="60" t="str">
        <f>'5. Raw salary data'!A429</f>
        <v>ED-EST-01 Saskatchewan (TE 3)</v>
      </c>
      <c r="B429" s="129" t="str" cm="1">
        <f t="array" ref="B429">_xlfn.TEXTJOIN(", ", TRUE, _xlfn._xlws.FILTER('5. Raw salary data'!$A$2:$A$1297, ('5. Raw salary data'!$C$2:$C$1297 &lt; '5. Raw salary data'!D429) * ('5. Raw salary data'!$C$2:$C$1297 &gt;= '5. Raw salary data'!C429) * ('5. Raw salary data'!$A$2:$A$1297 &lt;&gt; '5. Raw salary data'!A429), "No matches"))</f>
        <v>CR-02, DA-CON-1, DA-CON-2, DA-CON Special level C, ED-EST-01 Maritimes (TE 4), ED-EST-02 Maritimes (TE 3), ED-EST-01 Quebec (TE 2), ED-EST-02 Quebec (TE 1), ED-EST-01 Ontario (TE 1), ED-EST-01 Manitoba (TE 2), ED-EST-01 Saskatchewan (TE 4), ED-EST-02 Saskatchewan (TE 1), ED-EST-01 Alberta (TE 3), ED-EST-02 Alberta (TE 1), ED-EST-01 BC (TE 1), SR-W (pay group 9) APC-2, ST-OCE-1, ST-TYP-1, ST-TYP-2</v>
      </c>
      <c r="C429" s="128" t="str" cm="1">
        <f t="array" ref="C429">_xlfn.TEXTJOIN(", ",TRUE,_xlfn._xlws.FILTER('5. Raw salary data'!$A$2:$A$1297,('5. Raw salary data'!$C$2:$C$1297 &gt;'5. Raw salary data'!E429)*('5. Raw salary data'!$C$2:$C$1297 &lt;'5. Raw salary data'!C429),"No matches"))</f>
        <v>CM-02, CR-01, DA-PRO-1, DD-01, ED-EST-01 Maritimes (TE 3), ED-EST-02 Maritimes (TE 2), ED-EST-01 Quebec (TE 1), ED-EST-01 Manitoba (TE 1), ED-EST-01 Saskatchewan (TE 2), ED-EST-01 Alberta (TE 2), OE-CEO-3, OE-DEO-3, OE-MEO-3, PY-01, SR-W (pay group 9) APD-2, ST-COR special level C</v>
      </c>
    </row>
    <row r="430" spans="1:3" ht="90" x14ac:dyDescent="0.25">
      <c r="A430" s="60" t="str">
        <f>'5. Raw salary data'!A430</f>
        <v>ED-EST-01 Saskatchewan (TE 4)</v>
      </c>
      <c r="B430" s="129" t="str" cm="1">
        <f t="array" ref="B430">_xlfn.TEXTJOIN(", ", TRUE, _xlfn._xlws.FILTER('5. Raw salary data'!$A$2:$A$1297, ('5. Raw salary data'!$C$2:$C$1297 &lt; '5. Raw salary data'!D430) * ('5. Raw salary data'!$C$2:$C$1297 &gt;= '5. Raw salary data'!C430) * ('5. Raw salary data'!$A$2:$A$1297 &lt;&gt; '5. Raw salary data'!A430), "No matches"))</f>
        <v>CM-03, DA-PRO-2, ED-EST-01 Maritimes (TE 5), ED-EST-02 Maritimes (TE 4), ED-EST-03 Maritimes (TE 1), ED-EST-01 Quebec (TE 3), ED-EST-02 Quebec (TE 2), ED-EST-03 Quebec (TE 1), ED-EST-01 Ontario (TE 2), ED-EST-01 Ontario (TE 3), ED-EST-01 Manitoba (TE 3), ED-EST-01 Manitoba (TE 4), ED-EST-02 Manitoba (TE 1), ED-EST-01 Saskatchewan (TE 5), ED-EST-02 Saskatchewan (TE 2), ED-EST-01 Alberta (TE 4), ED-EST-02 Alberta (TE 2), ED-EST-01 BC (TE 1), ED-EST-01 BC (TE 2), EG-02 salary protected employees, GL-ELE -1, GS-02, HS-PHS-01, LI-1, OE-MEO-4, SR-W (pay group 9) APD-3, ST-OCE-1, ST-OCE-2, ST-STN-1</v>
      </c>
      <c r="C430" s="128" t="str" cm="1">
        <f t="array" ref="C430">_xlfn.TEXTJOIN(", ",TRUE,_xlfn._xlws.FILTER('5. Raw salary data'!$A$2:$A$1297,('5. Raw salary data'!$C$2:$C$1297 &gt;'5. Raw salary data'!E430)*('5. Raw salary data'!$C$2:$C$1297 &lt;'5. Raw salary data'!C430),"No matches"))</f>
        <v>CR-02, DA-CON-1, DA-CON-2, DA-CON Special level C, DD-01, ED-EST-01 Maritimes (TE 4), ED-EST-02 Maritimes (TE 2), ED-EST-02 Maritimes (TE 3), ED-EST-01 Quebec (TE 2), ED-EST-02 Quebec (TE 1), ED-EST-01 Ontario (TE 1), ED-EST-01 Manitoba (TE 1), ED-EST-01 Manitoba (TE 2), ED-EST-01 Saskatchewan (TE 3), ED-EST-02 Saskatchewan (TE 1), ED-EST-01 Alberta (TE 3), ED-EST-02 Alberta (TE 1), OE-CEO-3, OE-DEO-3, OE-MEO-3, SR-W (pay group 9) APC-2, ST-TYP-1, ST-TYP-2</v>
      </c>
    </row>
    <row r="431" spans="1:3" ht="105" x14ac:dyDescent="0.25">
      <c r="A431" s="60" t="str">
        <f>'5. Raw salary data'!A431</f>
        <v>ED-EST-01 Saskatchewan (TE 5)</v>
      </c>
      <c r="B431" s="129" t="str" cm="1">
        <f t="array" ref="B431">_xlfn.TEXTJOIN(", ", TRUE, _xlfn._xlws.FILTER('5. Raw salary data'!$A$2:$A$1297, ('5. Raw salary data'!$C$2:$C$1297 &lt; '5. Raw salary data'!D431) * ('5. Raw salary data'!$C$2:$C$1297 &gt;= '5. Raw salary data'!C431) * ('5. Raw salary data'!$A$2:$A$1297 &lt;&gt; '5. Raw salary data'!A431), "No matches"))</f>
        <v>DA-CON-3, ED-EST-01 Maritimes (TE 6), ED-EST-02 Maritimes (TE 5), ED-EST-03 Maritimes (TE 2), ED-EST-01 Quebec (TE 4), ED-EST-02 Quebec (TE 3), ED-EST-03 Quebec (TE 1), ED-EST-01 Ontario (TE 3), ED-EST-01 Ontario (TE 4), ED-EST-02 Ontario (TE 1), ED-EST-01 Manitoba (TE 4), ED-EST-01 Manitoba (TE 5), ED-EST-02 Manitoba (TE 2), ED-EST-01 Saskatchewan (TE 6), ED-EST-02 Saskatchewan (TE 3), ED-EST-03 Saskatchewan (TE 1), ED-EST-01 Alberta (TE 5), ED-EST-02 Alberta (TE 2), ED-EST-02 Alberta (TE 3), ED-EST-01 BC (TE 2), ED-EST-01 BC (TE 3), ED-EST-02 BC (TE 1), ED-LAT-01 (TE 1), GL-ELE -2, GL-MDO-1, HS-HDO-01, HS-PHS-01, LI-2, PY-02, SR-W (pay group 9) APC-3, SR-W (pay group 9) APD-4, ST-OCE-2, ST-STN-1, ST-STN-2</v>
      </c>
      <c r="C431" s="128" t="str" cm="1">
        <f t="array" ref="C431">_xlfn.TEXTJOIN(", ",TRUE,_xlfn._xlws.FILTER('5. Raw salary data'!$A$2:$A$1297,('5. Raw salary data'!$C$2:$C$1297 &gt;'5. Raw salary data'!E431)*('5. Raw salary data'!$C$2:$C$1297 &lt;'5. Raw salary data'!C431),"No matches"))</f>
        <v>CM-03, DA-CON-1, DA-CON-2, DA-CON Special level C, DA-PRO-2, ED-EST-01 Maritimes (TE 4), ED-EST-01 Maritimes (TE 5), ED-EST-02 Maritimes (TE 3), ED-EST-02 Maritimes (TE 4), ED-EST-03 Maritimes (TE 1), ED-EST-01 Quebec (TE 3), ED-EST-02 Quebec (TE 2), ED-EST-01 Ontario (TE 2), ED-EST-01 Manitoba (TE 2), ED-EST-01 Manitoba (TE 3), ED-EST-02 Manitoba (TE 1), ED-EST-01 Saskatchewan (TE 4), ED-EST-02 Saskatchewan (TE 2), ED-EST-01 Alberta (TE 4), ED-EST-02 Alberta (TE 1), ED-EST-01 BC (TE 1), EG-02 salary protected employees, GL-ELE -1, GS-02, LI-1, OE-MEO-4, SR-W (pay group 9) APD-3, ST-OCE-1, ST-TYP-1, ST-TYP-2</v>
      </c>
    </row>
    <row r="432" spans="1:3" ht="150" x14ac:dyDescent="0.25">
      <c r="A432" s="60" t="str">
        <f>'5. Raw salary data'!A432</f>
        <v>ED-EST-01 Saskatchewan (TE 6)</v>
      </c>
      <c r="B432" s="129" t="str" cm="1">
        <f t="array" ref="B432">_xlfn.TEXTJOIN(", ", TRUE, _xlfn._xlws.FILTER('5. Raw salary data'!$A$2:$A$1297, ('5. Raw salary data'!$C$2:$C$1297 &lt; '5. Raw salary data'!D432) * ('5. Raw salary data'!$C$2:$C$1297 &gt;= '5. Raw salary data'!C432) * ('5. Raw salary data'!$A$2:$A$1297 &lt;&gt; '5. Raw salary data'!A432), "No matches"))</f>
        <v>CM-04, CR-03, DA-CON-3, DA-PRO-3, ED-EST-01 Maritimes (TE 7), ED-EST-02 Maritimes (TE 5), ED-EST-02 Maritimes (TE 6), ED-EST-03 Maritimes (TE 3), ED-EST-01 Quebec (TE 4), ED-EST-02 Quebec (TE 4), ED-EST-03 Quebec (TE 2), ED-EST-04 Quebec (TE 1), ED-EST-01 Ontario (TE 4), ED-EST-01 Ontario (TE 5), ED-EST-02 Ontario (TE 1), ED-EST-02 Ontario (TE 2), ED-EST-03 Ontario (TE 1), ED-EST-01 Manitoba (TE 5), ED-EST-01 Manitoba (TE 6), ED-EST-02 Manitoba (TE 3), ED-EST-02 Manitoba (TE 4), ED-EST-03 Manitoba (TE 1), ED-EST-01 Saskatchewan (TE 7), ED-EST-02 Saskatchewan (TE 4), ED-EST-03 Saskatchewan (TE 1), ED-EST-03 Saskatchewan (TE 2), ED-EST-01 Alberta (TE 6), ED-EST-02 Alberta (TE 3), ED-EST-03 Alberta (TE 1), ED-EST-01 BC (TE 3), ED-EST-02 BC (TE 2), ED-LAT-01 (TE 2), EU-TEA (Maritimes), EU-TEA (Quebec), EU-TEA (Ontario), EU-TEA (Manitoba), EU-TEA (Saskatchewan), EU-TEA (Alberta), EU-TEA (British Columbia), GL-AMW-1, GL-AMW-2, GL-ELE -3, GL-ELE -4, GL-MDO-2, GL-MOC-1, HS-HDO-01, LI-3, SR-W (pay group 9) APD-4, ST-OCE-3, ST-SCY-1</v>
      </c>
      <c r="C432" s="128" t="str" cm="1">
        <f t="array" ref="C432">_xlfn.TEXTJOIN(", ",TRUE,_xlfn._xlws.FILTER('5. Raw salary data'!$A$2:$A$1297,('5. Raw salary data'!$C$2:$C$1297 &gt;'5. Raw salary data'!E432)*('5. Raw salary data'!$C$2:$C$1297 &lt;'5. Raw salary data'!C432),"No matches"))</f>
        <v>DA-PRO-2, ED-EST-01 Maritimes (TE 5), ED-EST-01 Maritimes (TE 6), ED-EST-02 Maritimes (TE 4), ED-EST-03 Maritimes (TE 1), ED-EST-03 Maritimes (TE 2), ED-EST-01 Quebec (TE 3), ED-EST-02 Quebec (TE 2), ED-EST-02 Quebec (TE 3), ED-EST-03 Quebec (TE 1), ED-EST-01 Ontario (TE 3), ED-EST-01 Manitoba (TE 4), ED-EST-02 Manitoba (TE 1), ED-EST-02 Manitoba (TE 2), ED-EST-01 Saskatchewan (TE 5), ED-EST-02 Saskatchewan (TE 2), ED-EST-02 Saskatchewan (TE 3), ED-EST-01 Alberta (TE 5), ED-EST-02 Alberta (TE 2), ED-EST-01 BC (TE 2), ED-EST-02 BC (TE 1), ED-LAT-01 (TE 1), EG-02 salary protected employees, GL-ELE -1, GL-ELE -2, GL-MDO-1, HS-PHS-01, LI-1, LI-2, OE-MEO-4, PY-02, SR-W (pay group 9) APC-3, ST-OCE-2, ST-STN-1, ST-STN-2</v>
      </c>
    </row>
    <row r="433" spans="1:3" ht="180" x14ac:dyDescent="0.25">
      <c r="A433" s="60" t="str">
        <f>'5. Raw salary data'!A433</f>
        <v>ED-EST-01 Saskatchewan (TE 7)</v>
      </c>
      <c r="B433" s="129" t="str" cm="1">
        <f t="array" ref="B433">_xlfn.TEXTJOIN(", ", TRUE, _xlfn._xlws.FILTER('5. Raw salary data'!$A$2:$A$1297, ('5. Raw salary data'!$C$2:$C$1297 &lt; '5. Raw salary data'!D433) * ('5. Raw salary data'!$C$2:$C$1297 &gt;= '5. Raw salary data'!C433) * ('5. Raw salary data'!$A$2:$A$1297 &lt;&gt; '5. Raw salary data'!A433), "No matches"))</f>
        <v>DA-PRO-3, DD-02, ED-EST-01 (TE 1), ED-EST-01 Maritimes (TE 7), ED-EST-01 Maritimes (TE 8), ED-EST-02 Maritimes (TE 6), ED-EST-02 Maritimes (TE 7), ED-EST-03 Maritimes (TE 4), ED-EST-04 Maritimes (TE 1), ED-EST-01 Quebec (TE 5), ED-EST-02 Quebec (TE 4), ED-EST-03 Quebec (TE 3), ED-EST-04 Quebec (TE 1), ED-EST-04 Quebec (TE 2), ED-EST-01 Ontario (TE 6), ED-EST-02 Ontario (TE 2), ED-EST-03 Ontario (TE 1), ED-EST-01 Manitoba (TE 7), ED-EST-02 Manitoba (TE 4), ED-EST-02 Manitoba (TE 5), ED-EST-03 Manitoba (TE 1), ED-EST-03 Manitoba (TE 2), ED-EST-01 Saskatchewan (TE 8), ED-EST-02 Saskatchewan (TE 4), ED-EST-02 Saskatchewan (TE 5), ED-EST-03 Saskatchewan (TE 2), ED-EST-01 Alberta (TE 7), ED-EST-02 Alberta (TE 4), ED-EST-03 Alberta (TE 1), ED-EST-01 BC (TE 4), ED-EST-02 BC (TE 2), ED-EST-02 BC (TE 3), ED-LAT-01 (TE 3), EU-TEA (Maritimes), EU-TEA (Quebec), EU-TEA (Ontario), EU-TEA (Manitoba), EU-TEA (Saskatchewan), EU-TEA (Alberta), EU-TEA (British Columbia), GL-AMW-2, GL-AMW-3, GL-ELE -4, GL-ELE -5, GL-MAN-1, GL-MAN-2, GL-MDO-3, GL-MDO-4, GL-MOC-1, GL-MOC-2, GS-03, GT-01, HS-PHS-02, LI-4, PY-03, SR-W (pay group 9) APC-4, SR-W (pay group 9) APD-5, ST-OCE-3, ST-SCY-2</v>
      </c>
      <c r="C433" s="128" t="str" cm="1">
        <f t="array" ref="C433">_xlfn.TEXTJOIN(", ",TRUE,_xlfn._xlws.FILTER('5. Raw salary data'!$A$2:$A$1297,('5. Raw salary data'!$C$2:$C$1297 &gt;'5. Raw salary data'!E433)*('5. Raw salary data'!$C$2:$C$1297 &lt;'5. Raw salary data'!C433),"No matches"))</f>
        <v>CM-04, CR-03, DA-CON-3, ED-EST-01 Maritimes (TE 6), ED-EST-02 Maritimes (TE 5), ED-EST-03 Maritimes (TE 2), ED-EST-03 Maritimes (TE 3), ED-EST-01 Quebec (TE 4), ED-EST-02 Quebec (TE 3), ED-EST-03 Quebec (TE 2), ED-EST-01 Ontario (TE 4), ED-EST-01 Ontario (TE 5), ED-EST-02 Ontario (TE 1), ED-EST-01 Manitoba (TE 5), ED-EST-01 Manitoba (TE 6), ED-EST-02 Manitoba (TE 2), ED-EST-02 Manitoba (TE 3), ED-EST-01 Saskatchewan (TE 6), ED-EST-02 Saskatchewan (TE 3), ED-EST-03 Saskatchewan (TE 1), ED-EST-01 Alberta (TE 5), ED-EST-01 Alberta (TE 6), ED-EST-02 Alberta (TE 3), ED-EST-01 BC (TE 3), ED-EST-02 BC (TE 1), ED-LAT-01 (TE 1), ED-LAT-01 (TE 2), GL-AMW-1, GL-ELE -2, GL-ELE -3, GL-MDO-1, GL-MDO-2, HS-HDO-01, LI-2, LI-3, SR-W (pay group 9) APC-3, SR-W (pay group 9) APD-4, ST-SCY-1, ST-STN-2</v>
      </c>
    </row>
    <row r="434" spans="1:3" ht="150" x14ac:dyDescent="0.25">
      <c r="A434" s="60" t="str">
        <f>'5. Raw salary data'!A434</f>
        <v>ED-EST-01 Saskatchewan (TE 8)</v>
      </c>
      <c r="B434" s="129" t="str" cm="1">
        <f t="array" ref="B434">_xlfn.TEXTJOIN(", ", TRUE, _xlfn._xlws.FILTER('5. Raw salary data'!$A$2:$A$1297, ('5. Raw salary data'!$C$2:$C$1297 &lt; '5. Raw salary data'!D434) * ('5. Raw salary data'!$C$2:$C$1297 &gt;= '5. Raw salary data'!C434) * ('5. Raw salary data'!$A$2:$A$1297 &lt;&gt; '5. Raw salary data'!A434), "No matches"))</f>
        <v>CM-05, CR-04, ED-EST-01 (TE 1), ED-EST-01 Maritimes (TE 8), ED-EST-02 Maritimes (TE 7), ED-EST-02 Maritimes (TE 8), ED-EST-03 Maritimes (TE 4), ED-EST-03 Maritimes (TE 5), ED-EST-04 Maritimes (TE 1), ED-EST-01 Quebec (TE 6), ED-EST-02 Quebec (TE 5), ED-EST-03 Quebec (TE 4), ED-EST-04 Quebec (TE 2), ED-EST-05 Quebec (TE 1), ED-EST-01 Ontario (TE 7), ED-EST-02 Ontario (TE 3), ED-EST-03 Ontario (TE 2), ED-EST-01 Manitoba (TE 8), ED-EST-02 Manitoba (TE 5), ED-EST-02 Manitoba (TE 6), ED-EST-03 Manitoba (TE 2), ED-EST-03 Manitoba (TE 3), ED-EST-02 Saskatchewan (TE 5), ED-EST-03 Saskatchewan (TE 3), ED-EST-01 Alberta (TE 8), ED-EST-02 Alberta (TE 5), ED-EST-03 Alberta (TE 2), ED-EST-01 BC (TE 5), ED-EST-02 BC (TE 3), ED-EST-02 BC (TE 4), ED-EST-03 BC (TE 1), ED-LAT-01 (TE 4), ED-LAT-02 (TE 1), GL-AMW-00, GL-AMW-3, GL-AMW-4, GL-ELE -5, GL-ELE -6, GL-MAN-2, GL-MAN-3, GL-MDO-4, GL-MOC-3, GS-03, HS-HDO-02, LI-4, OE-MEO-5, SR-W (pay group 1), SR-W (pay group 9) APD-5, ST-SCY-3, TI-01</v>
      </c>
      <c r="C434" s="128" t="str" cm="1">
        <f t="array" ref="C434">_xlfn.TEXTJOIN(", ",TRUE,_xlfn._xlws.FILTER('5. Raw salary data'!$A$2:$A$1297,('5. Raw salary data'!$C$2:$C$1297 &gt;'5. Raw salary data'!E434)*('5. Raw salary data'!$C$2:$C$1297 &lt;'5. Raw salary data'!C434),"No matches"))</f>
        <v>CM-04, CR-03, DA-PRO-3, DD-02, ED-EST-01 Maritimes (TE 7), ED-EST-02 Maritimes (TE 6), ED-EST-03 Maritimes (TE 3), ED-EST-01 Quebec (TE 5), ED-EST-02 Quebec (TE 4), ED-EST-03 Quebec (TE 2), ED-EST-03 Quebec (TE 3), ED-EST-04 Quebec (TE 1), ED-EST-01 Ontario (TE 5), ED-EST-01 Ontario (TE 6), ED-EST-02 Ontario (TE 2), ED-EST-03 Ontario (TE 1), ED-EST-01 Manitoba (TE 6), ED-EST-01 Manitoba (TE 7), ED-EST-02 Manitoba (TE 3), ED-EST-02 Manitoba (TE 4), ED-EST-03 Manitoba (TE 1), ED-EST-01 Saskatchewan (TE 7), ED-EST-02 Saskatchewan (TE 4), ED-EST-03 Saskatchewan (TE 2), ED-EST-01 Alberta (TE 6), ED-EST-01 Alberta (TE 7), ED-EST-02 Alberta (TE 4), ED-EST-03 Alberta (TE 1), ED-EST-01 BC (TE 4), ED-EST-02 BC (TE 2), ED-LAT-01 (TE 2), ED-LAT-01 (TE 3), EU-TEA (Maritimes), EU-TEA (Quebec), EU-TEA (Ontario), EU-TEA (Manitoba), EU-TEA (Saskatchewan), EU-TEA (Alberta), EU-TEA (British Columbia), GL-AMW-1, GL-AMW-2, GL-ELE -3, GL-ELE -4, GL-MAN-1, GL-MDO-2, GL-MDO-3, GL-MOC-1, GL-MOC-2, GT-01, HS-PHS-02, LI-3, PY-03, SR-W (pay group 9) APC-4, ST-OCE-3, ST-SCY-2</v>
      </c>
    </row>
    <row r="435" spans="1:3" ht="75" x14ac:dyDescent="0.25">
      <c r="A435" s="60" t="str">
        <f>'5. Raw salary data'!A435</f>
        <v>ED-EST-02 Saskatchewan (TE 1)</v>
      </c>
      <c r="B435" s="129" t="str" cm="1">
        <f t="array" ref="B435">_xlfn.TEXTJOIN(", ", TRUE, _xlfn._xlws.FILTER('5. Raw salary data'!$A$2:$A$1297, ('5. Raw salary data'!$C$2:$C$1297 &lt; '5. Raw salary data'!D435) * ('5. Raw salary data'!$C$2:$C$1297 &gt;= '5. Raw salary data'!C435) * ('5. Raw salary data'!$A$2:$A$1297 &lt;&gt; '5. Raw salary data'!A435), "No matches"))</f>
        <v>CM-03, DA-CON-1, DA-CON-2, DA-CON Special level C, DA-PRO-2, ED-EST-01 Maritimes (TE 4), ED-EST-02 Maritimes (TE 3), ED-EST-03 Maritimes (TE 1), ED-EST-01 Quebec (TE 3), ED-EST-02 Quebec (TE 2), ED-EST-01 Ontario (TE 2), ED-EST-01 Manitoba (TE 2), ED-EST-01 Manitoba (TE 3), ED-EST-02 Manitoba (TE 1), ED-EST-01 Saskatchewan (TE 4), ED-EST-02 Saskatchewan (TE 2), ED-EST-01 Alberta (TE 4), ED-EST-02 Alberta (TE 1), ED-EST-01 BC (TE 1), GS-02, LI-1, SR-W (pay group 9) APD-3, ST-OCE-1, ST-TYP-1, ST-TYP-2</v>
      </c>
      <c r="C435" s="128" t="str" cm="1">
        <f t="array" ref="C435">_xlfn.TEXTJOIN(", ",TRUE,_xlfn._xlws.FILTER('5. Raw salary data'!$A$2:$A$1297,('5. Raw salary data'!$C$2:$C$1297 &gt;'5. Raw salary data'!E435)*('5. Raw salary data'!$C$2:$C$1297 &lt;'5. Raw salary data'!C435),"No matches"))</f>
        <v>CR-01, CR-02, DA-PRO-1, DD-01, ED-EST-01 Maritimes (TE 3), ED-EST-02 Maritimes (TE 2), ED-EST-01 Quebec (TE 2), ED-EST-02 Quebec (TE 1), ED-EST-01 Ontario (TE 1), ED-EST-01 Manitoba (TE 1), ED-EST-01 Saskatchewan (TE 3), ED-EST-01 Alberta (TE 2), ED-EST-01 Alberta (TE 3), OE-CEO-3, OE-DEO-3, OE-MEO-3, PY-01, SR-W (pay group 9) APC-2, SR-W (pay group 9) APD-2</v>
      </c>
    </row>
    <row r="436" spans="1:3" ht="105" x14ac:dyDescent="0.25">
      <c r="A436" s="60" t="str">
        <f>'5. Raw salary data'!A436</f>
        <v>ED-EST-02 Saskatchewan (TE 2)</v>
      </c>
      <c r="B436" s="129" t="str" cm="1">
        <f t="array" ref="B436">_xlfn.TEXTJOIN(", ", TRUE, _xlfn._xlws.FILTER('5. Raw salary data'!$A$2:$A$1297, ('5. Raw salary data'!$C$2:$C$1297 &lt; '5. Raw salary data'!D436) * ('5. Raw salary data'!$C$2:$C$1297 &gt;= '5. Raw salary data'!C436) * ('5. Raw salary data'!$A$2:$A$1297 &lt;&gt; '5. Raw salary data'!A436), "No matches"))</f>
        <v>ED-EST-01 Maritimes (TE 5), ED-EST-01 Maritimes (TE 6), ED-EST-02 Maritimes (TE 4), ED-EST-02 Maritimes (TE 5), ED-EST-03 Maritimes (TE 2), ED-EST-01 Quebec (TE 4), ED-EST-02 Quebec (TE 3), ED-EST-03 Quebec (TE 1), ED-EST-01 Ontario (TE 3), ED-EST-01 Ontario (TE 4), ED-EST-01 Manitoba (TE 4), ED-EST-02 Manitoba (TE 1), ED-EST-02 Manitoba (TE 2), ED-EST-01 Saskatchewan (TE 5), ED-EST-01 Saskatchewan (TE 6), ED-EST-02 Saskatchewan (TE 3), ED-EST-01 Alberta (TE 5), ED-EST-02 Alberta (TE 2), ED-EST-01 BC (TE 2), ED-EST-02 BC (TE 1), ED-LAT-01 (TE 1), EG-02 salary protected employees, GL-ELE -1, GL-ELE -2, GL-MDO-1, HS-PHS-01, LI-2, OE-MEO-4, PY-02, SR-W (pay group 9) APC-3, ST-OCE-2, ST-STN-1, ST-STN-2</v>
      </c>
      <c r="C436" s="128" t="str" cm="1">
        <f t="array" ref="C436">_xlfn.TEXTJOIN(", ",TRUE,_xlfn._xlws.FILTER('5. Raw salary data'!$A$2:$A$1297,('5. Raw salary data'!$C$2:$C$1297 &gt;'5. Raw salary data'!E436)*('5. Raw salary data'!$C$2:$C$1297 &lt;'5. Raw salary data'!C436),"No matches"))</f>
        <v>CM-03, CR-02, DA-CON-1, DA-CON-2, DA-CON Special level C, DA-PRO-2, ED-EST-01 Maritimes (TE 4), ED-EST-02 Maritimes (TE 3), ED-EST-03 Maritimes (TE 1), ED-EST-01 Quebec (TE 3), ED-EST-02 Quebec (TE 2), ED-EST-01 Ontario (TE 1), ED-EST-01 Ontario (TE 2), ED-EST-01 Manitoba (TE 2), ED-EST-01 Manitoba (TE 3), ED-EST-01 Saskatchewan (TE 4), ED-EST-02 Saskatchewan (TE 1), ED-EST-01 Alberta (TE 3), ED-EST-01 Alberta (TE 4), ED-EST-02 Alberta (TE 1), ED-EST-01 BC (TE 1), GS-02, LI-1, SR-W (pay group 9) APD-3, ST-OCE-1, ST-TYP-1, ST-TYP-2</v>
      </c>
    </row>
    <row r="437" spans="1:3" ht="165" x14ac:dyDescent="0.25">
      <c r="A437" s="60" t="str">
        <f>'5. Raw salary data'!A437</f>
        <v>ED-EST-02 Saskatchewan (TE 3)</v>
      </c>
      <c r="B437" s="129" t="str" cm="1">
        <f t="array" ref="B437">_xlfn.TEXTJOIN(", ", TRUE, _xlfn._xlws.FILTER('5. Raw salary data'!$A$2:$A$1297, ('5. Raw salary data'!$C$2:$C$1297 &lt; '5. Raw salary data'!D437) * ('5. Raw salary data'!$C$2:$C$1297 &gt;= '5. Raw salary data'!C437) * ('5. Raw salary data'!$A$2:$A$1297 &lt;&gt; '5. Raw salary data'!A437), "No matches"))</f>
        <v>CM-04, CR-03, DA-CON-3, DA-PRO-3, ED-EST-01 Maritimes (TE 7), ED-EST-02 Maritimes (TE 5), ED-EST-02 Maritimes (TE 6), ED-EST-03 Maritimes (TE 3), ED-EST-01 Quebec (TE 4), ED-EST-02 Quebec (TE 4), ED-EST-03 Quebec (TE 2), ED-EST-04 Quebec (TE 1), ED-EST-01 Ontario (TE 4), ED-EST-01 Ontario (TE 5), ED-EST-02 Ontario (TE 1), ED-EST-02 Ontario (TE 2), ED-EST-03 Ontario (TE 1), ED-EST-01 Manitoba (TE 5), ED-EST-01 Manitoba (TE 6), ED-EST-02 Manitoba (TE 3), ED-EST-02 Manitoba (TE 4), ED-EST-03 Manitoba (TE 1), ED-EST-01 Saskatchewan (TE 6), ED-EST-01 Saskatchewan (TE 7), ED-EST-02 Saskatchewan (TE 4), ED-EST-03 Saskatchewan (TE 1), ED-EST-03 Saskatchewan (TE 2), ED-EST-01 Alberta (TE 6), ED-EST-02 Alberta (TE 3), ED-EST-03 Alberta (TE 1), ED-EST-01 BC (TE 3), ED-EST-02 BC (TE 2), ED-LAT-01 (TE 2), EU-TEA (Maritimes), EU-TEA (Quebec), EU-TEA (Ontario), EU-TEA (Manitoba), EU-TEA (Saskatchewan), EU-TEA (Alberta), EU-TEA (British Columbia), GL-AMW-1, GL-AMW-2, GL-ELE -3, GL-ELE -4, GL-MDO-2, GL-MOC-1, HS-HDO-01, LI-3, SR-W (pay group 9) APD-4, ST-OCE-3, ST-SCY-1</v>
      </c>
      <c r="C437" s="128" t="str" cm="1">
        <f t="array" ref="C437">_xlfn.TEXTJOIN(", ",TRUE,_xlfn._xlws.FILTER('5. Raw salary data'!$A$2:$A$1297,('5. Raw salary data'!$C$2:$C$1297 &gt;'5. Raw salary data'!E437)*('5. Raw salary data'!$C$2:$C$1297 &lt;'5. Raw salary data'!C437),"No matches"))</f>
        <v>DA-PRO-2, ED-EST-01 Maritimes (TE 5), ED-EST-01 Maritimes (TE 6), ED-EST-02 Maritimes (TE 4), ED-EST-03 Maritimes (TE 1), ED-EST-03 Maritimes (TE 2), ED-EST-01 Quebec (TE 3), ED-EST-02 Quebec (TE 2), ED-EST-02 Quebec (TE 3), ED-EST-03 Quebec (TE 1), ED-EST-01 Ontario (TE 3), ED-EST-01 Manitoba (TE 4), ED-EST-02 Manitoba (TE 1), ED-EST-02 Manitoba (TE 2), ED-EST-01 Saskatchewan (TE 5), ED-EST-02 Saskatchewan (TE 2), ED-EST-01 Alberta (TE 5), ED-EST-02 Alberta (TE 2), ED-EST-01 BC (TE 2), ED-EST-02 BC (TE 1), ED-LAT-01 (TE 1), EG-02 salary protected employees, GL-ELE -1, GL-ELE -2, GL-MDO-1, HS-PHS-01, LI-1, LI-2, OE-MEO-4, PY-02, SR-W (pay group 9) APC-3, ST-OCE-2, ST-STN-1, ST-STN-2</v>
      </c>
    </row>
    <row r="438" spans="1:3" ht="165" x14ac:dyDescent="0.25">
      <c r="A438" s="60" t="str">
        <f>'5. Raw salary data'!A438</f>
        <v>ED-EST-02 Saskatchewan (TE 4)</v>
      </c>
      <c r="B438" s="129" t="str" cm="1">
        <f t="array" ref="B438">_xlfn.TEXTJOIN(", ", TRUE, _xlfn._xlws.FILTER('5. Raw salary data'!$A$2:$A$1297, ('5. Raw salary data'!$C$2:$C$1297 &lt; '5. Raw salary data'!D438) * ('5. Raw salary data'!$C$2:$C$1297 &gt;= '5. Raw salary data'!C438) * ('5. Raw salary data'!$A$2:$A$1297 &lt;&gt; '5. Raw salary data'!A438), "No matches"))</f>
        <v>CM-05, DA-PRO-3, DD-02, ED-EST-01 (TE 1), ED-EST-01 Maritimes (TE 8), ED-EST-02 Maritimes (TE 7), ED-EST-03 Maritimes (TE 4), ED-EST-04 Maritimes (TE 1), ED-EST-01 Quebec (TE 5), ED-EST-02 Quebec (TE 4), ED-EST-02 Quebec (TE 5), ED-EST-03 Quebec (TE 3), ED-EST-04 Quebec (TE 2), ED-EST-01 Ontario (TE 6), ED-EST-02 Ontario (TE 2), ED-EST-02 Ontario (TE 3), ED-EST-03 Ontario (TE 1), ED-EST-03 Ontario (TE 2), ED-EST-01 Manitoba (TE 7), ED-EST-01 Manitoba (TE 8), ED-EST-02 Manitoba (TE 4), ED-EST-02 Manitoba (TE 5), ED-EST-03 Manitoba (TE 2), ED-EST-01 Saskatchewan (TE 8), ED-EST-02 Saskatchewan (TE 5), ED-EST-03 Saskatchewan (TE 2), ED-EST-03 Saskatchewan (TE 3), ED-EST-01 Alberta (TE 7), ED-EST-02 Alberta (TE 4), ED-EST-03 Alberta (TE 1), ED-EST-03 Alberta (TE 2), ED-EST-01 BC (TE 4), ED-EST-01 BC (TE 5), ED-EST-02 BC (TE 3), ED-EST-03 BC (TE 1), ED-LAT-01 (TE 3), GL-AMW-00, GL-AMW-2, GL-AMW-3, GL-ELE -4, GL-ELE -5, GL-MAN-1, GL-MAN-2, GL-MDO-3, GL-MDO-4, GL-MOC-2, GS-03, GT-01, HS-HDO-02, HS-PHS-02, LI-4, PY-03, SR-W (pay group 9) APC-4, SR-W (pay group 9) APD-5, ST-OCE-3, ST-SCY-2</v>
      </c>
      <c r="C438" s="128" t="str" cm="1">
        <f t="array" ref="C438">_xlfn.TEXTJOIN(", ",TRUE,_xlfn._xlws.FILTER('5. Raw salary data'!$A$2:$A$1297,('5. Raw salary data'!$C$2:$C$1297 &gt;'5. Raw salary data'!E438)*('5. Raw salary data'!$C$2:$C$1297 &lt;'5. Raw salary data'!C438),"No matches"))</f>
        <v>CM-04, CR-03, DA-CON-3, ED-EST-01 Maritimes (TE 6), ED-EST-01 Maritimes (TE 7), ED-EST-02 Maritimes (TE 5), ED-EST-02 Maritimes (TE 6), ED-EST-03 Maritimes (TE 2), ED-EST-03 Maritimes (TE 3), ED-EST-01 Quebec (TE 4), ED-EST-02 Quebec (TE 3), ED-EST-03 Quebec (TE 2), ED-EST-04 Quebec (TE 1), ED-EST-01 Ontario (TE 4), ED-EST-01 Ontario (TE 5), ED-EST-02 Ontario (TE 1), ED-EST-01 Manitoba (TE 5), ED-EST-01 Manitoba (TE 6), ED-EST-02 Manitoba (TE 3), ED-EST-03 Manitoba (TE 1), ED-EST-01 Saskatchewan (TE 6), ED-EST-01 Saskatchewan (TE 7), ED-EST-02 Saskatchewan (TE 3), ED-EST-03 Saskatchewan (TE 1), ED-EST-01 Alberta (TE 6), ED-EST-02 Alberta (TE 3), ED-EST-01 BC (TE 3), ED-EST-02 BC (TE 1), ED-EST-02 BC (TE 2), ED-LAT-01 (TE 2), EU-TEA (Maritimes), EU-TEA (Quebec), EU-TEA (Ontario), EU-TEA (Manitoba), EU-TEA (Saskatchewan), EU-TEA (Alberta), EU-TEA (British Columbia), GL-AMW-1, GL-ELE -2, GL-ELE -3, GL-MDO-1, GL-MDO-2, GL-MOC-1, HS-HDO-01, LI-3, SR-W (pay group 9) APD-4, ST-SCY-1</v>
      </c>
    </row>
    <row r="439" spans="1:3" ht="180" x14ac:dyDescent="0.25">
      <c r="A439" s="60" t="str">
        <f>'5. Raw salary data'!A439</f>
        <v>ED-EST-02 Saskatchewan (TE 5)</v>
      </c>
      <c r="B439" s="129" t="str" cm="1">
        <f t="array" ref="B439">_xlfn.TEXTJOIN(", ", TRUE, _xlfn._xlws.FILTER('5. Raw salary data'!$A$2:$A$1297, ('5. Raw salary data'!$C$2:$C$1297 &lt; '5. Raw salary data'!D439) * ('5. Raw salary data'!$C$2:$C$1297 &gt;= '5. Raw salary data'!C439) * ('5. Raw salary data'!$A$2:$A$1297 &lt;&gt; '5. Raw salary data'!A439), "No matches"))</f>
        <v>CM-05, CR-04, ED-EST-01 (TE 2), ED-EST-02 Maritimes (TE 8), ED-EST-03 Maritimes (TE 5), ED-EST-04 Maritimes (TE 1), ED-EST-04 Maritimes (TE 2), ED-EST-01 Quebec (TE 6), ED-EST-02 Quebec (TE 5), ED-EST-02 Quebec (TE 6), ED-EST-03 Quebec (TE 4), ED-EST-04 Quebec (TE 3), ED-EST-05 Quebec (TE 1), ED-EST-01 Ontario (TE 7), ED-EST-01 Ontario (TE 8), ED-EST-02 Ontario (TE 3), ED-EST-02 Ontario (TE 4), ED-EST-03 Ontario (TE 2), ED-EST-01 Manitoba (TE 8), ED-EST-02 Manitoba (TE 6), ED-EST-02 Manitoba (TE 7), ED-EST-03 Manitoba (TE 3), ED-EST-02 Saskatchewan (TE 6), ED-EST-03 Saskatchewan (TE 3), ED-EST-03 Saskatchewan (TE 4), ED-EST-01 Alberta (TE 8), ED-EST-02 Alberta (TE 5), ED-EST-03 Alberta (TE 2), ED-EST-01 BC (TE 5), ED-EST-01 BC (TE 6), ED-EST-02 BC (TE 4), ED-EST-03 BC (TE 1), ED-LAT-01 (TE 4), ED-LAT-01 (TE 5), ED-LAT-02 (TE 1), ED-LAT-02 (TE 2), EL-01, GL-AMW-00, GL-AMW-4, GL-ELE -6, GL-MAN-2, GL-MAN-3, GL-MDO-4, GL-MDO-5, GL-MOC-3, GL-MOC-4, GS-04, HS-HDO-02, HS-PHS-03, OE-MEO-5, PY-04, SR-W (pay group 1), ST-COR-1, ST-SCY-3, TI-01</v>
      </c>
      <c r="C439" s="128" t="str" cm="1">
        <f t="array" ref="C439">_xlfn.TEXTJOIN(", ",TRUE,_xlfn._xlws.FILTER('5. Raw salary data'!$A$2:$A$1297,('5. Raw salary data'!$C$2:$C$1297 &gt;'5. Raw salary data'!E439)*('5. Raw salary data'!$C$2:$C$1297 &lt;'5. Raw salary data'!C439),"No matches"))</f>
        <v>DA-PRO-3, DD-02, ED-EST-01 (TE 1), ED-EST-01 Maritimes (TE 7), ED-EST-01 Maritimes (TE 8), ED-EST-02 Maritimes (TE 6), ED-EST-02 Maritimes (TE 7), ED-EST-03 Maritimes (TE 3), ED-EST-03 Maritimes (TE 4), ED-EST-01 Quebec (TE 5), ED-EST-02 Quebec (TE 4), ED-EST-03 Quebec (TE 3), ED-EST-04 Quebec (TE 1), ED-EST-04 Quebec (TE 2), ED-EST-01 Ontario (TE 5), ED-EST-01 Ontario (TE 6), ED-EST-02 Ontario (TE 2), ED-EST-03 Ontario (TE 1), ED-EST-01 Manitoba (TE 6), ED-EST-01 Manitoba (TE 7), ED-EST-02 Manitoba (TE 4), ED-EST-02 Manitoba (TE 5), ED-EST-03 Manitoba (TE 1), ED-EST-03 Manitoba (TE 2), ED-EST-01 Saskatchewan (TE 7), ED-EST-01 Saskatchewan (TE 8), ED-EST-02 Saskatchewan (TE 4), ED-EST-03 Saskatchewan (TE 2), ED-EST-01 Alberta (TE 7), ED-EST-02 Alberta (TE 4), ED-EST-03 Alberta (TE 1), ED-EST-01 BC (TE 4), ED-EST-02 BC (TE 2), ED-EST-02 BC (TE 3), ED-LAT-01 (TE 3), EU-TEA (Maritimes), EU-TEA (Quebec), EU-TEA (Ontario), EU-TEA (Manitoba), EU-TEA (Saskatchewan), EU-TEA (Alberta), EU-TEA (British Columbia), GL-AMW-2, GL-AMW-3, GL-ELE -4, GL-ELE -5, GL-MAN-1, GL-MDO-3, GL-MOC-1, GL-MOC-2, GS-03, GT-01, HS-PHS-02, LI-4, PY-03, SR-W (pay group 9) APC-4, SR-W (pay group 9) APD-5, ST-OCE-3, ST-SCY-2</v>
      </c>
    </row>
    <row r="440" spans="1:3" ht="180" x14ac:dyDescent="0.25">
      <c r="A440" s="60" t="str">
        <f>'5. Raw salary data'!A440</f>
        <v>ED-EST-02 Saskatchewan (TE 6)</v>
      </c>
      <c r="B440" s="129" t="str" cm="1">
        <f t="array" ref="B440">_xlfn.TEXTJOIN(", ", TRUE, _xlfn._xlws.FILTER('5. Raw salary data'!$A$2:$A$1297, ('5. Raw salary data'!$C$2:$C$1297 &lt; '5. Raw salary data'!D440) * ('5. Raw salary data'!$C$2:$C$1297 &gt;= '5. Raw salary data'!C440) * ('5. Raw salary data'!$A$2:$A$1297 &lt;&gt; '5. Raw salary data'!A440), "No matches"))</f>
        <v>DA-PRO-4, DD-03, ED-EST-01 (TE 2), ED-EST-01 (TE 3), ED-EST-02 (TE 1) , ED-EST-02 Maritimes (TE 9), ED-EST-03 Maritimes (TE 6), ED-EST-04 Maritimes (TE 2), ED-EST-04 Maritimes (TE 3), ED-EST-05 Maritimes (TE 1), ED-EST-01 Quebec (TE 7), ED-EST-02 Quebec (TE 6), ED-EST-02 Quebec (TE 7), ED-EST-03 Quebec (TE 5), ED-EST-04 Quebec (TE 3), ED-EST-04 Quebec (TE 4), ED-EST-05 Quebec (TE 2), ED-EST-02 Ontario (TE 4), ED-EST-02 Ontario (TE 5), ED-EST-03 Ontario (TE 3), ED-EST-04 Ontario (TE 1), ED-EST-02 Manitoba (TE 7), ED-EST-02 Manitoba (TE 8), ED-EST-03 Manitoba (TE 4), ED-EST-02 Saskatchewan (TE 7), ED-EST-03 Saskatchewan (TE 4), ED-EST-03 Saskatchewan (TE 5), ED-EST-02 Alberta (TE 6), ED-EST-03 Alberta (TE 3), ED-EST-01 BC (TE 6), ED-EST-01 BC (TE 7), ED-EST-02 BC (TE 5), ED-EST-03 BC (TE 2), ED-EST-04 BC (TE 1), ED-LAT-01 (TE 5), ED-LAT-01 (TE 6), ED-LAT-02 (TE 2), ED-LAT-02 (TE 3), ED-LAT-03 (TE 1), EL-01, EU-PEI-1, GL-AMW-5, GL-AMW-6, GL-ELE -7, GL-ELE -8, GL-GHW-3, GL-MAN-4, GL-MAN-5, GL-MDO-5, GL-MDO-6, GL-MOC-4, GL-MOC-5, GL-PRW-00, GL-PRW-5, HS-HDO-03, HS-PHS-03, LI-5, PY-04, SC-1 (deck and engine room), SC-STD-1, SC-1 (equip. op. and spec. trade), SR-W (pay group 9) APC-5, SR-W (pay group 9) APD-6, ST-SCY-4, TI-02</v>
      </c>
      <c r="C440" s="128" t="str" cm="1">
        <f t="array" ref="C440">_xlfn.TEXTJOIN(", ",TRUE,_xlfn._xlws.FILTER('5. Raw salary data'!$A$2:$A$1297,('5. Raw salary data'!$C$2:$C$1297 &gt;'5. Raw salary data'!E440)*('5. Raw salary data'!$C$2:$C$1297 &lt;'5. Raw salary data'!C440),"No matches"))</f>
        <v>CM-05, CR-04, ED-EST-01 (TE 1), ED-EST-01 Maritimes (TE 8), ED-EST-02 Maritimes (TE 7), ED-EST-02 Maritimes (TE 8), ED-EST-03 Maritimes (TE 4), ED-EST-03 Maritimes (TE 5), ED-EST-04 Maritimes (TE 1), ED-EST-01 Quebec (TE 6), ED-EST-02 Quebec (TE 5), ED-EST-03 Quebec (TE 4), ED-EST-04 Quebec (TE 2), ED-EST-05 Quebec (TE 1), ED-EST-01 Ontario (TE 7), ED-EST-01 Ontario (TE 8), ED-EST-02 Ontario (TE 3), ED-EST-03 Ontario (TE 2), ED-EST-01 Manitoba (TE 8), ED-EST-02 Manitoba (TE 5), ED-EST-02 Manitoba (TE 6), ED-EST-03 Manitoba (TE 2), ED-EST-03 Manitoba (TE 3), ED-EST-02 Saskatchewan (TE 5), ED-EST-03 Saskatchewan (TE 3), ED-EST-01 Alberta (TE 8), ED-EST-02 Alberta (TE 5), ED-EST-03 Alberta (TE 2), ED-EST-01 BC (TE 5), ED-EST-02 BC (TE 3), ED-EST-02 BC (TE 4), ED-EST-03 BC (TE 1), ED-LAT-01 (TE 4), ED-LAT-02 (TE 1), GL-AMW-00, GL-AMW-3, GL-AMW-4, GL-ELE -5, GL-ELE -6, GL-MAN-2, GL-MAN-3, GL-MDO-4, GL-MOC-3, GS-03, GS-04, HS-HDO-02, LI-4, OE-MEO-5, SR-W (pay group 1), SR-W (pay group 9) APD-5, ST-COR-1, ST-SCY-3, TI-01</v>
      </c>
    </row>
    <row r="441" spans="1:3" ht="225" x14ac:dyDescent="0.25">
      <c r="A441" s="60" t="str">
        <f>'5. Raw salary data'!A441</f>
        <v>ED-EST-02 Saskatchewan (TE 7)</v>
      </c>
      <c r="B441" s="129" t="str" cm="1">
        <f t="array" ref="B441">_xlfn.TEXTJOIN(", ", TRUE, _xlfn._xlws.FILTER('5. Raw salary data'!$A$2:$A$1297, ('5. Raw salary data'!$C$2:$C$1297 &lt; '5. Raw salary data'!D441) * ('5. Raw salary data'!$C$2:$C$1297 &gt;= '5. Raw salary data'!C441) * ('5. Raw salary data'!$A$2:$A$1297 &lt;&gt; '5. Raw salary data'!A441), "No matches"))</f>
        <v>AS-01, CR-05, DA-CON-4, ED-EST-01 (TE 3), ED-EST-02 (TE 2) , ED-EST-03 Maritimes (TE 7), ED-EST-03 Maritimes (TE 8), ED-EST-04 Maritimes (TE 3), ED-EST-04 Maritimes (TE 4), ED-EST-05 Maritimes (TE 1), ED-EST-01 Quebec (TE 8), ED-EST-02 Quebec (TE 7), ED-EST-02 Quebec (TE 8), ED-EST-03 Quebec (TE 6), ED-EST-04 Quebec (TE 4),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5), ED-EST-03 Saskatchewan (TE 6), ED-EST-04 Saskatchewan (TE 1), ED-EST-02 Alberta (TE 7), ED-EST-03 Alberta (TE 4), ED-EST-04 Alberta (TE 1), ED-EST-01 BC (TE 7), ED-EST-01 BC (TE 8), ED-EST-02 BC (TE 6), ED-EST-03 BC (TE 3), ED-EST-04 BC (TE 2), ED-LAT-01 (TE 6), ED-LAT-01 (TE 7), ED-LAT-02 (TE 3), ED-LAT-02 (TE 4), ED-LAT-03 (TE 2), ED-LAT-03 (TE 3), ED-LAT-04 (TE 1), EG-01, GL-AIM-00, GL-AMW-6, GL-AMW-7, GL-ELE -8, GL-ELE -9, GL-GHW-3, GL-GHW-4, GL-INM-00, GL-MAM-5, GL-MAN-5, GL-MAN-6, GL-MDO-6, GL-MDO-7, GL-MOC-6, GL-MST-00, GL-MST-9, GL-PRW-00, GL-PRW-5, GL-PRW-6, GT-02, HP-01, HS-HDO-04, HS-PHS-04, IS-01 , LI-6, OM-01, PI-01-CGC, PM-01 , PY-05, SC-1 (deck and engine room), SC-2 (deck and engine room), SC-STD-1, SC-STD-2, SC-2 (equip. op. and spec. trade), SR-W (pay group 9) APD-7, ST-SCY-4, WP-01</v>
      </c>
      <c r="C441" s="128" t="str" cm="1">
        <f t="array" ref="C441">_xlfn.TEXTJOIN(", ",TRUE,_xlfn._xlws.FILTER('5. Raw salary data'!$A$2:$A$1297,('5. Raw salary data'!$C$2:$C$1297 &gt;'5. Raw salary data'!E441)*('5. Raw salary data'!$C$2:$C$1297 &lt;'5. Raw salary data'!C441),"No matches"))</f>
        <v>CR-04, DA-PRO-4, DD-03, ED-EST-01 (TE 2), ED-EST-02 (TE 1) , ED-EST-02 Maritimes (TE 8), ED-EST-02 Maritimes (TE 9), ED-EST-03 Maritimes (TE 5), ED-EST-03 Maritimes (TE 6), ED-EST-04 Maritimes (TE 2), ED-EST-01 Quebec (TE 7), ED-EST-02 Quebec (TE 6), ED-EST-03 Quebec (TE 5), ED-EST-04 Quebec (TE 3), ED-EST-05 Quebec (TE 1), ED-EST-05 Quebec (TE 2), ED-EST-01 Ontario (TE 8), ED-EST-02 Ontario (TE 4), ED-EST-03 Ontario (TE 3), ED-EST-04 Ontario (TE 1), ED-EST-02 Manitoba (TE 7), ED-EST-02 Manitoba (TE 8), ED-EST-03 Manitoba (TE 3), ED-EST-03 Manitoba (TE 4), ED-EST-02 Saskatchewan (TE 6), ED-EST-03 Saskatchewan (TE 4), ED-EST-02 Alberta (TE 6), ED-EST-03 Alberta (TE 3), ED-EST-01 BC (TE 6), ED-EST-02 BC (TE 4), ED-EST-02 BC (TE 5), ED-EST-03 BC (TE 2), ED-EST-04 BC (TE 1), ED-LAT-01 (TE 5), ED-LAT-02 (TE 2), ED-LAT-03 (TE 1), EL-01, EU-PEI-1, GL-AMW-5, GL-ELE -6, GL-ELE -7, GL-MAN-3, GL-MAN-4, GL-MDO-5, GL-MOC-4, GL-MOC-5, GS-04, HS-HDO-03, HS-PHS-03, LI-5, PY-04, SC-1 (equip. op. and spec. trade), SR-W (pay group 9) APC-5, SR-W (pay group 9) APD-6, ST-COR-1, TI-01, TI-02</v>
      </c>
    </row>
    <row r="442" spans="1:3" ht="240" x14ac:dyDescent="0.25">
      <c r="A442" s="60" t="str">
        <f>'5. Raw salary data'!A442</f>
        <v>ED-EST-02 Saskatchewan (TE 8)</v>
      </c>
      <c r="B442" s="129" t="str" cm="1">
        <f t="array" ref="B442">_xlfn.TEXTJOIN(", ", TRUE, _xlfn._xlws.FILTER('5. Raw salary data'!$A$2:$A$1297, ('5. Raw salary data'!$C$2:$C$1297 &lt; '5. Raw salary data'!D442) * ('5. Raw salary data'!$C$2:$C$1297 &gt;= '5. Raw salary data'!C442) * ('5. Raw salary data'!$A$2:$A$1297 &lt;&gt; '5. Raw salary data'!A442), "No matches"))</f>
        <v>AS-01, CM-06,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2), ED-EST-03 Manitoba (TE 6), ED-EST-03 Manitoba (TE 7), ED-EST-04 Manitoba (TE 1), ED-EST-02 Saskatchewan (TE 9), ED-EST-03 Saskatchewan (TE 6), ED-EST-03 Saskatchewan (TE 7), ED-EST-04 Saskatchewan (TE 2), ED-EST-02 Alberta (TE 8), ED-EST-03 Alberta (TE 5), ED-EST-04 Alberta (TE 2), ED-EST-05 Alberta (TE 1), ED-EST-02 BC (TE 7), ED-EST-02 BC (TE 8), ED-EST-03 BC (TE 4), ED-EST-04 BC (TE 2), ED-EST-04 BC (TE 3), ED-EST-05 BC (TE 1), ED-LAT-01 (TE 8), ED-LAT-02 (TE 4), ED-LAT-02 (TE 5), ED-LAT-03 (TE 3), ED-LAT-03 (TE 4), ED-LAT-04 (TE 1), ED-LAT-04 (TE 2), GL-AIM-00, GL-AMW-8, GL-ELE -9, GL-ELE -10, GL-GHW-5, GL-INM-00, GL-INM-9, GL-MAM-00, GL-MAM-6, GL-MAM-7, GL-MAN-6, GL-MAN-7, GL-MDO-8, GL-MOC-7, GL-MST-00, GL-MST-9, GL-MST-10, GL-PCF-00, GL-PRW-6, GL-PRW-7, GL-WOW-00, GS-05, GS-06, IS-01 , LI-6, MA-01, PG-01, PI-01-CGC, PM-01 , SC-3 (deck and engine room), SC-4 (deck and engine room), SC-STD-3, SC-STD-4, SC-3 (equip. op. and spec. trade), SR-W (pay group 2), SR-W (pay group 9) APC-6, SR-W (pay group 9) APD-8</v>
      </c>
      <c r="C442" s="128" t="str" cm="1">
        <f t="array" ref="C442">_xlfn.TEXTJOIN(", ",TRUE,_xlfn._xlws.FILTER('5. Raw salary data'!$A$2:$A$1297,('5. Raw salary data'!$C$2:$C$1297 &gt;'5. Raw salary data'!E442)*('5. Raw salary data'!$C$2:$C$1297 &lt;'5. Raw salary data'!C442),"No matches"))</f>
        <v>CR-05, DD-03, ED-EST-01 (TE 3), ED-EST-02 (TE 1) , ED-EST-02 (TE 2) , ED-EST-02 Maritimes (TE 9),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ED-EST-05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ED-EST-01 BC (TE 8), ED-EST-02 BC (TE 5), ED-EST-02 BC (TE 6), ED-EST-03 BC (TE 3), ED-EST-04 BC (TE 1), ED-LAT-01 (TE 6), ED-LAT-01 (TE 7), ED-LAT-02 (TE 3), ED-LAT-03 (TE 1), ED-LAT-03 (TE 2), EG-01, GL-AMW-6, GL-AMW-7, GL-ELE -8, GL-GHW-3, GL-GHW-4, GL-MAM-5, GL-MAN-4, GL-MAN-5, GL-MDO-6, GL-MDO-7, GL-MOC-5, GL-MOC-6, GL-PRW-00, GL-PRW-5, GT-02, HP-01, HS-HDO-03, HS-HDO-04, HS-PHS-04, OM-01, PY-05, SC-1 (deck and engine room), SC-2 (deck and engine room), SC-STD-1, SC-STD-2, SC-1 (equip. op. and spec. trade), SC-2 (equip. op. and spec. trade), SR-W (pay group 9) APC-5, SR-W (pay group 9) APD-7, ST-SCY-4, TI-02, WP-01</v>
      </c>
    </row>
    <row r="443" spans="1:3" ht="255" x14ac:dyDescent="0.25">
      <c r="A443" s="60" t="str">
        <f>'5. Raw salary data'!A443</f>
        <v>ED-EST-02 Saskatchewan (TE 9)</v>
      </c>
      <c r="B443" s="129" t="str" cm="1">
        <f t="array" ref="B443">_xlfn.TEXTJOIN(", ", TRUE, _xlfn._xlws.FILTER('5. Raw salary data'!$A$2:$A$1297, ('5. Raw salary data'!$C$2:$C$1297 &lt; '5. Raw salary data'!D443) * ('5. Raw salary data'!$C$2:$C$1297 &gt;= '5. Raw salary data'!C443) * ('5. Raw salary data'!$A$2:$A$1297 &lt;&gt; '5. Raw salary data'!A443), "No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3), ED-EST-02 Ontario (TE 7), ED-EST-02 Ontario (TE 8), ED-EST-03 Ontario (TE 6), ED-EST-04 Ontario (TE 3), ED-EST-05 Ontario (TE 2), ED-EST-05 Ontario (TE 3), ED-EST-06 Ontario (TE 1), ED-EST-03 Manitoba (TE 7), ED-EST-03 Manitoba (TE 8), ED-EST-04 Manitoba (TE 2), ED-EST-05 Manitoba (TE 1), ED-EST-03 Saskatchewan (TE 7), ED-EST-03 Saskatchewan (TE 8), ED-EST-04 Saskatchewan (TE 3), ED-EST-05 Saskatchewan (TE 1), ED-EST-02 Alberta (TE 9), ED-EST-03 Alberta (TE 6), ED-EST-04 Alberta (TE 3), ED-EST-05 Alberta (TE 2), ED-EST-06 Alberta (TE 1), ED-EST-02 BC (TE 8), ED-EST-02 BC (TE 9), ED-EST-03 BC (TE 5), ED-EST-04 BC (TE 3), ED-EST-05 BC (TE 2), ED-LAT-01 (TE 9), ED-LAT-01 (TE 10), ED-LAT-02 (TE 5), ED-LAT-02 (TE 6), ED-LAT-03 (TE 4), ED-LAT-03 (TE 5), ED-LAT-04 (TE 2), ED-LAT-04 (TE 3), EG-02, GL-AIM-9, GL-AMW-9, GL-ELE -10, GL-ELE -11, GL-GHW-6, GL-GHW-7, GL-INM-9, GL-INM-10, GL-MAM-00, GL-MAM-7, GL-MAM-8, GL-MAN-7, GL-MAN-8, GL-MDO-9, GL-MOC-8, GL-MST-10, GL-MST-11, GL-PCF-6, GL-PIP-00, GL-PRW-7, GL-PRW-8, GS-06, HP-02, HS-HDO-05, HS-PHS-05, IS-02 , LI-7, MT-01, PI-02-CGC, PM-02 , PY-06, RO-01, SC-4 (deck and engine room), SC-5 (deck and engine room), SC-STD-4, SC-STD-5, SG-SRE-01, SR-W (pay group 3), SR-W (pay group 9) APD-8, TI-03, TR-01</v>
      </c>
      <c r="C443" s="128" t="str" cm="1">
        <f t="array" ref="C443">_xlfn.TEXTJOIN(", ",TRUE,_xlfn._xlws.FILTER('5. Raw salary data'!$A$2:$A$1297,('5. Raw salary data'!$C$2:$C$1297 &gt;'5. Raw salary data'!E443)*('5. Raw salary data'!$C$2:$C$1297 &lt;'5. Raw salary data'!C443),"No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ED-EST-06 Quebec (TE 1), ED-EST-06 Quebec (TE 2), ED-EST-02 Ontario (TE 6), ED-EST-03 Ontario (TE 4), ED-EST-03 Ontario (TE 5), ED-EST-04 Ontario (TE 2), ED-EST-05 Ontario (TE 1), ED-EST-02 Manitoba (TE 9), ED-EST-03 Manitoba (TE 6), ED-EST-04 Manitoba (TE 1), ED-EST-02 Saskatchewan (TE 8), ED-EST-03 Saskatchewan (TE 6), ED-EST-04 Saskatchewan (TE 1), ED-EST-04 Saskatchewan (TE 2), ED-EST-02 Alberta (TE 7), ED-EST-02 Alberta (TE 8), ED-EST-03 Alberta (TE 4), ED-EST-03 Alberta (TE 5), ED-EST-04 Alberta (TE 2), ED-EST-05 Alberta (TE 1), ED-EST-01 BC (TE 8), ED-EST-02 BC (TE 6), ED-EST-02 BC (TE 7), ED-EST-03 BC (TE 3), ED-EST-03 BC (TE 4), ED-EST-04 BC (TE 2), ED-EST-05 BC (TE 1), ED-LAT-01 (TE 7), ED-LAT-01 (TE 8), ED-LAT-02 (TE 4), ED-LAT-03 (TE 2), ED-LAT-03 (TE 3), ED-LAT-04 (TE 1), EG-01, GL-AIM-00, GL-AMW-7, GL-AMW-8, GL-ELE -9, GL-GHW-4, GL-GHW-5, GL-INM-00, GL-MAM-5, GL-MAM-6, GL-MAN-6, GL-MDO-7, GL-MDO-8, GL-MOC-6, GL-MOC-7, GL-MST-00, GL-MST-9, GL-PCF-00, GL-PRW-6, GL-WOW-00, GS-05, GT-02, HP-01, HS-HDO-04, HS-PHS-04, IS-01 , LI-6, MA-01, OM-01, PG-01, PI-01-CGC, PM-01 , PY-05, SC-2 (deck and engine room), SC-3 (deck and engine room), SC-STD-2, SC-STD-3, SC-2 (equip. op. and spec. trade), SC-3 (equip. op. and spec. trade), SR-W (pay group 2), SR-W (pay group 9) APC-6, SR-W (pay group 9) APD-7, WP-01</v>
      </c>
    </row>
    <row r="444" spans="1:3" ht="150" x14ac:dyDescent="0.25">
      <c r="A444" s="60" t="str">
        <f>'5. Raw salary data'!A444</f>
        <v>ED-EST-03 Saskatchewan (TE 1)</v>
      </c>
      <c r="B444" s="129" t="str" cm="1">
        <f t="array" ref="B444">_xlfn.TEXTJOIN(", ", TRUE, _xlfn._xlws.FILTER('5. Raw salary data'!$A$2:$A$1297, ('5. Raw salary data'!$C$2:$C$1297 &lt; '5. Raw salary data'!D444) * ('5. Raw salary data'!$C$2:$C$1297 &gt;= '5. Raw salary data'!C444) * ('5. Raw salary data'!$A$2:$A$1297 &lt;&gt; '5. Raw salary data'!A444), "No matches"))</f>
        <v>CM-04, CR-03, DA-CON-3, DA-PRO-3, ED-EST-01 Maritimes (TE 7), ED-EST-02 Maritimes (TE 6), ED-EST-03 Maritimes (TE 3), ED-EST-01 Quebec (TE 5), ED-EST-02 Quebec (TE 4), ED-EST-03 Quebec (TE 2), ED-EST-04 Quebec (TE 1), ED-EST-01 Ontario (TE 5), ED-EST-02 Ontario (TE 1), ED-EST-02 Ontario (TE 2), ED-EST-03 Ontario (TE 1), ED-EST-01 Manitoba (TE 6), ED-EST-02 Manitoba (TE 3), ED-EST-02 Manitoba (TE 4), ED-EST-03 Manitoba (TE 1), ED-EST-01 Saskatchewan (TE 7), ED-EST-02 Saskatchewan (TE 4), ED-EST-03 Saskatchewan (TE 2), ED-EST-01 Alberta (TE 6), ED-EST-02 Alberta (TE 3), ED-EST-03 Alberta (TE 1), ED-EST-01 BC (TE 3), ED-EST-01 BC (TE 4), ED-EST-02 BC (TE 2), ED-LAT-01 (TE 2), EU-TEA (Maritimes), EU-TEA (Quebec), EU-TEA (Ontario), EU-TEA (Manitoba), EU-TEA (Saskatchewan), EU-TEA (Alberta), EU-TEA (British Columbia), GL-AMW-1, GL-AMW-2, GL-ELE -3, GL-ELE -4, GL-MDO-2, GL-MOC-1, HS-HDO-01, HS-PHS-02, LI-3, SR-W (pay group 9) APD-4, ST-OCE-3, ST-SCY-1</v>
      </c>
      <c r="C444" s="128" t="str" cm="1">
        <f t="array" ref="C444">_xlfn.TEXTJOIN(", ",TRUE,_xlfn._xlws.FILTER('5. Raw salary data'!$A$2:$A$1297,('5. Raw salary data'!$C$2:$C$1297 &gt;'5. Raw salary data'!E444)*('5. Raw salary data'!$C$2:$C$1297 &lt;'5. Raw salary data'!C444),"No matches"))</f>
        <v>ED-EST-01 Maritimes (TE 5), ED-EST-01 Maritimes (TE 6), ED-EST-02 Maritimes (TE 4), ED-EST-02 Maritimes (TE 5), ED-EST-03 Maritimes (TE 2), ED-EST-01 Quebec (TE 4), ED-EST-02 Quebec (TE 3), ED-EST-03 Quebec (TE 1), ED-EST-01 Ontario (TE 3), ED-EST-01 Ontario (TE 4), ED-EST-01 Manitoba (TE 4), ED-EST-01 Manitoba (TE 5), ED-EST-02 Manitoba (TE 1), ED-EST-02 Manitoba (TE 2), ED-EST-01 Saskatchewan (TE 5), ED-EST-01 Saskatchewan (TE 6), ED-EST-02 Saskatchewan (TE 2), ED-EST-02 Saskatchewan (TE 3), ED-EST-01 Alberta (TE 5), ED-EST-02 Alberta (TE 2), ED-EST-01 BC (TE 2), ED-EST-02 BC (TE 1), ED-LAT-01 (TE 1), EG-02 salary protected employees, GL-ELE -1, GL-ELE -2, GL-MDO-1, HS-PHS-01, LI-2, OE-MEO-4, PY-02, SR-W (pay group 9) APC-3, ST-OCE-2, ST-STN-1, ST-STN-2</v>
      </c>
    </row>
    <row r="445" spans="1:3" ht="165" x14ac:dyDescent="0.25">
      <c r="A445" s="60" t="str">
        <f>'5. Raw salary data'!A445</f>
        <v>ED-EST-03 Saskatchewan (TE 2)</v>
      </c>
      <c r="B445" s="129" t="str" cm="1">
        <f t="array" ref="B445">_xlfn.TEXTJOIN(", ", TRUE, _xlfn._xlws.FILTER('5. Raw salary data'!$A$2:$A$1297, ('5. Raw salary data'!$C$2:$C$1297 &lt; '5. Raw salary data'!D445) * ('5. Raw salary data'!$C$2:$C$1297 &gt;= '5. Raw salary data'!C445) * ('5. Raw salary data'!$A$2:$A$1297 &lt;&gt; '5. Raw salary data'!A445), "No matches"))</f>
        <v>CM-05, DD-02, ED-EST-01 (TE 1), ED-EST-01 Maritimes (TE 8), ED-EST-02 Maritimes (TE 7), ED-EST-03 Maritimes (TE 4), ED-EST-04 Maritimes (TE 1), ED-EST-01 Quebec (TE 5), ED-EST-02 Quebec (TE 5), ED-EST-03 Quebec (TE 3), ED-EST-04 Quebec (TE 2), ED-EST-01 Ontario (TE 6), ED-EST-01 Ontario (TE 7), ED-EST-02 Ontario (TE 2), ED-EST-02 Ontario (TE 3), ED-EST-03 Ontario (TE 2), ED-EST-01 Manitoba (TE 7), ED-EST-01 Manitoba (TE 8), ED-EST-02 Manitoba (TE 4), ED-EST-02 Manitoba (TE 5), ED-EST-03 Manitoba (TE 2), ED-EST-01 Saskatchewan (TE 8), ED-EST-02 Saskatchewan (TE 5), ED-EST-03 Saskatchewan (TE 3), ED-EST-01 Alberta (TE 7), ED-EST-01 Alberta (TE 8), ED-EST-02 Alberta (TE 4), ED-EST-03 Alberta (TE 2), ED-EST-01 BC (TE 4), ED-EST-01 BC (TE 5), ED-EST-02 BC (TE 3), ED-EST-03 BC (TE 1), ED-LAT-01 (TE 3), ED-LAT-01 (TE 4), ED-LAT-02 (TE 1), GL-AMW-00, GL-AMW-3, GL-ELE -4, GL-ELE -5, GL-MAN-1, GL-MAN-2, GL-MDO-3, GL-MDO-4, GL-MOC-2, GS-03, GT-01, HS-HDO-02, HS-PHS-02, LI-4, OE-MEO-5, PY-03, SR-W (pay group 1), SR-W (pay group 9) APC-4, SR-W (pay group 9) APD-5, ST-OCE-3, ST-SCY-2</v>
      </c>
      <c r="C445" s="128" t="str" cm="1">
        <f t="array" ref="C445">_xlfn.TEXTJOIN(", ",TRUE,_xlfn._xlws.FILTER('5. Raw salary data'!$A$2:$A$1297,('5. Raw salary data'!$C$2:$C$1297 &gt;'5. Raw salary data'!E445)*('5. Raw salary data'!$C$2:$C$1297 &lt;'5. Raw salary data'!C445),"No matches"))</f>
        <v>CM-04, CR-03, DA-CON-3, DA-PRO-3, ED-EST-01 Maritimes (TE 6), ED-EST-01 Maritimes (TE 7), ED-EST-02 Maritimes (TE 5), ED-EST-02 Maritimes (TE 6), ED-EST-03 Maritimes (TE 3), ED-EST-01 Quebec (TE 4), ED-EST-02 Quebec (TE 3), ED-EST-02 Quebec (TE 4), ED-EST-03 Quebec (TE 2), ED-EST-04 Quebec (TE 1), ED-EST-01 Ontario (TE 4), ED-EST-01 Ontario (TE 5), ED-EST-02 Ontario (TE 1), ED-EST-03 Ontario (TE 1), ED-EST-01 Manitoba (TE 5), ED-EST-01 Manitoba (TE 6), ED-EST-02 Manitoba (TE 3), ED-EST-03 Manitoba (TE 1), ED-EST-01 Saskatchewan (TE 6), ED-EST-01 Saskatchewan (TE 7), ED-EST-02 Saskatchewan (TE 3), ED-EST-02 Saskatchewan (TE 4), ED-EST-03 Saskatchewan (TE 1), ED-EST-01 Alberta (TE 6), ED-EST-02 Alberta (TE 3), ED-EST-03 Alberta (TE 1), ED-EST-01 BC (TE 3), ED-EST-02 BC (TE 1), ED-EST-02 BC (TE 2), ED-LAT-01 (TE 2), EU-TEA (Maritimes), EU-TEA (Quebec), EU-TEA (Ontario), EU-TEA (Manitoba), EU-TEA (Saskatchewan), EU-TEA (Alberta), EU-TEA (British Columbia), GL-AMW-1, GL-AMW-2, GL-ELE -2, GL-ELE -3, GL-MDO-1, GL-MDO-2, GL-MOC-1, HS-HDO-01, LI-3, SR-W (pay group 9) APD-4, ST-SCY-1</v>
      </c>
    </row>
    <row r="446" spans="1:3" ht="195" x14ac:dyDescent="0.25">
      <c r="A446" s="60" t="str">
        <f>'5. Raw salary data'!A446</f>
        <v>ED-EST-03 Saskatchewan (TE 3)</v>
      </c>
      <c r="B446" s="129" t="str" cm="1">
        <f t="array" ref="B446">_xlfn.TEXTJOIN(", ", TRUE, _xlfn._xlws.FILTER('5. Raw salary data'!$A$2:$A$1297, ('5. Raw salary data'!$C$2:$C$1297 &lt; '5. Raw salary data'!D446) * ('5. Raw salary data'!$C$2:$C$1297 &gt;= '5. Raw salary data'!C446) * ('5. Raw salary data'!$A$2:$A$1297 &lt;&gt; '5. Raw salary data'!A446), "No matches"))</f>
        <v>CM-05, CR-04, ED-EST-01 (TE 2), ED-EST-02 Maritimes (TE 8), ED-EST-03 Maritimes (TE 5), ED-EST-04 Maritimes (TE 2), ED-EST-01 Quebec (TE 6), ED-EST-02 Quebec (TE 6), ED-EST-03 Quebec (TE 4), ED-EST-04 Quebec (TE 3), ED-EST-05 Quebec (TE 1), ED-EST-01 Ontario (TE 7), ED-EST-01 Ontario (TE 8), ED-EST-02 Ontario (TE 3), ED-EST-02 Ontario (TE 4), ED-EST-03 Ontario (TE 2), ED-EST-03 Ontario (TE 3), ED-EST-01 Manitoba (TE 8), ED-EST-02 Manitoba (TE 6), ED-EST-02 Manitoba (TE 7), ED-EST-03 Manitoba (TE 3), ED-EST-02 Saskatchewan (TE 6), ED-EST-03 Saskatchewan (TE 4), ED-EST-01 Alberta (TE 8), ED-EST-02 Alberta (TE 5), ED-EST-03 Alberta (TE 2), ED-EST-03 Alberta (TE 3), ED-EST-01 BC (TE 5), ED-EST-01 BC (TE 6), ED-EST-02 BC (TE 4), ED-EST-03 BC (TE 1), ED-LAT-01 (TE 4), ED-LAT-01 (TE 5), ED-LAT-02 (TE 1), ED-LAT-02 (TE 2), EL-01, GL-AMW-00, GL-AMW-4, GL-AMW-5, GL-ELE -6, GL-MAN-3, GL-MDO-5, GL-MOC-3, GL-MOC-4, GS-04, HS-HDO-02, HS-PHS-03, LI-5, OE-MEO-5, PY-04, SR-W (pay group 1), SR-W (pay group 9) APD-6, ST-COR-1, ST-SCY-3, TI-01</v>
      </c>
      <c r="C446" s="128" t="str" cm="1">
        <f t="array" ref="C446">_xlfn.TEXTJOIN(", ",TRUE,_xlfn._xlws.FILTER('5. Raw salary data'!$A$2:$A$1297,('5. Raw salary data'!$C$2:$C$1297 &gt;'5. Raw salary data'!E446)*('5. Raw salary data'!$C$2:$C$1297 &lt;'5. Raw salary data'!C446),"No matches"))</f>
        <v>DA-PRO-3, DD-02, ED-EST-01 (TE 1), ED-EST-01 Maritimes (TE 7), ED-EST-01 Maritimes (TE 8), ED-EST-02 Maritimes (TE 6), ED-EST-02 Maritimes (TE 7), ED-EST-03 Maritimes (TE 4), ED-EST-04 Maritimes (TE 1), ED-EST-01 Quebec (TE 5), ED-EST-02 Quebec (TE 4), ED-EST-02 Quebec (TE 5), ED-EST-03 Quebec (TE 3), ED-EST-04 Quebec (TE 1), ED-EST-04 Quebec (TE 2), ED-EST-01 Ontario (TE 5), ED-EST-01 Ontario (TE 6), ED-EST-02 Ontario (TE 2), ED-EST-03 Ontario (TE 1), ED-EST-01 Manitoba (TE 6), ED-EST-01 Manitoba (TE 7), ED-EST-02 Manitoba (TE 4), ED-EST-02 Manitoba (TE 5), ED-EST-03 Manitoba (TE 1), ED-EST-03 Manitoba (TE 2), ED-EST-01 Saskatchewan (TE 7), ED-EST-01 Saskatchewan (TE 8), ED-EST-02 Saskatchewan (TE 4), ED-EST-02 Saskatchewan (TE 5), ED-EST-03 Saskatchewan (TE 2), ED-EST-01 Alberta (TE 7), ED-EST-02 Alberta (TE 4), ED-EST-03 Alberta (TE 1), ED-EST-01 BC (TE 4), ED-EST-02 BC (TE 2), ED-EST-02 BC (TE 3), ED-LAT-01 (TE 3), EU-TEA (Maritimes), EU-TEA (Quebec), EU-TEA (Ontario), EU-TEA (Manitoba), EU-TEA (Saskatchewan), EU-TEA (Alberta), EU-TEA (British Columbia), GL-AMW-2, GL-AMW-3, GL-ELE -4, GL-ELE -5, GL-MAN-1, GL-MAN-2, GL-MDO-3, GL-MDO-4, GL-MOC-1, GL-MOC-2, GS-03, GT-01, HS-PHS-02, LI-4, PY-03, SR-W (pay group 9) APC-4, SR-W (pay group 9) APD-5, ST-OCE-3, ST-SCY-2</v>
      </c>
    </row>
    <row r="447" spans="1:3" ht="195" x14ac:dyDescent="0.25">
      <c r="A447" s="60" t="str">
        <f>'5. Raw salary data'!A447</f>
        <v>ED-EST-03 Saskatchewan (TE 4)</v>
      </c>
      <c r="B447" s="129" t="str" cm="1">
        <f t="array" ref="B447">_xlfn.TEXTJOIN(", ", TRUE, _xlfn._xlws.FILTER('5. Raw salary data'!$A$2:$A$1297, ('5. Raw salary data'!$C$2:$C$1297 &lt; '5. Raw salary data'!D447) * ('5. Raw salary data'!$C$2:$C$1297 &gt;= '5. Raw salary data'!C447) * ('5. Raw salary data'!$A$2:$A$1297 &lt;&gt; '5. Raw salary data'!A447), "No matches"))</f>
        <v>DA-PRO-4, DD-03, ED-EST-01 (TE 2), ED-EST-01 (TE 3), ED-EST-02 (TE 1) , ED-EST-02 Maritimes (TE 9), ED-EST-03 Maritimes (TE 6), ED-EST-03 Maritimes (TE 7), ED-EST-04 Maritimes (TE 2), ED-EST-04 Maritimes (TE 3), ED-EST-05 Maritimes (TE 1), ED-EST-01 Quebec (TE 7), ED-EST-02 Quebec (TE 6), ED-EST-02 Quebec (TE 7), ED-EST-03 Quebec (TE 5), ED-EST-04 Quebec (TE 4), ED-EST-05 Quebec (TE 2), ED-EST-02 Ontario (TE 4), ED-EST-02 Ontario (TE 5), ED-EST-03 Ontario (TE 3), ED-EST-03 Ontario (TE 4), ED-EST-04 Ontario (TE 1), ED-EST-02 Manitoba (TE 7), ED-EST-02 Manitoba (TE 8), ED-EST-03 Manitoba (TE 4), ED-EST-03 Manitoba (TE 5), ED-EST-02 Saskatchewan (TE 7), ED-EST-03 Saskatchewan (TE 5), ED-EST-02 Alberta (TE 6), ED-EST-03 Alberta (TE 3), ED-EST-03 Alberta (TE 4), ED-EST-04 Alberta (TE 1), ED-EST-01 BC (TE 6), ED-EST-01 BC (TE 7), ED-EST-02 BC (TE 5), ED-EST-03 BC (TE 2), ED-EST-04 BC (TE 1), ED-LAT-01 (TE 5), ED-LAT-01 (TE 6), ED-LAT-02 (TE 2), ED-LAT-02 (TE 3), ED-LAT-03 (TE 1), ED-LAT-03 (TE 2), EL-01, EU-PEI-1, GL-AMW-5, GL-AMW-6, GL-ELE -7, GL-ELE -8, GL-GHW-3, GL-MAN-4, GL-MAN-5, GL-MDO-5, GL-MDO-6, GL-MOC-5, GL-PRW-00, GL-PRW-5, HS-HDO-03, HS-PHS-03, LI-5, SC-1 (deck and engine room), SC-STD-1, SC-1 (equip. op. and spec. trade), SR-W (pay group 9) APC-5, SR-W (pay group 9) APD-6, ST-SCY-4, TI-02</v>
      </c>
      <c r="C447" s="128" t="str" cm="1">
        <f t="array" ref="C447">_xlfn.TEXTJOIN(", ",TRUE,_xlfn._xlws.FILTER('5. Raw salary data'!$A$2:$A$1297,('5. Raw salary data'!$C$2:$C$1297 &gt;'5. Raw salary data'!E447)*('5. Raw salary data'!$C$2:$C$1297 &lt;'5. Raw salary data'!C447),"No matches"))</f>
        <v>CM-05, CR-04, ED-EST-01 (TE 1), ED-EST-01 Maritimes (TE 8), ED-EST-02 Maritimes (TE 7), ED-EST-02 Maritimes (TE 8), ED-EST-03 Maritimes (TE 5), ED-EST-04 Maritimes (TE 1), ED-EST-01 Quebec (TE 6), ED-EST-02 Quebec (TE 5), ED-EST-03 Quebec (TE 4), ED-EST-04 Quebec (TE 2), ED-EST-04 Quebec (TE 3), ED-EST-05 Quebec (TE 1), ED-EST-01 Ontario (TE 7), ED-EST-01 Ontario (TE 8), ED-EST-02 Ontario (TE 3), ED-EST-03 Ontario (TE 2), ED-EST-01 Manitoba (TE 8), ED-EST-02 Manitoba (TE 5), ED-EST-02 Manitoba (TE 6), ED-EST-03 Manitoba (TE 2), ED-EST-03 Manitoba (TE 3), ED-EST-02 Saskatchewan (TE 5), ED-EST-02 Saskatchewan (TE 6), ED-EST-03 Saskatchewan (TE 3), ED-EST-01 Alberta (TE 8), ED-EST-02 Alberta (TE 5), ED-EST-03 Alberta (TE 2), ED-EST-01 BC (TE 5), ED-EST-02 BC (TE 3), ED-EST-02 BC (TE 4), ED-EST-03 BC (TE 1), ED-LAT-01 (TE 4), ED-LAT-02 (TE 1), GL-AMW-00, GL-AMW-3, GL-AMW-4, GL-ELE -5, GL-ELE -6, GL-MAN-2, GL-MAN-3, GL-MDO-4, GL-MOC-3, GL-MOC-4, GS-03, GS-04, HS-HDO-02, LI-4, OE-MEO-5, PY-04, SR-W (pay group 1), SR-W (pay group 9) APD-5, ST-COR-1, ST-SCY-3, TI-01</v>
      </c>
    </row>
    <row r="448" spans="1:3" ht="210" x14ac:dyDescent="0.25">
      <c r="A448" s="60" t="str">
        <f>'5. Raw salary data'!A448</f>
        <v>ED-EST-03 Saskatchewan (TE 5)</v>
      </c>
      <c r="B448" s="129" t="str" cm="1">
        <f t="array" ref="B448">_xlfn.TEXTJOIN(", ", TRUE, _xlfn._xlws.FILTER('5. Raw salary data'!$A$2:$A$1297, ('5. Raw salary data'!$C$2:$C$1297 &lt; '5. Raw salary data'!D448) * ('5. Raw salary data'!$C$2:$C$1297 &gt;= '5. Raw salary data'!C448) * ('5. Raw salary data'!$A$2:$A$1297 &lt;&gt; '5. Raw salary data'!A448), "No matches"))</f>
        <v>AS-01, CR-05, DA-CON-4, ED-EST-01 (TE 3), ED-EST-02 (TE 2) , ED-EST-03 Maritimes (TE 7), ED-EST-03 Maritimes (TE 8), ED-EST-04 Maritimes (TE 3), ED-EST-04 Maritimes (TE 4), ED-EST-05 Maritimes (TE 1), ED-EST-01 Quebec (TE 8), ED-EST-02 Quebec (TE 7), ED-EST-02 Quebec (TE 8), ED-EST-03 Quebec (TE 6),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6), ED-EST-04 Saskatchewan (TE 1), ED-EST-02 Alberta (TE 7), ED-EST-03 Alberta (TE 4), ED-EST-04 Alberta (TE 1), ED-EST-01 BC (TE 8), ED-EST-02 BC (TE 6), ED-EST-03 BC (TE 3), ED-EST-04 BC (TE 2), ED-LAT-01 (TE 7), ED-LAT-02 (TE 3), ED-LAT-02 (TE 4), ED-LAT-03 (TE 2), ED-LAT-03 (TE 3), ED-LAT-04 (TE 1), EG-01, GL-AIM-00, GL-AMW-6, GL-AMW-7, GL-ELE -8, GL-ELE -9, GL-GHW-3, GL-GHW-4, GL-INM-00, GL-MAM-5, GL-MAN-5, GL-MAN-6, GL-MDO-7, GL-MOC-6, GL-MST-00, GL-MST-9, GL-PRW-5, GL-PRW-6, GT-02, HP-01, HS-HDO-04, HS-PHS-04, IS-01 , LI-6, OM-01, PI-01-CGC, PM-01 , PY-05, SC-1 (deck and engine room), SC-2 (deck and engine room), SC-3 (deck and engine room), SC-STD-1, SC-STD-2, SC-STD-3, SC-2 (equip. op. and spec. trade), SR-W (pay group 9) APD-7, ST-SCY-4, WP-01</v>
      </c>
      <c r="C448" s="128" t="str" cm="1">
        <f t="array" ref="C448">_xlfn.TEXTJOIN(", ",TRUE,_xlfn._xlws.FILTER('5. Raw salary data'!$A$2:$A$1297,('5. Raw salary data'!$C$2:$C$1297 &gt;'5. Raw salary data'!E448)*('5. Raw salary data'!$C$2:$C$1297 &lt;'5. Raw salary data'!C448),"No matches"))</f>
        <v>CR-04, DA-PRO-4, DD-03, ED-EST-01 (TE 2), ED-EST-02 (TE 1) , ED-EST-02 Maritimes (TE 8), ED-EST-02 Maritimes (TE 9), ED-EST-03 Maritimes (TE 6), ED-EST-04 Maritimes (TE 2), ED-EST-01 Quebec (TE 7), ED-EST-02 Quebec (TE 6), ED-EST-03 Quebec (TE 5), ED-EST-04 Quebec (TE 3), ED-EST-04 Quebec (TE 4), ED-EST-05 Quebec (TE 1), ED-EST-05 Quebec (TE 2), ED-EST-01 Ontario (TE 8), ED-EST-02 Ontario (TE 4), ED-EST-03 Ontario (TE 3), ED-EST-04 Ontario (TE 1), ED-EST-02 Manitoba (TE 7), ED-EST-02 Manitoba (TE 8), ED-EST-03 Manitoba (TE 3), ED-EST-03 Manitoba (TE 4), ED-EST-02 Saskatchewan (TE 6), ED-EST-02 Saskatchewan (TE 7), ED-EST-03 Saskatchewan (TE 4), ED-EST-02 Alberta (TE 6), ED-EST-03 Alberta (TE 3), ED-EST-01 BC (TE 6), ED-EST-01 BC (TE 7), ED-EST-02 BC (TE 4), ED-EST-02 BC (TE 5), ED-EST-03 BC (TE 2), ED-EST-04 BC (TE 1), ED-LAT-01 (TE 5), ED-LAT-01 (TE 6), ED-LAT-02 (TE 2), ED-LAT-03 (TE 1), EL-01, EU-PEI-1, GL-AMW-5, GL-ELE -6, GL-ELE -7, GL-MAN-3, GL-MAN-4, GL-MDO-5, GL-MDO-6, GL-MOC-4, GL-MOC-5, GL-PRW-00, GS-04, HS-HDO-03, HS-PHS-03, LI-5, PY-04, SC-1 (equip. op. and spec. trade), SR-W (pay group 9) APC-5, SR-W (pay group 9) APD-6, ST-COR-1, TI-02</v>
      </c>
    </row>
    <row r="449" spans="1:3" ht="240" x14ac:dyDescent="0.25">
      <c r="A449" s="60" t="str">
        <f>'5. Raw salary data'!A449</f>
        <v>ED-EST-03 Saskatchewan (TE 6)</v>
      </c>
      <c r="B449" s="129" t="str" cm="1">
        <f t="array" ref="B449">_xlfn.TEXTJOIN(", ", TRUE, _xlfn._xlws.FILTER('5. Raw salary data'!$A$2:$A$1297, ('5. Raw salary data'!$C$2:$C$1297 &lt; '5. Raw salary data'!D449) * ('5. Raw salary data'!$C$2:$C$1297 &gt;= '5. Raw salary data'!C449) * ('5. Raw salary data'!$A$2:$A$1297 &lt;&gt; '5. Raw salary data'!A449), "No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5), ED-EST-04 Quebec (TE 6), ED-EST-05 Quebec (TE 4), ED-EST-06 Quebec (TE 2), ED-EST-02 Ontario (TE 6), ED-EST-02 Ontario (TE 7), ED-EST-03 Ontario (TE 5), ED-EST-04 Ontario (TE 2), ED-EST-04 Ontario (TE 3), ED-EST-05 Ontario (TE 2), ED-EST-03 Manitoba (TE 6), ED-EST-03 Manitoba (TE 7), ED-EST-04 Manitoba (TE 1), ED-EST-02 Saskatchewan (TE 9), ED-EST-03 Saskatchewan (TE 7), ED-EST-04 Saskatchewan (TE 2), ED-EST-02 Alberta (TE 8), ED-EST-03 Alberta (TE 5), ED-EST-04 Alberta (TE 2), ED-EST-05 Alberta (TE 1), ED-EST-02 BC (TE 7), ED-EST-02 BC (TE 8), ED-EST-03 BC (TE 4), ED-EST-04 BC (TE 2), ED-EST-04 BC (TE 3), ED-EST-05 BC (TE 1), ED-LAT-01 (TE 8), ED-LAT-02 (TE 4), ED-LAT-02 (TE 5), ED-LAT-03 (TE 3), ED-LAT-03 (TE 4), ED-LAT-04 (TE 2), GL-AIM-00, GL-AMW-8, GL-ELE -9, GL-ELE -10, GL-GHW-5, GL-INM-00, GL-INM-9, GL-MAM-00, GL-MAM-6, GL-MAM-7, GL-MAN-6, GL-MAN-7, GL-MDO-8, GL-MOC-7, GL-MST-9, GL-MST-10, GL-PCF-00, GL-PRW-6, GL-PRW-7, GL-WOW-00, GS-05, GS-06, IS-01 , LI-6, MA-01, PG-01, PI-01-CGC, PM-01 , RO-01, SC-3 (deck and engine room), SC-4 (deck and engine room), SC-STD-3, SC-STD-4, SC-3 (equip. op. and spec. trade), SR-W (pay group 2), SR-W (pay group 3), SR-W (pay group 9) APC-6, SR-W (pay group 9) APD-8</v>
      </c>
      <c r="C449" s="128" t="str" cm="1">
        <f t="array" ref="C449">_xlfn.TEXTJOIN(", ",TRUE,_xlfn._xlws.FILTER('5. Raw salary data'!$A$2:$A$1297,('5. Raw salary data'!$C$2:$C$1297 &gt;'5. Raw salary data'!E449)*('5. Raw salary data'!$C$2:$C$1297 &lt;'5. Raw salary data'!C449),"No matches"))</f>
        <v>CR-05, DD-03, ED-EST-01 (TE 3), ED-EST-02 (TE 2) , ED-EST-02 Maritimes (TE 9), ED-EST-03 Maritimes (TE 7), ED-EST-04 Maritimes (TE 3), ED-EST-05 Maritimes (TE 1), ED-EST-01 Quebec (TE 8), ED-EST-02 Quebec (TE 7), ED-EST-03 Quebec (TE 5), ED-EST-03 Quebec (TE 6), ED-EST-04 Quebec (TE 4), ED-EST-05 Quebec (TE 2), ED-EST-05 Quebec (TE 3), ED-EST-06 Quebec (TE 1), ED-EST-02 Ontario (TE 5), ED-EST-03 Ontario (TE 4), ED-EST-04 Ontario (TE 1), ED-EST-05 Ontario (TE 1), ED-EST-02 Manitoba (TE 8), ED-EST-02 Manitoba (TE 9), ED-EST-03 Manitoba (TE 5), ED-EST-02 Saskatchewan (TE 7), ED-EST-02 Saskatchewan (TE 8), ED-EST-03 Saskatchewan (TE 5), ED-EST-04 Saskatchewan (TE 1), ED-EST-02 Alberta (TE 6), ED-EST-02 Alberta (TE 7), ED-EST-03 Alberta (TE 4), ED-EST-04 Alberta (TE 1), ED-EST-01 BC (TE 7), ED-EST-01 BC (TE 8), ED-EST-02 BC (TE 5), ED-EST-02 BC (TE 6), ED-EST-03 BC (TE 3), ED-EST-04 BC (TE 1), ED-LAT-01 (TE 6), ED-LAT-01 (TE 7), ED-LAT-02 (TE 3), ED-LAT-03 (TE 2), ED-LAT-04 (TE 1), EG-01, GL-AMW-6, GL-AMW-7, GL-ELE -8, GL-GHW-3, GL-GHW-4, GL-MAM-5, GL-MAN-4, GL-MAN-5, GL-MDO-6, GL-MDO-7, GL-MOC-5, GL-MOC-6, GL-MST-00, GL-PRW-00, GL-PRW-5, GT-02, HP-01, HS-HDO-03, HS-HDO-04, HS-PHS-04, OM-01, PY-05, SC-1 (deck and engine room), SC-2 (deck and engine room), SC-STD-1, SC-STD-2, SC-1 (equip. op. and spec. trade), SC-2 (equip. op. and spec. trade), SR-W (pay group 9) APC-5, SR-W (pay group 9) APD-7, ST-SCY-4, TI-02, WP-01</v>
      </c>
    </row>
    <row r="450" spans="1:3" ht="255" x14ac:dyDescent="0.25">
      <c r="A450" s="60" t="str">
        <f>'5. Raw salary data'!A450</f>
        <v>ED-EST-03 Saskatchewan (TE 7)</v>
      </c>
      <c r="B450" s="129" t="str" cm="1">
        <f t="array" ref="B450">_xlfn.TEXTJOIN(", ", TRUE, _xlfn._xlws.FILTER('5. Raw salary data'!$A$2:$A$1297, ('5. Raw salary data'!$C$2:$C$1297 &lt; '5. Raw salary data'!D450) * ('5. Raw salary data'!$C$2:$C$1297 &gt;= '5. Raw salary data'!C450) * ('5. Raw salary data'!$A$2:$A$1297 &lt;&gt; '5. Raw salary data'!A450), "No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3), ED-EST-02 Ontario (TE 7), ED-EST-02 Ontario (TE 8), ED-EST-03 Ontario (TE 6), ED-EST-04 Ontario (TE 3), ED-EST-05 Ontario (TE 2), ED-EST-05 Ontario (TE 3), ED-EST-06 Ontario (TE 1), ED-EST-03 Manitoba (TE 7), ED-EST-03 Manitoba (TE 8), ED-EST-04 Manitoba (TE 2), ED-EST-05 Manitoba (TE 1), ED-EST-03 Saskatchewan (TE 8), ED-EST-04 Saskatchewan (TE 3), ED-EST-05 Saskatchewan (TE 1), ED-EST-02 Alberta (TE 9), ED-EST-03 Alberta (TE 6), ED-EST-04 Alberta (TE 3), ED-EST-05 Alberta (TE 2), ED-EST-06 Alberta (TE 1), ED-EST-02 BC (TE 8), ED-EST-02 BC (TE 9), ED-EST-03 BC (TE 5), ED-EST-04 BC (TE 3), ED-EST-05 BC (TE 2), ED-LAT-01 (TE 9), ED-LAT-01 (TE 10), ED-LAT-02 (TE 6), ED-LAT-03 (TE 4), ED-LAT-03 (TE 5), ED-LAT-04 (TE 3), EG-02, GL-AIM-9, GL-AMW-9, GL-ELE -10, GL-ELE -11, GL-GHW-6, GL-GHW-7, GL-INM-9, GL-INM-10, GL-MAM-00, GL-MAM-7, GL-MAM-8, GL-MAN-7, GL-MAN-8, GL-MDO-9, GL-MOC-8, GL-MST-10, GL-MST-11, GL-PCF-6, GL-PIP-00, GL-PRW-7, GL-PRW-8, GS-06, HP-02, HS-HDO-05, HS-PHS-05, IS-02 , LI-7, MT-01, PI-02-CGC, PM-02 , PY-06, RO-01, SC-4 (deck and engine room), SC-5 (deck and engine room), SC-STD-4, SC-STD-5, SG-SRE-01, SR-W (pay group 3), SR-W (pay group 9) APC-7, SR-W (pay group 9) APD-8, TI-03, TR-01</v>
      </c>
      <c r="C450" s="128" t="str" cm="1">
        <f t="array" ref="C450">_xlfn.TEXTJOIN(", ",TRUE,_xlfn._xlws.FILTER('5. Raw salary data'!$A$2:$A$1297,('5. Raw salary data'!$C$2:$C$1297 &gt;'5. Raw salary data'!E450)*('5. Raw salary data'!$C$2:$C$1297 &lt;'5. Raw salary data'!C450),"No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ED-EST-06 Quebec (TE 1), ED-EST-06 Quebec (TE 2), ED-EST-02 Ontario (TE 6), ED-EST-03 Ontario (TE 5), ED-EST-04 Ontario (TE 2), ED-EST-05 Ontario (TE 1), ED-EST-02 Manitoba (TE 9), ED-EST-03 Manitoba (TE 6), ED-EST-04 Manitoba (TE 1), ED-EST-02 Saskatchewan (TE 8), ED-EST-02 Saskatchewan (TE 9), ED-EST-03 Saskatchewan (TE 6), ED-EST-04 Saskatchewan (TE 1), ED-EST-04 Saskatchewan (TE 2), ED-EST-02 Alberta (TE 7), ED-EST-02 Alberta (TE 8), ED-EST-03 Alberta (TE 5), ED-EST-04 Alberta (TE 2), ED-EST-05 Alberta (TE 1), ED-EST-01 BC (TE 8), ED-EST-02 BC (TE 6), ED-EST-02 BC (TE 7), ED-EST-03 BC (TE 3), ED-EST-03 BC (TE 4), ED-EST-04 BC (TE 2), ED-EST-05 BC (TE 1), ED-LAT-01 (TE 7), ED-LAT-01 (TE 8), ED-LAT-02 (TE 4), ED-LAT-02 (TE 5), ED-LAT-03 (TE 3), ED-LAT-04 (TE 1), ED-LAT-04 (TE 2), EG-01, GL-AIM-00, GL-AMW-7, GL-AMW-8, GL-ELE -9, GL-GHW-4, GL-GHW-5, GL-INM-00, GL-MAM-5, GL-MAM-6, GL-MAN-6, GL-MDO-7, GL-MDO-8, GL-MOC-6, GL-MOC-7, GL-MST-00, GL-MST-9, GL-PCF-00, GL-PRW-6, GL-WOW-00, GS-05, GT-02, HP-01, HS-HDO-04, HS-PHS-04, IS-01 , LI-6, MA-01, OM-01, PG-01, PI-01-CGC, PM-01 , PY-05, SC-2 (deck and engine room), SC-3 (deck and engine room), SC-STD-2, SC-STD-3, SC-2 (equip. op. and spec. trade), SC-3 (equip. op. and spec. trade), SR-W (pay group 2), SR-W (pay group 9) APC-6, SR-W (pay group 9) APD-7, WP-01</v>
      </c>
    </row>
    <row r="451" spans="1:3" ht="285" x14ac:dyDescent="0.25">
      <c r="A451" s="60" t="str">
        <f>'5. Raw salary data'!A451</f>
        <v>ED-EST-03 Saskatchewan (TE 8)</v>
      </c>
      <c r="B451" s="129" t="str" cm="1">
        <f t="array" ref="B451">_xlfn.TEXTJOIN(", ", TRUE, _xlfn._xlws.FILTER('5. Raw salary data'!$A$2:$A$1297, ('5. Raw salary data'!$C$2:$C$1297 &lt; '5. Raw salary data'!D451) * ('5. Raw salary data'!$C$2:$C$1297 &gt;= '5. Raw salary data'!C451) * ('5. Raw salary data'!$A$2:$A$1297 &lt;&gt; '5. Raw salary data'!A451), "No matches"))</f>
        <v>AS-02, CM-07, CO-DEV/PER, CR-06, DA-CON-6, ED-EST-01 (TE 6), ED-EST-02 (TE 5) ,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9), ED-EST-04 Saskatchewan (TE 3), ED-EST-04 Saskatchewan (TE 4), ED-EST-05 Saskatchewan (TE 2), ED-EST-06 Saskatchewan (TE 1), ED-EST-03 Alberta (TE 7), ED-EST-04 Alberta (TE 3), ED-EST-04 Alberta (TE 4), ED-EST-05 Alberta (TE 2), ED-EST-05 Alberta (TE 3), ED-EST-06 Alberta (TE 1), ED-EST-06 Alberta (TE 2), ED-EST-02 BC (TE 9), ED-EST-03 BC (TE 5), ED-EST-03 BC (TE 6), ED-EST-04 BC (TE 4), ED-EST-05 BC (TE 3), ED-EST-06 BC (TE 1), ED-LAT-01 (TE 10), ED-LAT-01 (TE 11), ED-LAT-02 (TE 7), ED-LAT-03 (TE 5), ED-LAT-03 (TE 6), ED-LAT-04 (TE 3), ED-LAT-04 (TE 4), EG-02, EL-02, EN-ENG-01, FR - Recruitment, GL-AIM-9, GL-AIM-10, GL-AMW-10, GL-COI-00, GL-ELE -11, GL-ELE -12, GL-GHW-7, GL-GHW-8, GL-INM-10, GL-INM-11, GL-MAM-8, GL-MAM-9, GL-MAN-8, GL-MAN-9, GL-MDO-10, GL-MOC-9, GL-MST-11, GL-MST-12, GL-PCF-7, GL-PIP-00, GL-PRW-8, GL-PRW-9, GL-VHE-00, GL-WOW-9, GS-07, GT-03, HP-02, HS-HDO-05, HS-HDO-06, HS-PHS-05, HS-PHS-06, IS-02 , MT-01, OM-02, PM-02 , SC-5 (deck and engine room), SC-6 (deck and engine room), SC-STD-5, SC-STD-6, SC-4 (equip. op. and spec. trade), SG-SRE-01, SO-MAO-TO, SR-E (pay group 1 basic), SR-W (pay group 9) APC-7, SR-W (pay group 9) APD-9, TR-01</v>
      </c>
      <c r="C451" s="128" t="str" cm="1">
        <f t="array" ref="C451">_xlfn.TEXTJOIN(", ",TRUE,_xlfn._xlws.FILTER('5. Raw salary data'!$A$2:$A$1297,('5. Raw salary data'!$C$2:$C$1297 &gt;'5. Raw salary data'!E451)*('5. Raw salary data'!$C$2:$C$1297 &lt;'5. Raw salary data'!C451),"No matches"))</f>
        <v>AR-01, CM-06, DA-CON-5, DA-PRO-5, DD-04, EC-01, ED-EST-01 (TE 4), ED-EST-01 (TE 5), ED-EST-02 (TE 3) , ED-EST-02 (TE 4), ED-EST-03 (TE 1), ED-EST-03 (TE 2), ED-EST-03 Maritimes (TE 9),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ED-EST-04 Saskatchewan (TE 2), ED-EST-05 Saskatchewan (TE 1), ED-EST-02 Alberta (TE 8), ED-EST-02 Alberta (TE 9), ED-EST-03 Alberta (TE 5), ED-EST-03 Alberta (TE 6), ED-EST-04 Alberta (TE 2), ED-EST-05 Alberta (TE 1), ED-EST-02 BC (TE 7), ED-EST-02 BC (TE 8), ED-EST-03 BC (TE 4), ED-EST-04 BC (TE 3), ED-EST-05 BC (TE 1), ED-EST-05 BC (TE 2), ED-LAT-01 (TE 8), ED-LAT-01 (TE 9), ED-LAT-02 (TE 5), ED-LAT-02 (TE 6), ED-LAT-03 (TE 4), ED-LAT-04 (TE 2), GL-AMW-8, GL-AMW-9, GL-ELE -10, GL-GHW-5, GL-GHW-6, GL-INM-9, GL-MAM-00, GL-MAM-6, GL-MAM-7, GL-MAN-7, GL-MDO-8, GL-MDO-9, GL-MOC-7, GL-MOC-8, GL-MST-10, GL-PCF-00, GL-PCF-6, GL-PRW-7, GL-WOW-00, GS-05, GS-06, LI-7, MA-01, PG-01, PI-02-CGC, PY-06, RO-01, SC-3 (deck and engine room), SC-4 (deck and engine room), SC-STD-3, SC-STD-4, SC-3 (equip. op. and spec. trade), SR-W (pay group 2), SR-W (pay group 3), SR-W (pay group 9) APC-6, SR-W (pay group 9) APD-8, TI-03</v>
      </c>
    </row>
    <row r="452" spans="1:3" ht="270" x14ac:dyDescent="0.25">
      <c r="A452" s="60" t="str">
        <f>'5. Raw salary data'!A452</f>
        <v>ED-EST-03 Saskatchewan (TE 9)</v>
      </c>
      <c r="B452" s="129" t="str" cm="1">
        <f t="array" ref="B452">_xlfn.TEXTJOIN(", ", TRUE, _xlfn._xlws.FILTER('5. Raw salary data'!$A$2:$A$1297, ('5. Raw salary data'!$C$2:$C$1297 &lt; '5. Raw salary data'!D452) * ('5. Raw salary data'!$C$2:$C$1297 &gt;= '5. Raw salary data'!C452) * ('5. Raw salary data'!$A$2:$A$1297 &lt;&gt; '5. Raw salary data'!A452), "No matches"))</f>
        <v>AS-03, CR-06, DA-PRO-6, DD-05, DS-1, EC-02, ED-EST-01 (TE 6), ED-EST-01 (TE 7) , ED-EST-02 (TE 5) , ED-EST-02 (TE 6) , ED-EST-03 (TE 3), ED-EST-04 (TE 1), ED-EST-04 Maritimes (TE 7), ED-EST-05 Maritimes (TE 4), ED-EST-05 Maritimes (TE 5), ED-EST-06 Maritimes (TE 3), ED-EST-06 Maritimes (TE 4), ED-EST-02 Quebec (TE 11), ED-EST-03 Quebec (TE 10), ED-EST-04 Quebec (TE 8), ED-EST-04 Quebec (TE 9), ED-EST-05 Quebec (TE 6), ED-EST-05 Quebec (TE 7), ED-EST-06 Quebec (TE 4), ED-EST-06 Quebec (TE 5), ED-EST-02 Ontario (TE 9), ED-EST-03 Ontario (TE 8), ED-EST-04 Ontario (TE 5), ED-EST-05 Ontario (TE 4), ED-EST-06 Ontario (TE 2), ED-EST-04 Manitoba (TE 3), ED-EST-05 Manitoba (TE 2), ED-EST-06 Manitoba (TE 1), ED-EST-04 Saskatchewan (TE 4), ED-EST-04 Saskatchewan (TE 5),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5), FR - Recruitment, GL-AIM-10, GL-AIM-11,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SC-7 (deck and engine room), SC-STD-7, SG-PAT-01, SO-MAO-TO, SR-E (pay group 1 basic), SR-E (pay group 2 ELE-2), SR-W (pay group 9) APC-8, SR-W (pay group 9) APD-10, ST-COR-2, TI-04, WP-02</v>
      </c>
      <c r="C452" s="128" t="str" cm="1">
        <f t="array" ref="C452">_xlfn.TEXTJOIN(", ",TRUE,_xlfn._xlws.FILTER('5. Raw salary data'!$A$2:$A$1297,('5. Raw salary data'!$C$2:$C$1297 &gt;'5. Raw salary data'!E452)*('5. Raw salary data'!$C$2:$C$1297 &lt;'5. Raw salary data'!C452),"No matches"))</f>
        <v>AR-01, AS-02, CM-07, CO-DEV/PER, DA-CON-5, DA-CON-6, EC-01, ED-EST-01 (TE 5), ED-EST-02 (TE 4), ED-EST-03 (TE 2), ED-EST-04 Maritimes (TE 5), ED-EST-04 Maritimes (TE 6), ED-EST-05 Maritimes (TE 3), ED-EST-06 Maritimes (TE 2), ED-EST-01 Quebec (TE 10), ED-EST-02 Quebec (TE 10), ED-EST-03 Quebec (TE 8), ED-EST-03 Quebec (TE 9), ED-EST-04 Quebec (TE 7), ED-EST-05 Quebec (TE 5), ED-EST-06 Quebec (TE 3),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ED-LAT-04 (TE 4), EG-02, EL-02, EN-ENG-01, GL-AIM-9, GL-AMW-9, GL-AMW-10, GL-ELE -11, GL-GHW-6, GL-GHW-7, GL-INM-10, GL-MAM-7, GL-MAM-8, GL-MAN-8, GL-MDO-9, GL-MDO-10, GL-MOC-8, GL-MOC-9, GL-MST-11, GL-PCF-6, GL-PCF-7, GL-PIP-00, GL-PRW-8, GL-VHE-00, GS-07, GT-03, HP-02, HS-HDO-05, HS-HDO-06, HS-PHS-05, IS-02 , LI-7, MT-01, PI-02-CGC, PM-02 , PY-06, RO-01, SC-5 (deck and engine room), SC-6 (deck and engine room), SC-STD-5, SC-STD-6, SC-4 (equip. op. and spec. trade), SG-SRE-01, SR-W (pay group 3), SR-W (pay group 9) APC-7, SR-W (pay group 9) APD-8, SR-W (pay group 9) APD-9, TI-03, TR-01</v>
      </c>
    </row>
    <row r="453" spans="1:3" ht="255" x14ac:dyDescent="0.25">
      <c r="A453" s="60" t="str">
        <f>'5. Raw salary data'!A453</f>
        <v>ED-EST-04 Saskatchewan (TE 1)</v>
      </c>
      <c r="B453" s="129" t="str" cm="1">
        <f t="array" ref="B453">_xlfn.TEXTJOIN(", ", TRUE, _xlfn._xlws.FILTER('5. Raw salary data'!$A$2:$A$1297, ('5. Raw salary data'!$C$2:$C$1297 &lt; '5. Raw salary data'!D453) * ('5. Raw salary data'!$C$2:$C$1297 &gt;= '5. Raw salary data'!C453) * ('5. Raw salary data'!$A$2:$A$1297 &lt;&gt; '5. Raw salary data'!A453), "No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ED-EST-06 Quebec (TE 1), ED-EST-06 Quebec (TE 2), ED-EST-02 Ontario (TE 6), ED-EST-03 Ontario (TE 5), ED-EST-04 Ontario (TE 2), ED-EST-05 Ontario (TE 1), ED-EST-02 Manitoba (TE 9),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6), ED-EST-02 BC (TE 7), ED-EST-03 BC (TE 3), ED-EST-03 BC (TE 4), ED-EST-04 BC (TE 2), ED-EST-05 BC (TE 1), ED-LAT-01 (TE 7), ED-LAT-01 (TE 8), ED-LAT-02 (TE 4), ED-LAT-02 (TE 5), ED-LAT-03 (TE 3), ED-LAT-04 (TE 1), ED-LAT-04 (TE 2), EG-01, GL-AIM-00, GL-AMW-7, GL-AMW-8, GL-ELE -9, GL-GHW-4, GL-GHW-5, GL-INM-00, GL-MAM-5, GL-MAM-6, GL-MAN-6, GL-MAN-7, GL-MDO-7, GL-MDO-8, GL-MOC-6, GL-MOC-7, GL-MST-00, GL-MST-9, GL-PCF-00, GL-PRW-6, GL-WOW-00, GS-05, GT-02, HP-01, HS-HDO-04, HS-PHS-04, IS-01 , LI-6, MA-01, OM-01, PG-01, PI-01-CGC, PM-01 , PY-05, SC-2 (deck and engine room), SC-3 (deck and engine room), SC-STD-2, SC-STD-3, SC-2 (equip. op. and spec. trade), SC-3 (equip. op. and spec. trade), SR-W (pay group 2), SR-W (pay group 9) APC-6, SR-W (pay group 9) APD-7</v>
      </c>
      <c r="C453" s="128" t="str" cm="1">
        <f t="array" ref="C453">_xlfn.TEXTJOIN(", ",TRUE,_xlfn._xlws.FILTER('5. Raw salary data'!$A$2:$A$1297,('5. Raw salary data'!$C$2:$C$1297 &gt;'5. Raw salary data'!E453)*('5. Raw salary data'!$C$2:$C$1297 &lt;'5. Raw salary data'!C453),"No matches"))</f>
        <v>DA-PRO-4, DD-03, ED-EST-01 (TE 3), ED-EST-02 (TE 1) , ED-EST-02 Maritimes (TE 9), ED-EST-03 Maritimes (TE 6), ED-EST-03 Maritimes (TE 7), ED-EST-04 Maritimes (TE 2), ED-EST-04 Maritimes (TE 3), ED-EST-05 Maritimes (TE 1), ED-EST-01 Quebec (TE 7), ED-EST-02 Quebec (TE 6), ED-EST-02 Quebec (TE 7), ED-EST-03 Quebec (TE 5), ED-EST-04 Quebec (TE 4), ED-EST-05 Quebec (TE 2), ED-EST-02 Ontario (TE 4), ED-EST-02 Ontario (TE 5), ED-EST-03 Ontario (TE 3), ED-EST-03 Ontario (TE 4), ED-EST-04 Ontario (TE 1), ED-EST-02 Manitoba (TE 7), ED-EST-02 Manitoba (TE 8), ED-EST-03 Manitoba (TE 4), ED-EST-03 Manitoba (TE 5), ED-EST-02 Saskatchewan (TE 7), ED-EST-03 Saskatchewan (TE 5), ED-EST-02 Alberta (TE 6), ED-EST-03 Alberta (TE 3), ED-EST-03 Alberta (TE 4), ED-EST-04 Alberta (TE 1), ED-EST-01 BC (TE 7), ED-EST-02 BC (TE 5), ED-EST-03 BC (TE 2), ED-EST-04 BC (TE 1), ED-LAT-01 (TE 5), ED-LAT-01 (TE 6), ED-LAT-02 (TE 2), ED-LAT-02 (TE 3), ED-LAT-03 (TE 1), ED-LAT-03 (TE 2), EL-01, EU-PEI-1, GL-AMW-5, GL-AMW-6, GL-ELE -7, GL-ELE -8, GL-GHW-3, GL-MAN-4, GL-MAN-5, GL-MDO-5, GL-MDO-6, GL-MOC-5, GL-PRW-00, GL-PRW-5, HS-HDO-03, HS-PHS-03, LI-5, SC-1 (deck and engine room), SC-STD-1, SC-1 (equip. op. and spec. trade), SR-W (pay group 9) APC-5, SR-W (pay group 9) APD-6, ST-SCY-4, TI-02, WP-01</v>
      </c>
    </row>
    <row r="454" spans="1:3" ht="255" x14ac:dyDescent="0.25">
      <c r="A454" s="60" t="str">
        <f>'5. Raw salary data'!A454</f>
        <v>ED-EST-04 Saskatchewan (TE 2)</v>
      </c>
      <c r="B454" s="129" t="str" cm="1">
        <f t="array" ref="B454">_xlfn.TEXTJOIN(", ", TRUE, _xlfn._xlws.FILTER('5. Raw salary data'!$A$2:$A$1297, ('5. Raw salary data'!$C$2:$C$1297 &lt; '5. Raw salary data'!D454) * ('5. Raw salary data'!$C$2:$C$1297 &gt;= '5. Raw salary data'!C454) * ('5. Raw salary data'!$A$2:$A$1297 &lt;&gt; '5. Raw salary data'!A454), "No matches"))</f>
        <v>AR-01, AS-02, DA-CON-5, DA-PRO-5, DD-04, EC-01, ED-EST-01 (TE 5),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3), ED-EST-05 Saskatchewan (TE 1), ED-EST-02 Alberta (TE 8), ED-EST-02 Alberta (TE 9), ED-EST-03 Alberta (TE 6), ED-EST-04 Alberta (TE 3), ED-EST-05 Alberta (TE 2), ED-EST-06 Alberta (TE 1), ED-EST-02 BC (TE 8), ED-EST-03 BC (TE 4), ED-EST-03 BC (TE 5), ED-EST-04 BC (TE 3), ED-EST-05 BC (TE 2), ED-LAT-01 (TE 9), ED-LAT-02 (TE 5), ED-LAT-02 (TE 6), ED-LAT-03 (TE 4), ED-LAT-03 (TE 5), ED-LAT-04 (TE 2), ED-LAT-04 (TE 3), GL-AMW-8, GL-AMW-9, GL-ELE -10, GL-ELE -11, GL-GHW-6, GL-INM-9, GL-INM-10, GL-MAM-00, GL-MAM-7, GL-MAN-7, GL-MAN-8, GL-MDO-8, GL-MDO-9, GL-MOC-8, GL-MST-10, GL-MST-11, GL-PCF-6, GL-PIP-00, GL-PRW-7, GL-PRW-8, GL-WOW-00, GS-06, HP-02, HS-HDO-05, HS-PHS-05, IS-02 , LI-7, MT-01, PI-02-CGC, PM-02 , PY-06, RO-01, SC-4 (deck and engine room), SC-5 (deck and engine room), SC-STD-4, SC-STD-5, SR-W (pay group 3), SR-W (pay group 9) APD-8, TI-03, TR-01</v>
      </c>
      <c r="C454" s="128" t="str" cm="1">
        <f t="array" ref="C454">_xlfn.TEXTJOIN(", ",TRUE,_xlfn._xlws.FILTER('5. Raw salary data'!$A$2:$A$1297,('5. Raw salary data'!$C$2:$C$1297 &gt;'5. Raw salary data'!E454)*('5. Raw salary data'!$C$2:$C$1297 &lt;'5. Raw salary data'!C454),"No matches"))</f>
        <v>AS-01, CM-06, CR-05, DA-CON-4, ED-EST-01 (TE 3), ED-EST-01 (TE 4), ED-EST-02 (TE 2) , ED-EST-02 (TE 3) , ED-EST-03 (TE 1), ED-EST-03 Maritimes (TE 7), ED-EST-03 Maritimes (TE 8), ED-EST-04 Maritimes (TE 4), ED-EST-05 Maritimes (TE 2), ED-EST-06 Maritimes (TE 1), ED-EST-01 Quebec (TE 8), ED-EST-02 Quebec (TE 8), ED-EST-03 Quebec (TE 6), ED-EST-04 Quebec (TE 5), ED-EST-05 Quebec (TE 3), ED-EST-06 Quebec (TE 1),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ED-EST-04 Alberta (TE 2), ED-EST-05 Alberta (TE 1), ED-EST-01 BC (TE 8), ED-EST-02 BC (TE 6), ED-EST-02 BC (TE 7), ED-EST-03 BC (TE 3), ED-EST-04 BC (TE 2), ED-EST-05 BC (TE 1), ED-LAT-01 (TE 7), ED-LAT-01 (TE 8), ED-LAT-02 (TE 4), ED-LAT-03 (TE 2), ED-LAT-03 (TE 3), ED-LAT-04 (TE 1), EG-01, GL-AIM-00, GL-AMW-7, GL-ELE -8, GL-ELE -9, GL-GHW-4, GL-GHW-5, GL-INM-00, GL-MAM-5, GL-MAM-6, GL-MAN-5, GL-MAN-6, GL-MDO-7, GL-MOC-6, GL-MOC-7, GL-MST-00, GL-MST-9, GL-PCF-00, GL-PRW-5, GL-PRW-6, GS-05, GT-02, HP-01, HS-HDO-04, HS-PHS-04, IS-01 , LI-6, MA-01, OM-01, PG-01, PI-01-CGC, PM-01 , PY-05, SC-2 (deck and engine room), SC-3 (deck and engine room), SC-STD-2, SC-STD-3, SC-2 (equip. op. and spec. trade), SC-3 (equip. op. and spec. trade), SR-W (pay group 2), SR-W (pay group 9) APC-6, SR-W (pay group 9) APD-7, WP-01</v>
      </c>
    </row>
    <row r="455" spans="1:3" ht="270" x14ac:dyDescent="0.25">
      <c r="A455" s="60" t="str">
        <f>'5. Raw salary data'!A455</f>
        <v>ED-EST-04 Saskatchewan (TE 3)</v>
      </c>
      <c r="B455" s="129" t="str" cm="1">
        <f t="array" ref="B455">_xlfn.TEXTJOIN(", ", TRUE, _xlfn._xlws.FILTER('5. Raw salary data'!$A$2:$A$1297, ('5. Raw salary data'!$C$2:$C$1297 &lt; '5. Raw salary data'!D455) * ('5. Raw salary data'!$C$2:$C$1297 &gt;= '5. Raw salary data'!C455) * ('5. Raw salary data'!$A$2:$A$1297 &lt;&gt; '5. Raw salary data'!A455), "No matches"))</f>
        <v>AS-02, CM-07, CO-DEV/PER, CR-06, DA-CON-6, ED-EST-01 (TE 6), ED-EST-02 (TE 5) ,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9), ED-EST-04 Saskatchewan (TE 4), ED-EST-05 Saskatchewan (TE 2), ED-EST-06 Saskatchewan (TE 1), ED-EST-03 Alberta (TE 7), ED-EST-04 Alberta (TE 3), ED-EST-04 Alberta (TE 4), ED-EST-05 Alberta (TE 2),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GL-MST-11, GL-MST-12, GL-PCF-7, GL-PIP-00, GL-PRW-8, GL-PRW-9, GL-VHE-00, GL-WOW-9, GS-07, GT-03, HS-HDO-06, HS-PHS-05, HS-PHS-06, IS-02 , MT-01, OM-02, PM-02 , SC-5 (deck and engine room), SC-6 (deck and engine room), SC-STD-5, SC-STD-6, SC-4 (equip. op. and spec. trade), SG-SRE-01, SO-MAO-TO, SR-E (pay group 1 basic), SR-W (pay group 9) APC-7, SR-W (pay group 9) APD-9, TR-01</v>
      </c>
      <c r="C455" s="128" t="str" cm="1">
        <f t="array" ref="C455">_xlfn.TEXTJOIN(", ",TRUE,_xlfn._xlws.FILTER('5. Raw salary data'!$A$2:$A$1297,('5. Raw salary data'!$C$2:$C$1297 &gt;'5. Raw salary data'!E455)*('5. Raw salary data'!$C$2:$C$1297 &lt;'5. Raw salary data'!C455),"No matches"))</f>
        <v>AR-01, CM-06, DA-CON-5, DA-PRO-5, DD-04, EC-01, ED-EST-01 (TE 4), ED-EST-01 (TE 5), ED-EST-02 (TE 3) , ED-EST-02 (TE 4), ED-EST-03 (TE 1), ED-EST-03 (TE 2), ED-EST-03 Maritimes (TE 9),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ED-EST-05 Saskatchewan (TE 1), ED-EST-02 Alberta (TE 8), ED-EST-02 Alberta (TE 9), ED-EST-03 Alberta (TE 5), ED-EST-03 Alberta (TE 6), ED-EST-04 Alberta (TE 2), ED-EST-05 Alberta (TE 1), ED-EST-02 BC (TE 7), ED-EST-02 BC (TE 8), ED-EST-03 BC (TE 4), ED-EST-04 BC (TE 3), ED-EST-05 BC (TE 1), ED-EST-05 BC (TE 2), ED-LAT-01 (TE 8), ED-LAT-01 (TE 9), ED-LAT-02 (TE 5), ED-LAT-02 (TE 6), ED-LAT-03 (TE 4), ED-LAT-04 (TE 2), ED-LAT-04 (TE 3), GL-AMW-8, GL-AMW-9, GL-ELE -10, GL-GHW-5, GL-GHW-6, GL-INM-9, GL-MAM-00, GL-MAM-6, GL-MAM-7, GL-MAN-7, GL-MDO-8, GL-MDO-9, GL-MOC-7, GL-MOC-8, GL-MST-10, GL-PCF-00, GL-PCF-6, GL-PRW-7, GL-WOW-00, GS-05, GS-06, HP-02, HS-HDO-05, LI-7, MA-01, PG-01, PI-02-CGC, PY-06, RO-01, SC-3 (deck and engine room), SC-4 (deck and engine room), SC-STD-3, SC-STD-4, SC-3 (equip. op. and spec. trade), SR-W (pay group 2), SR-W (pay group 3), SR-W (pay group 9) APC-6, SR-W (pay group 9) APD-8, TI-03</v>
      </c>
    </row>
    <row r="456" spans="1:3" ht="285" x14ac:dyDescent="0.25">
      <c r="A456" s="60" t="str">
        <f>'5. Raw salary data'!A456</f>
        <v>ED-EST-04 Saskatchewan (TE 4)</v>
      </c>
      <c r="B456" s="129" t="str" cm="1">
        <f t="array" ref="B456">_xlfn.TEXTJOIN(", ", TRUE, _xlfn._xlws.FILTER('5. Raw salary data'!$A$2:$A$1297, ('5. Raw salary data'!$C$2:$C$1297 &lt; '5. Raw salary data'!D456) * ('5. Raw salary data'!$C$2:$C$1297 &gt;= '5. Raw salary data'!C456) * ('5. Raw salary data'!$A$2:$A$1297 &lt;&gt; '5. Raw salary data'!A456), "No matches"))</f>
        <v>AS-03, DA-PRO-6, DD-05, DS-1, EC-02, ED-EST-01 (TE 7) , ED-EST-02 (TE 6) , ED-EST-03 (TE 3),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ED-EST-06 Ontario (TE 2), ED-EST-04 Manitoba (TE 3), ED-EST-04 Manitoba (TE 4), ED-EST-05 Manitoba (TE 2), ED-EST-06 Manitoba (TE 1), ED-EST-04 Saskatchewan (TE 5), ED-EST-05 Saskatchewan (TE 3), ED-EST-06 Saskatchewan (TE 2), ED-EST-03 Alberta (TE 8),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FR - Recruitment, GL-AIM-10, GL-AIM-11, GL-AMW-11, GL-COI-00, GL-COI-9, GL-EIM-00, GL-EIM-9, GL-ELE -13, GL-GHW-8, GL-INM-12, GL-MAM-9, GL-MAM-10, GL-MAN-9, GL-MAN-10, GL-MDO-11, GL-MDO-12, GL-MOC-10, GL-MOC-11, GL-MST-13, GL-PCF-8, GL-PIP-9, GL-PRW-10, GL-SMW-00, GL-VHE-8,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c r="C456" s="128" t="str" cm="1">
        <f t="array" ref="C456">_xlfn.TEXTJOIN(", ",TRUE,_xlfn._xlws.FILTER('5. Raw salary data'!$A$2:$A$1297,('5. Raw salary data'!$C$2:$C$1297 &gt;'5. Raw salary data'!E456)*('5. Raw salary data'!$C$2:$C$1297 &lt;'5. Raw salary data'!C456),"No matches"))</f>
        <v>AR-01, AS-02, CM-07, CO-DEV/PER, CR-06, DA-CON-5, DA-CON-6, EC-01, ED-EST-01 (TE 5), ED-EST-01 (TE 6), ED-EST-02 (TE 4), ED-EST-02 (TE 5) , ED-EST-03 (TE 2),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ED-EST-06 Saskatchewan (TE 1), ED-EST-02 Alberta (TE 9), ED-EST-03 Alberta (TE 6), ED-EST-03 Alberta (TE 7), ED-EST-04 Alberta (TE 3), ED-EST-05 Alberta (TE 2), ED-EST-06 Alberta (TE 1), ED-EST-02 BC (TE 9), ED-EST-03 BC (TE 5), ED-EST-04 BC (TE 4), ED-EST-05 BC (TE 2), ED-EST-06 BC (TE 1), ED-LAT-01 (TE 9), ED-LAT-01 (TE 10), ED-LAT-02 (TE 6), ED-LAT-02 (TE 7), ED-LAT-03 (TE 5), ED-LAT-03 (TE 6), ED-LAT-04 (TE 3), ED-LAT-04 (TE 4), EG-02, EL-02, EN-ENG-01, GL-AIM-9, GL-AMW-9, GL-AMW-10, GL-ELE -11, GL-ELE -12, GL-GHW-6, GL-GHW-7, GL-INM-10, GL-INM-11, GL-MAM-8, GL-MAN-8, GL-MDO-9, GL-MDO-10, GL-MOC-8, GL-MOC-9, GL-MST-11, GL-MST-12, GL-PCF-6, GL-PCF-7, GL-PIP-00, GL-PRW-8, GL-PRW-9, GL-VHE-00, GL-WOW-9, GS-07, GT-03, HP-02, HS-HDO-05, HS-HDO-06, HS-PHS-05, IS-02 , LI-7, MT-01, PI-02-CGC, PM-02 , PY-06, SC-5 (deck and engine room), SC-6 (deck and engine room), SC-STD-5, SC-STD-6, SC-4 (equip. op. and spec. trade), SG-SRE-01, SR-W (pay group 9) APC-7, SR-W (pay group 9) APD-9, TI-03, TR-01</v>
      </c>
    </row>
    <row r="457" spans="1:3" ht="285" x14ac:dyDescent="0.25">
      <c r="A457" s="60" t="str">
        <f>'5. Raw salary data'!A457</f>
        <v>ED-EST-04 Saskatchewan (TE 5)</v>
      </c>
      <c r="B457" s="129" t="str" cm="1">
        <f t="array" ref="B457">_xlfn.TEXTJOIN(", ", TRUE, _xlfn._xlws.FILTER('5. Raw salary data'!$A$2:$A$1297, ('5. Raw salary data'!$C$2:$C$1297 &lt; '5. Raw salary data'!D457) * ('5. Raw salary data'!$C$2:$C$1297 &gt;= '5. Raw salary data'!C457) * ('5. Raw salary data'!$A$2:$A$1297 &lt;&gt; '5. Raw salary data'!A457), "No matches"))</f>
        <v>DD-06, EC-02, ED-EST-01 (TE 8), ED-EST-02 (TE 7) , ED-EST-03 (TE 4), ED-EST-03 (TE 5), ED-EST-04 (TE 2), ED-EST-05 (TE 1), ED-EST-04 Maritimes (TE 8), ED-EST-04 Maritimes (TE 9), ED-EST-05 Maritimes (TE 6),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6), ED-EST-05 Saskatchewan (TE 4), ED-EST-06 Saskatchewan (TE 3), ED-EST-03 Alberta (TE 9), ED-EST-04 Alberta (TE 5), ED-EST-04 Alberta (TE 6), ED-EST-05 Alberta (TE 4), ED-EST-05 Alberta (TE 5),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HP-03, HR-01, HS-HDO-08, MA-02, PS-1, SC-5 (equip. op. and spec. trade), SG-PAT-01, SO-MAO-01, SR-E (pay group 2 ELE-2), SR-W (pay group 4), SR-W (pay group 5), SR-W (pay group 6), SR-W (pay group 9) APC-8, SR-W (pay group 9) APD-10, SW-SCW-01, SW-CHA-01, TI-04</v>
      </c>
      <c r="C457" s="128" t="str" cm="1">
        <f t="array" ref="C457">_xlfn.TEXTJOIN(", ",TRUE,_xlfn._xlws.FILTER('5. Raw salary data'!$A$2:$A$1297,('5. Raw salary data'!$C$2:$C$1297 &gt;'5. Raw salary data'!E457)*('5. Raw salary data'!$C$2:$C$1297 &lt;'5. Raw salary data'!C457),"No matches"))</f>
        <v>AS-03, CM-07, CO-DEV/PER, CR-06, DA-CON-6, DA-PRO-6, DD-05, DS-1,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ED-EST-06 Saskatchewan (TE 2), ED-EST-03 Alberta (TE 7), ED-EST-03 Alberta (TE 8), ED-EST-04 Alberta (TE 4), ED-EST-05 Alberta (TE 3), ED-EST-06 Alberta (TE 2), ED-EST-03 BC (TE 6), ED-EST-04 BC (TE 4),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GL-MDO-10, GL-MDO-11, GL-MOC-10, GL-MST-12, GL-MST-13, GL-PCF-7, GL-PCF-8, GL-PRW-9, GL-PRW-10, GL-SMW-00, GL-VHE-00, GL-VHE-8, GL-WOW-9, GL-WOW-10, GS-08, GT-03, HS-HDO-06, HS-HDO-07, HS-PHS-06, HS-PHS-07, LI-8, OM-02, PE-01, PG-02, PI-03-CGC, PM-03 , PO-IMA-01, PO-LES-TO-01, PO-LES-IM-01, PO-TCO-01, PR(S)-01, PY-07, SC-6 (deck and engine room), SC-7 (deck and engine room), SC-STD-6, SC-STD-7, SO-MAO-TO, SR-E (pay group 1 basic), SR-W (pay group 9) APD-9, ST-COR-2, WP-02</v>
      </c>
    </row>
    <row r="458" spans="1:3" ht="285" x14ac:dyDescent="0.25">
      <c r="A458" s="60" t="str">
        <f>'5. Raw salary data'!A458</f>
        <v>ED-EST-04 Saskatchewan (TE 6)</v>
      </c>
      <c r="B458" s="129" t="str" cm="1">
        <f t="array" ref="B458">_xlfn.TEXTJOIN(", ", TRUE, _xlfn._xlws.FILTER('5. Raw salary data'!$A$2:$A$1297, ('5. Raw salary data'!$C$2:$C$1297 &lt; '5. Raw salary data'!D458) * ('5. Raw salary data'!$C$2:$C$1297 &gt;= '5. Raw salary data'!C458) * ('5. Raw salary data'!$A$2:$A$1297 &lt;&gt; '5. Raw salary data'!A458), "No matches"))</f>
        <v>AG-01, AI-01, AS-04, BI-01, CH-01, CR-07, DA-CON-7, DD-06, DS-2, EC-03, ED-EST-02 (TE 8), ED-EST-03 (TE 5), ED-EST-03 (TE 6), ED-EST-04 (TE 3), ED-EST-05 (TE 1), ED-EST-04 Maritimes (TE 9), ED-EST-04 Maritimes (TE 10), ED-EST-05 Maritimes (TE 7), ED-EST-06 Maritimes (TE 5), ED-EST-06 Maritimes (TE 6), ED-EST-04 Quebec (TE 11), ED-EST-04 Quebec (TE 12), ED-EST-05 Quebec (TE 9), ED-EST-05 Quebec (TE 10), ED-EST-06 Quebec (TE 6), ED-EST-06 Quebec (TE 7), ED-EST-03 Ontario (TE 10), ED-EST-04 Ontario (TE 7), ED-EST-05 Ontario (TE 6), ED-EST-05 Ontario (TE 7), ED-EST-06 Ontario (TE 4), ED-EST-04 Manitoba (TE 5), ED-EST-04 Manitoba (TE 6), ED-EST-05 Manitoba (TE 4), ED-EST-06 Manitoba (TE 3), ED-EST-04 Saskatchewan (TE 7), ED-EST-05 Saskatchewan (TE 5), ED-EST-06 Saskatchewan (TE 4), ED-EST-04 Alberta (TE 6), ED-EST-04 Alberta (TE 7), ED-EST-05 Alberta (TE 5), ED-EST-05 Alberta (TE 6), ED-EST-06 Alberta (TE 4), ED-EST-03 BC (TE 8), ED-EST-03 BC (TE 9), ED-EST-04 BC (TE 7), ED-EST-05 BC (TE 5), ED-EST-06 BC (TE 4), ED-LAT-02 (TE 11), ED-LAT-03 (TE 9), ED-LAT-03 (TE 10), ED-LAT-04 (TE 7), ED-LAT-04 (TE 8), EL-03, GL-AIM-13, GL-AMW-13, GL-AMW-14, GL-COI-10, GL-COI-11, GL-EIM-10, GL-GHW-12, GL-INM-14, GL-MAM-12, GL-MAN-12, GL-MDO-13, GL-MDO-14, GL-MOC-12, GL-MOC-13, GL-PCF-10, GL-PCF-11, GL-PIP-10, GL-PIP-11, GL-PRW-12, GL-SMW-9, GL-VHE-10, GL-WOW-12, GS-09, GT-04, HS-PHS-08, IS-03 , LI-9, PC-01, PI-04-CGC, PM-04 , PO-IMA-02, PO-LES-TO-02, PO-LES-IM-02, PO-TCO-02, PS-1, RO-03, SC-6 (equip. op. and spec. trade), SO-FLP-01, SR-E (pay group 3 MDO-4), SR-E (APA), SR-E (APB), SR-W (pay group 6), SR-W (pay group 7), SW-SCW-01</v>
      </c>
      <c r="C458" s="128" t="str" cm="1">
        <f t="array" ref="C458">_xlfn.TEXTJOIN(", ",TRUE,_xlfn._xlws.FILTER('5. Raw salary data'!$A$2:$A$1297,('5. Raw salary data'!$C$2:$C$1297 &gt;'5. Raw salary data'!E458)*('5. Raw salary data'!$C$2:$C$1297 &lt;'5. Raw salary data'!C458),"No matches"))</f>
        <v>AS-03, DA-PRO-6, DS-1, EC-02, ED-EST-01 (TE 7) , ED-EST-01 (TE 8), ED-EST-02 (TE 6) , ED-EST-02 (TE 7) , ED-EST-03 (TE 4), ED-EST-04 (TE 1), ED-EST-04 (TE 2), ED-EST-04 Maritimes (TE 8), ED-EST-05 Maritimes (TE 5), ED-EST-05 Maritimes (TE 6),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ED-EST-05 Saskatchewan (TE 3), ED-EST-05 Saskatchewan (TE 4), ED-EST-06 Saskatchewan (TE 2), ED-EST-06 Saskatchewan (TE 3), ED-EST-03 Alberta (TE 8), ED-EST-03 Alberta (TE 9), ED-EST-04 Alberta (TE 5), ED-EST-05 Alberta (TE 4), ED-EST-06 Alberta (TE 3), ED-EST-03 BC (TE 7), ED-EST-04 BC (TE 5), ED-EST-04 BC (TE 6), ED-EST-05 BC (TE 4), ED-EST-06 BC (TE 2), ED-EST-06 BC (TE 3), ED-LAT-01 (TE 12), ED-LAT-02 (TE 9), ED-LAT-02 (TE 10), ED-LAT-03 (TE 7), ED-LAT-03 (TE 8), ED-LAT-04 (TE 5), ED-LAT-04 (TE 6), EG-03, EU-LAI-1, FB-1, GL-AIM-11, GL-AIM-12, GL-AMW-11, GL-AMW-12, GL-COI-9, GL-EIM-00, GL-EIM-9, GL-ELE -13, GL-ELE -14, GL-GHW-10, GL-GHW-11, GL-INM-12, GL-INM-13, GL-MAM-10, GL-MAM-11, GL-MAN-10, GL-MAN-11, GL-MDO-12, GL-MOC-11, GL-MST-13, GL-MST-14, GL-PCF-8, GL-PCF-9, GL-PIP-9, GL-PRW-10, GL-PRW-11, GL-SMW-00, GL-SMW-8, GL-VHE-8, GL-VHE-9, GL-WOW-10, GL-WOW-11, GS-08, HP-03, HR-01, HS-HDO-07, HS-HDO-08, HS-PHS-07, LI-8, MA-02, PE-01, PG-02, PM-03 , PO-IMA-01, PO-LES-TO-01, PO-LES-IM-01, PO-TCO-01, PR(S)-01, SC-7 (deck and engine room), SC-STD-7, SC-5 (equip. op. and spec. trade), SG-PAT-01, SO-MAO-01, SR-E (pay group 2 ELE-2), SR-W (pay group 4), SR-W (pay group 5), SR-W (pay group 9) APC-8, SR-W (pay group 9) APD-10, SW-CHA-01, TI-04, WP-02</v>
      </c>
    </row>
    <row r="459" spans="1:3" ht="270" x14ac:dyDescent="0.25">
      <c r="A459" s="60" t="str">
        <f>'5. Raw salary data'!A459</f>
        <v>ED-EST-04 Saskatchewan (TE 7)</v>
      </c>
      <c r="B459" s="129" t="str" cm="1">
        <f t="array" ref="B459">_xlfn.TEXTJOIN(", ", TRUE, _xlfn._xlws.FILTER('5. Raw salary data'!$A$2:$A$1297, ('5. Raw salary data'!$C$2:$C$1297 &lt; '5. Raw salary data'!D459) * ('5. Raw salary data'!$C$2:$C$1297 &gt;= '5. Raw salary data'!C459) * ('5. Raw salary data'!$A$2:$A$1297 &lt;&gt; '5. Raw salary data'!A459), "No matches"))</f>
        <v>AI-01, AS-04, CO-01, DA-CON-8, DA-PRO-7, DD-07, DS-2, EC-03, ED-EST-02 (TE 9), ED-EST-03 (TE 6),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ED-EST-05 Ontario (TE 8), ED-EST-06 Ontario (TE 5), ED-EST-04 Manitoba (TE 6), ED-EST-04 Manitoba (TE 7), ED-EST-05 Manitoba (TE 5), ED-EST-06 Manitoba (TE 4), ED-EST-04 Saskatchewan (TE 8), ED-EST-05 Saskatchewan (TE 6), ED-EST-06 Saskatchewan (TE 5), ED-EST-04 Alberta (TE 7), ED-EST-04 Alberta (TE 8), ED-EST-05 Alberta (TE 6), ED-EST-06 Alberta (TE 5), ED-EST-03 BC (TE 9), ED-EST-04 BC (TE 8), ED-EST-05 BC (TE 6), ED-EST-06 BC (TE 5), ED-LAT-02 (TE 12), ED-LAT-02 (TE 13), ED-LAT-03 (TE 10), ED-LAT-03 (TE 11), ED-LAT-03 (TE 12), ED-LAT-04 (TE 8), ED-LAT-04 (TE 9), EG-04, EL-04, EN-SUR-01, FB-2, GL-AIM-14, GL-AMW-14, GL-COI-11, GL-COI-12, GL-EIM-11, GL-EIM-12, GL-MAM-13, GL-MAN-13, GL-MAN-14, GL-MOC-14, GL-PCF-11, GL-PCF-12, GL-PIP-11, GL-PIP-12, GL-PRW-13, GL-PRW-14, GL-SMW-10, GL-VHE-11, GL-VHE-12, GL-WOW-13, GL-WOW-14, GS-10, HP-04, HS-HDO-09, IS-03 , IT-01, LS-01, LS-02, OM-03, PE-02, PG-03, PM-04 , PO-IMA-02, PO-LES-TO-02, PO-LES-IM-02, PO-TCO-02, PR(S)-02, RO-03, SC-7 (equip. op. and spec. trade), SG-PAT-02, SG-SRE-02, SO-FLP-01, SO-MAO-02, SR-E (APA), SR-E (APB), SR-W (pay group 7), SR-W (pay group 8), SW-SCW-02, TI-05, WP-03</v>
      </c>
      <c r="C459" s="128" t="str" cm="1">
        <f t="array" ref="C459">_xlfn.TEXTJOIN(", ",TRUE,_xlfn._xlws.FILTER('5. Raw salary data'!$A$2:$A$1297,('5. Raw salary data'!$C$2:$C$1297 &gt;'5. Raw salary data'!E459)*('5. Raw salary data'!$C$2:$C$1297 &lt;'5. Raw salary data'!C459),"No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6), ED-EST-06 Ontario (TE 3), ED-EST-06 Ontario (TE 4), ED-EST-04 Manitoba (TE 5), ED-EST-05 Manitoba (TE 3), ED-EST-05 Manitoba (TE 4), ED-EST-06 Manitoba (TE 2), ED-EST-06 Manitoba (TE 3), ED-EST-04 Saskatchewan (TE 6), ED-EST-05 Saskatchewan (TE 4), ED-EST-05 Saskatchewan (TE 5), ED-EST-06 Saskatchewan (TE 3), ED-EST-06 Saskatchewan (TE 4), ED-EST-03 Alberta (TE 9), ED-EST-04 Alberta (TE 6), ED-EST-05 Alberta (TE 5), ED-EST-06 Alberta (TE 4), ED-EST-03 BC (TE 8), ED-EST-04 BC (TE 6), ED-EST-04 BC (TE 7), ED-EST-05 BC (TE 5), ED-EST-06 BC (TE 3), ED-EST-06 BC (TE 4), ED-LAT-02 (TE 10), ED-LAT-02 (TE 11), ED-LAT-03 (TE 8), ED-LAT-03 (TE 9), ED-LAT-04 (TE 7), EG-03, EL-03, EU-LAI-1, FB-1, GL-AIM-12, GL-AIM-13, GL-AMW-12, GL-AMW-13, GL-COI-10, GL-EIM-10, GL-GHW-10, GL-GHW-11, GL-GHW-12, GL-INM-13, GL-INM-14, GL-MAM-11, GL-MAM-12, GL-MAN-11, GL-MAN-12, GL-MDO-13, GL-MDO-14, GL-MOC-12, GL-MOC-13, GL-MST-14, GL-PCF-9, GL-PCF-10, GL-PIP-10, GL-PRW-11, GL-PRW-12, GL-SMW-8, GL-SMW-9, GL-VHE-9, GL-VHE-10, GL-WOW-11, GL-WOW-12, GS-09, GT-04, HS-HDO-08, HS-PHS-08, LI-9, MA-02, PC-01, PI-04-CGC, PS-1, SC-5 (equip. op. and spec. trade), SC-6 (equip. op. and spec. trade), SO-MAO-01, SR-E (pay group 3 MDO-4), SR-W (pay group 4), SR-W (pay group 5), SR-W (pay group 6), SW-SCW-01, SW-CHA-01</v>
      </c>
    </row>
    <row r="460" spans="1:3" ht="270" x14ac:dyDescent="0.25">
      <c r="A460" s="60" t="str">
        <f>'5. Raw salary data'!A460</f>
        <v>ED-EST-04 Saskatchewan (TE 8)</v>
      </c>
      <c r="B460" s="129" t="str" cm="1">
        <f t="array" ref="B460">_xlfn.TEXTJOIN(", ", TRUE, _xlfn._xlws.FILTER('5. Raw salary data'!$A$2:$A$1297, ('5. Raw salary data'!$C$2:$C$1297 &lt; '5. Raw salary data'!D460) * ('5. Raw salary data'!$C$2:$C$1297 &gt;= '5. Raw salary data'!C460) * ('5. Raw salary data'!$A$2:$A$1297 &lt;&gt; '5. Raw salary data'!A460),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9), ED-EST-04 Ontario (TE 9), ED-EST-04 Ontario (TE 10), ED-EST-05 Ontario (TE 8), ED-EST-05 Ontario (TE 9), ED-EST-06 Ontario (TE 5), ED-EST-06 Ontario (TE 6), ED-EST-04 Manitoba (TE 7), ED-EST-04 Manitoba (TE 8), ED-EST-05 Manitoba (TE 6), ED-EST-06 Manitoba (TE 5), ED-EST-04 Saskatchewan (TE 9), ED-EST-05 Saskatchewan (TE 7), ED-EST-05 Saskatchewan (TE 8), ED-EST-06 Saskatchewan (TE 6), ED-EST-04 Alberta (TE 8), ED-EST-04 Alberta (TE 9), ED-EST-05 Alberta (TE 7), ED-EST-06 Alberta (TE 6), ED-EST-04 BC (TE 9), ED-EST-05 BC (TE 7), ED-EST-06 BC (TE 6), ED-LAT-02 (TE 13), ED-LAT-03 (TE 12), ED-LAT-03 (TE 13), ED-LAT-04 (TE 10), ED-LAT-04 (TE 11), EN-ENG-02, EN-SUR-01, GL-COI-13, GL-EIM-12, GL-EIM-13, GL-MAM-14, GL-MAN-14, GL-PCF-12, GL-PCF-13, GL-PIP-13, GL-PRW-14, GL-SMW-11, GL-SMW-12, GL-VHE-12, GL-VHE-13, GL-WOW-14, GS-10, GS-11, GT-05, HR-02, HS-HDO-09, HS-HDO-10, HS-PHS-09, LS-02, MT-02, NU-CHN-1, NU-HOS-1, PI-05-CGC, RO-04, SE-RES-1, SG-PAT-02, SO-FLP-02, SO-MAO-02, SO-RAD-01, SR-E (pay group 4 MDO-5), SR-W (pay group 8), SR-W (pay group 11), SW-SCW-02, SW-CHA-02, UT-1</v>
      </c>
      <c r="C460" s="128" t="str" cm="1">
        <f t="array" ref="C460">_xlfn.TEXTJOIN(", ",TRUE,_xlfn._xlws.FILTER('5. Raw salary data'!$A$2:$A$1297,('5. Raw salary data'!$C$2:$C$1297 &gt;'5. Raw salary data'!E460)*('5. Raw salary data'!$C$2:$C$1297 &lt;'5. Raw salary data'!C460),"No matches"))</f>
        <v>AG-01, AI-01, AS-04, BI-01, CH-01, CR-07, DA-CON-7, DA-PRO-7, DS-2, EC-03, ED-EST-02 (TE 8), ED-EST-02 (TE 9), ED-EST-03 (TE 6), ED-EST-04 (TE 3), ED-EST-05 (TE 2), ED-EST-04 Maritimes (TE 10), ED-EST-05 Maritimes (TE 7), ED-EST-06 Maritimes (TE 6), ED-EST-04 Quebec (TE 11), ED-EST-04 Quebec (TE 12), ED-EST-05 Quebec (TE 9), ED-EST-05 Quebec (TE 10), ED-EST-06 Quebec (TE 7), ED-EST-06 Quebec (TE 8), ED-EST-03 Ontario (TE 10), ED-EST-04 Ontario (TE 7), ED-EST-04 Ontario (TE 8), ED-EST-05 Ontario (TE 6), ED-EST-05 Ontario (TE 7), ED-EST-06 Ontario (TE 4), ED-EST-04 Manitoba (TE 6), ED-EST-05 Manitoba (TE 4), ED-EST-05 Manitoba (TE 5), ED-EST-06 Manitoba (TE 3), ED-EST-06 Manitoba (TE 4), ED-EST-04 Saskatchewan (TE 7), ED-EST-05 Saskatchewan (TE 5), ED-EST-05 Saskatchewan (TE 6), ED-EST-06 Saskatchewan (TE 4), ED-EST-06 Saskatchewan (TE 5), ED-EST-04 Alberta (TE 7), ED-EST-05 Alberta (TE 6), ED-EST-06 Alberta (TE 4), ED-EST-06 Alberta (TE 5), ED-EST-03 BC (TE 9), ED-EST-04 BC (TE 7), ED-EST-04 BC (TE 8), ED-EST-05 BC (TE 5), ED-EST-05 BC (TE 6), ED-EST-06 BC (TE 4), ED-EST-06 BC (TE 5), ED-LAT-02 (TE 11), ED-LAT-02 (TE 12), ED-LAT-03 (TE 10), ED-LAT-03 (TE 11), ED-LAT-04 (TE 8), ED-LAT-04 (TE 9), EG-04, EL-04, FB-2, GL-AIM-13, GL-AIM-14, GL-AMW-14, GL-COI-11, GL-COI-12, GL-EIM-10, GL-EIM-11, GL-GHW-12, GL-INM-14, GL-MAM-12, GL-MAM-13, GL-MAN-12, GL-MAN-13, GL-MDO-14, GL-MOC-13, GL-MOC-14, GL-PCF-10, GL-PCF-11, GL-PIP-11, GL-PIP-12, GL-PRW-12, GL-PRW-13, GL-SMW-9, GL-SMW-10, GL-VHE-10, GL-VHE-11, GL-WOW-12, GL-WOW-13, GS-09, GT-04, HP-04, HS-PHS-08, IS-03 , IT-01, LI-9, LS-01, OM-03, PC-01, PE-02, PG-03, PI-04-CGC, PM-04 , PO-IMA-02, PO-LES-TO-02, PO-LES-IM-02, PO-TCO-02, PR(S)-02, RO-03, SC-6 (equip. op. and spec. trade), SC-7 (equip. op. and spec. trade), SG-SRE-02, SO-FLP-01, SR-E (pay group 3 MDO-4), SR-E (APA), SR-E (APB), SR-W (pay group 7), TI-05, WP-03</v>
      </c>
    </row>
    <row r="461" spans="1:3" ht="240" x14ac:dyDescent="0.25">
      <c r="A461" s="60" t="str">
        <f>'5. Raw salary data'!A461</f>
        <v>ED-EST-04 Saskatchewan (TE 9)</v>
      </c>
      <c r="B461" s="129" t="str" cm="1">
        <f t="array" ref="B461">_xlfn.TEXTJOIN(", ", TRUE, _xlfn._xlws.FILTER('5. Raw salary data'!$A$2:$A$1297, ('5. Raw salary data'!$C$2:$C$1297 &lt; '5. Raw salary data'!D461) * ('5. Raw salary data'!$C$2:$C$1297 &gt;= '5. Raw salary data'!C461) * ('5. Raw salary data'!$A$2:$A$1297 &lt;&gt; '5. Raw salary data'!A461), "No matches"))</f>
        <v>CT-FIN-01 , CX-1, DD-08, EC-04, ED-EST-03 (TE 8),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ED-EST-06 Manitoba (TE 5), ED-EST-06 Manitoba (TE 6), ED-EST-04 Saskatchewan (TE 10), ED-EST-05 Saskatchewan (TE 8), ED-EST-05 Saskatchewan (TE 9), ED-EST-06 Saskatchewan (TE 7), ED-EST-04 Alberta (TE 9), ED-EST-05 Alberta (TE 8), ED-EST-06 Alberta (TE 7), ED-EST-04 BC (TE 10), ED-EST-05 BC (TE 8), ED-EST-06 BC (TE 6), ED-EST-06 BC (TE 7), ED-LAT-03 (TE 13), ED-LAT-04 (TE 11), ED-LAT-04 (TE 12), EG-05, EN-ENG-02, FR-1, GL-COI-14, GL-EIM-13, GL-EIM-14, GL-PCF-13, GL-PCF-14, GL-PIP-14, GL-SMW-12, GL-SMW-13, GL-VHE-13, GL-VHE-14, GS-11, GS-12, GT-05, HP-05, HS-HDO-10, HS-PHS-09, MA-03, MT-02, NU-CHN-1, NU-HOS-1, PI-05-CGC, PO-IMA-03, PO-LES-TO-03, PO-LES-IM-03, PO-TCO-03, RO-04, SO-FLP-02, SO-MAO-03, SO-RAD-02, SR-E (pay group 4 MDO-5), SR-E (pay group 5 basic), SR-W (pay group 11), SW-CHA-02, TI-05 Aviation, TR-02</v>
      </c>
      <c r="C461" s="128" t="str" cm="1">
        <f t="array" ref="C461">_xlfn.TEXTJOIN(", ",TRUE,_xlfn._xlws.FILTER('5. Raw salary data'!$A$2:$A$1297,('5. Raw salary data'!$C$2:$C$1297 &gt;'5. Raw salary data'!E461)*('5. Raw salary data'!$C$2:$C$1297 &lt;'5. Raw salary data'!C461),"No matches"))</f>
        <v>AI-01, AR-02, CO-01, CT-EAV-01 , CT-IAU-01 , DA-CON-8, DA-PRO-7, DD-07, DS-2, ED-EDS-01, ED-EST-02 (TE 9), ED-EST-03 (TE 6), ED-EST-03 (TE 7), ED-EST-04 (TE 4), ED-EST-05 (TE 2), ED-EST-05 (TE 3), ED-EST-06 (TE 1), ED-EST-05 Maritimes (TE 8), ED-EST-06 Maritimes (TE 7), ED-EST-05 Quebec (TE 10), ED-EST-05 Quebec (TE 11), ED-EST-06 Quebec (TE 8), ED-EST-06 Quebec (TE 9), ED-EST-04 Ontario (TE 8), ED-EST-04 Ontario (TE 9), ED-EST-05 Ontario (TE 7), ED-EST-05 Ontario (TE 8), ED-EST-06 Ontario (TE 5), ED-EST-04 Manitoba (TE 7), ED-EST-05 Manitoba (TE 5), ED-EST-05 Manitoba (TE 6), ED-EST-06 Manitoba (TE 4), ED-EST-04 Saskatchewan (TE 8), ED-EST-05 Saskatchewan (TE 6), ED-EST-05 Saskatchewan (TE 7), ED-EST-06 Saskatchewan (TE 5), ED-EST-06 Saskatchewan (TE 6), ED-EST-04 Alberta (TE 7), ED-EST-04 Alberta (TE 8), ED-EST-05 Alberta (TE 6), ED-EST-05 Alberta (TE 7), ED-EST-06 Alberta (TE 5), ED-EST-06 Alberta (TE 6), ED-EST-04 BC (TE 8), ED-EST-04 BC (TE 9),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HR-02, HS-HDO-09, IT-01, LS-01, LS-02, OM-03, PE-02, PG-03, PR(S)-02, SC-7 (equip. op. and spec. trade), SE-RES-1, SG-PAT-02, SG-SRE-02, SO-MAO-02, SO-RAD-01, SR-E (APA), SR-E (APB), SR-W (pay group 7), SR-W (pay group 8), SW-SCW-02, TI-05, UT-1, WP-03</v>
      </c>
    </row>
    <row r="462" spans="1:3" ht="240" x14ac:dyDescent="0.25">
      <c r="A462" s="60" t="str">
        <f>'5. Raw salary data'!A462</f>
        <v>ED-EST-04 Saskatchewan (TE 10)</v>
      </c>
      <c r="B462" s="129" t="str" cm="1">
        <f t="array" ref="B462">_xlfn.TEXTJOIN(", ", TRUE, _xlfn._xlws.FILTER('5. Raw salary data'!$A$2:$A$1297, ('5. Raw salary data'!$C$2:$C$1297 &lt; '5. Raw salary data'!D462) * ('5. Raw salary data'!$C$2:$C$1297 &gt;= '5. Raw salary data'!C462) * ('5. Raw salary data'!$A$2:$A$1297 &lt;&gt; '5. Raw salary data'!A462), "No matches"))</f>
        <v>AG-02, AI-02, BI-02, CH-02, CX-1, DD-09, EC-04, ED-EDS-02, ED-EST-03 (TE 9), ED-EST-04 (TE 6), ED-EST-04 (TE 7), ED-EST-05 (TE 4), ED-EST-05 (TE 5), ED-EST-06 (TE 3), ED-EST-05 Maritimes (TE 10), ED-EST-06 Maritimes (TE 9), ED-EST-06 Maritimes (TE 10), ED-EST-06 Quebec (TE 11), ED-EST-05 Ontario (TE 10), ED-EST-06 Ontario (TE 7), ED-EST-04 Manitoba (TE 9), ED-EST-04 Manitoba (TE 10), ED-EST-05 Manitoba (TE 8), ED-EST-06 Manitoba (TE 6), ED-EST-06 Manitoba (TE 7), ED-EST-05 Saskatchewan (TE 9), ED-EST-05 Saskatchewan (TE 10), ED-EST-06 Saskatchewan (TE 8), ED-EST-04 Alberta (TE 10), ED-EST-05 Alberta (TE 9), ED-EST-06 Alberta (TE 8), ED-EST-04 BC (TE 11), ED-EST-05 BC (TE 9), ED-EST-06 BC (TE 7), ED-EST-06 BC (TE 8), ED-LAT-04 (TE 12), ED-LAT-04 (TE 13), EG-05, EL-05, EU-PEI-2, FO-01, FR-1, GL-EIM-14, GL-PCF-14, GL-SMW-13, GL-SMW-14, GL-VHE-14, GS-12, GS-13, HP-05, HS-PHS-10, LP-00, MA-03, ND-DIT-1, ND-HME-1, OM-04, PC-02, PE-03, PR(S)-03, SO-FLP-03, SO-MAO-04, SO-RAD-02, SR-E (pay group 5 basic), SR-E (pay group 6), SR-E (pay group 7), SW-SCW-03, TI-06, TI-05 Aviation, TR-02</v>
      </c>
      <c r="C462" s="128" t="str" cm="1">
        <f t="array" ref="C462">_xlfn.TEXTJOIN(", ",TRUE,_xlfn._xlws.FILTER('5. Raw salary data'!$A$2:$A$1297,('5. Raw salary data'!$C$2:$C$1297 &gt;'5. Raw salary data'!E462)*('5. Raw salary data'!$C$2:$C$1297 &lt;'5. Raw salary data'!C462),"No matches"))</f>
        <v>AR-02, CO-01, CT-FIN-01 , CT-EAV-01 , CT-IAU-01 , DD-07, DD-08, ED-EDS-01, ED-EST-03 (TE 7), ED-EST-03 (TE 8), ED-EST-04 (TE 5), ED-EST-05 (TE 3), ED-EST-06 (TE 2), ED-EST-05 Maritimes (TE 9), ED-EST-06 Maritimes (TE 8), ED-EST-05 Quebec (TE 11), ED-EST-05 Quebec (TE 12), ED-EST-06 Quebec (TE 9), ED-EST-06 Quebec (TE 10), ED-EST-04 Ontario (TE 9), ED-EST-04 Ontario (TE 10), ED-EST-05 Ontario (TE 8), ED-EST-05 Ontario (TE 9), ED-EST-06 Ontario (TE 6), ED-EST-04 Manitoba (TE 7), ED-EST-04 Manitoba (TE 8), ED-EST-05 Manitoba (TE 6), ED-EST-05 Manitoba (TE 7), ED-EST-06 Manitoba (TE 5), ED-EST-04 Saskatchewan (TE 9),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ED-LAT-02 (TE 13), ED-LAT-03 (TE 12), ED-LAT-03 (TE 13), ED-LAT-04 (TE 10), ED-LAT-04 (TE 11), EN-ENG-02, EN-SUR-01, GL-COI-13, GL-COI-14, GL-EIM-12, GL-EIM-13, GL-MAM-14, GL-MAN-14, GL-PCF-12, GL-PCF-13, GL-PIP-13, GL-PIP-14, GL-PRW-14, GL-SMW-11, GL-SMW-12, GL-VHE-12, GL-VHE-13, GL-WOW-14, GS-11, GT-05, HR-02, HS-HDO-10, HS-PHS-09, LS-02, MT-02, NU-CHN-1, NU-HOS-1, PI-05-CGC, PO-IMA-03, PO-LES-TO-03, PO-LES-IM-03, PO-TCO-03, RO-04, SE-RES-1, SG-PAT-02, SO-FLP-02, SO-MAO-02, SO-MAO-03, SO-RAD-01, SR-E (pay group 4 MDO-5), SR-W (pay group 8), SR-W (pay group 11), SW-CHA-02, UT-1</v>
      </c>
    </row>
    <row r="463" spans="1:3" ht="285" x14ac:dyDescent="0.25">
      <c r="A463" s="60" t="str">
        <f>'5. Raw salary data'!A463</f>
        <v>ED-EST-05 Saskatchewan (TE 1)</v>
      </c>
      <c r="B463" s="129" t="str" cm="1">
        <f t="array" ref="B463">_xlfn.TEXTJOIN(", ", TRUE, _xlfn._xlws.FILTER('5. Raw salary data'!$A$2:$A$1297, ('5. Raw salary data'!$C$2:$C$1297 &lt; '5. Raw salary data'!D463) * ('5. Raw salary data'!$C$2:$C$1297 &gt;= '5. Raw salary data'!C463) * ('5. Raw salary data'!$A$2:$A$1297 &lt;&gt; '5. Raw salary data'!A463), "No matches"))</f>
        <v>AR-01, AS-02, CM-07, CO-DEV/PER, CR-06, DA-CON-5, DA-CON-6, EC-01, ED-EST-01 (TE 5), ED-EST-01 (TE 6), ED-EST-02 (TE 4), ED-EST-02 (TE 5) , ED-EST-03 (TE 2),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2), ED-EST-06 Saskatchewan (TE 1), ED-EST-02 Alberta (TE 9), ED-EST-03 Alberta (TE 7), ED-EST-04 Alberta (TE 3), ED-EST-05 Alberta (TE 2), ED-EST-06 Alberta (TE 1), ED-EST-02 BC (TE 9), ED-EST-03 BC (TE 5), ED-EST-04 BC (TE 4), ED-EST-05 BC (TE 2), ED-EST-06 BC (TE 1), ED-LAT-01 (TE 10), ED-LAT-02 (TE 6), ED-LAT-02 (TE 7), ED-LAT-03 (TE 5), ED-LAT-03 (TE 6), ED-LAT-04 (TE 3), ED-LAT-04 (TE 4), EG-02, EL-02, EN-ENG-01, GL-AIM-9, GL-AMW-9, GL-AMW-10, GL-ELE -11, GL-ELE -12, GL-GHW-7, GL-INM-10, GL-INM-11, GL-MAM-8, GL-MAN-8, GL-MDO-9, GL-MDO-10, GL-MOC-9, GL-MST-11, GL-MST-12, GL-PCF-6, GL-PCF-7, GL-PIP-00, GL-PRW-8, GL-PRW-9, GL-VHE-00, GL-WOW-9, GS-07, GT-03, HP-02, HS-HDO-05, HS-HDO-06, HS-PHS-05, IS-02 , LI-7, MT-01, OM-02, PI-02-CGC, PM-02 , PY-06, SC-5 (deck and engine room), SC-6 (deck and engine room), SC-STD-5, SC-STD-6, SC-4 (equip. op. and spec. trade), SG-SRE-01, SR-E (pay group 1 basic), SR-W (pay group 9) APC-7, SR-W (pay group 9) APD-9, TI-03, TR-01</v>
      </c>
      <c r="C463" s="128" t="str" cm="1">
        <f t="array" ref="C463">_xlfn.TEXTJOIN(", ",TRUE,_xlfn._xlws.FILTER('5. Raw salary data'!$A$2:$A$1297,('5. Raw salary data'!$C$2:$C$1297 &gt;'5. Raw salary data'!E463)*('5. Raw salary data'!$C$2:$C$1297 &lt;'5. Raw salary data'!C463),"No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ED-EST-04 Ontario (TE 3), ED-EST-05 Ontario (TE 2), ED-EST-03 Manitoba (TE 6), ED-EST-03 Manitoba (TE 7), ED-EST-04 Manitoba (TE 1), ED-EST-02 Saskatchewan (TE 9), ED-EST-03 Saskatchewan (TE 7), ED-EST-04 Saskatchewan (TE 2), ED-EST-02 Alberta (TE 8), ED-EST-03 Alberta (TE 5), ED-EST-03 Alberta (TE 6), ED-EST-04 Alberta (TE 2), ED-EST-05 Alberta (TE 1), ED-EST-02 BC (TE 7), ED-EST-02 BC (TE 8), ED-EST-03 BC (TE 4), ED-EST-04 BC (TE 2), ED-EST-04 BC (TE 3), ED-EST-05 BC (TE 1), ED-LAT-01 (TE 8), ED-LAT-01 (TE 9), ED-LAT-02 (TE 5), ED-LAT-03 (TE 3), ED-LAT-03 (TE 4), ED-LAT-04 (TE 2), GL-AIM-00, GL-AMW-8, GL-ELE -9, GL-ELE -10, GL-GHW-5, GL-GHW-6, GL-INM-00, GL-INM-9, GL-MAM-00, GL-MAM-6, GL-MAM-7, GL-MAN-6, GL-MAN-7, GL-MDO-8, GL-MOC-7, GL-MOC-8, GL-MST-9, GL-MST-10, GL-PCF-00, GL-PRW-6, GL-PRW-7, GL-WOW-00, GS-05, GS-06, IS-01 , LI-6, MA-01, PG-01, PM-01 , RO-01, SC-3 (deck and engine room), SC-4 (deck and engine room), SC-STD-3, SC-STD-4, SC-3 (equip. op. and spec. trade), SR-W (pay group 2), SR-W (pay group 3), SR-W (pay group 9) APC-6, SR-W (pay group 9) APD-8</v>
      </c>
    </row>
    <row r="464" spans="1:3" ht="285" x14ac:dyDescent="0.25">
      <c r="A464" s="60" t="str">
        <f>'5. Raw salary data'!A464</f>
        <v>ED-EST-05 Saskatchewan (TE 2)</v>
      </c>
      <c r="B464" s="129" t="str" cm="1">
        <f t="array" ref="B464">_xlfn.TEXTJOIN(", ", TRUE, _xlfn._xlws.FILTER('5. Raw salary data'!$A$2:$A$1297, ('5. Raw salary data'!$C$2:$C$1297 &lt; '5. Raw salary data'!D464) * ('5. Raw salary data'!$C$2:$C$1297 &gt;= '5. Raw salary data'!C464) * ('5. Raw salary data'!$A$2:$A$1297 &lt;&gt; '5. Raw salary data'!A464), "No matches"))</f>
        <v>AS-03, CM-07, CR-06, DA-CON-6, DA-PRO-6, DD-05, DS-1,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ED-EST-05 Manitoba (TE 2), ED-EST-06 Manitoba (TE 1), ED-EST-03 Saskatchewan (TE 9), ED-EST-04 Saskatchewan (TE 4), ED-EST-04 Saskatchewan (TE 5),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4), ED-LAT-04 (TE 5), FR - Recruitment, GL-AIM-10, GL-AMW-10, GL-AMW-11, GL-COI-00, GL-EIM-00, GL-EIM-9, GL-ELE -12, GL-ELE -13, GL-GHW-8, GL-INM-11, GL-INM-12, GL-MAM-9, GL-MAN-9, GL-MAN-10, GL-MDO-11, GL-MOC-10, GL-MST-12, GL-MST-13, GL-PCF-8, GL-PRW-9, GL-PRW-10, GL-SMW-00, GL-VHE-00, GL-VHE-8, GL-WOW-9, GL-WOW-10, GS-08, HP-03, HS-HDO-07, HS-PHS-06, HS-PHS-07, LI-8, OM-02, PE-01, PG-02, PI-03-CGC, PM-03 , PO-IMA-01, PO-LES-TO-01, PO-LES-IM-01, PO-TCO-01, PR(S)-01, PY-07, SC-6 (deck and engine room), SC-7 (deck and engine room), SC-STD-6, SC-STD-7, SO-MAO-TO, SR-E (pay group 1 basic), SR-W (pay group 9) APC-8, SR-W (pay group 9) APD-9, SR-W (pay group 9) APD-10, ST-COR-2, TI-04, WP-02</v>
      </c>
      <c r="C464" s="128" t="str" cm="1">
        <f t="array" ref="C464">_xlfn.TEXTJOIN(", ",TRUE,_xlfn._xlws.FILTER('5. Raw salary data'!$A$2:$A$1297,('5. Raw salary data'!$C$2:$C$1297 &gt;'5. Raw salary data'!E464)*('5. Raw salary data'!$C$2:$C$1297 &lt;'5. Raw salary data'!C464),"No matches"))</f>
        <v>AR-01, AS-02, CO-DEV/PER, DA-CON-5, EC-01, ED-EST-01 (TE 5), ED-EST-02 (TE 4), ED-EST-03 (TE 2), ED-EST-03 Maritimes (TE 9),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4), ED-LAT-03 (TE 5), ED-LAT-04 (TE 3), EG-02, EL-02, EN-ENG-01, GL-AIM-9, GL-AMW-9, GL-ELE -11, GL-GHW-6, GL-GHW-7, GL-INM-9, GL-INM-10, GL-MAM-00, GL-MAM-7, GL-MAM-8, GL-MAN-8, GL-MDO-9, GL-MDO-10, GL-MOC-8, GL-MOC-9, GL-MST-10, GL-MST-11, GL-PCF-6, GL-PCF-7, GL-PIP-00, GL-PRW-8, GS-06, GS-07, GT-03, HP-02, HS-HDO-05, HS-HDO-06, HS-PHS-05, IS-02 , LI-7, MT-01, PI-02-CGC, PM-02 , PY-06, RO-01, SC-4 (deck and engine room), SC-5 (deck and engine room), SC-STD-4, SC-STD-5, SC-4 (equip. op. and spec. trade), SG-SRE-01, SR-W (pay group 3), SR-W (pay group 9) APC-7, SR-W (pay group 9) APD-8, TI-03, TR-01</v>
      </c>
    </row>
    <row r="465" spans="1:3" ht="285" x14ac:dyDescent="0.25">
      <c r="A465" s="60" t="str">
        <f>'5. Raw salary data'!A465</f>
        <v>ED-EST-05 Saskatchewan (TE 3)</v>
      </c>
      <c r="B465" s="129" t="str" cm="1">
        <f t="array" ref="B465">_xlfn.TEXTJOIN(", ", TRUE, _xlfn._xlws.FILTER('5. Raw salary data'!$A$2:$A$1297, ('5. Raw salary data'!$C$2:$C$1297 &lt; '5. Raw salary data'!D465) * ('5. Raw salary data'!$C$2:$C$1297 &gt;= '5. Raw salary data'!C465) * ('5. Raw salary data'!$A$2:$A$1297 &lt;&gt; '5. Raw salary data'!A465), "No matches"))</f>
        <v>AS-03, DA-PRO-6, DD-06, DS-1, EC-02, ED-EST-01 (TE 7) , ED-EST-01 (TE 8), ED-EST-02 (TE 6) , ED-EST-02 (TE 7) , ED-EST-03 (TE 4), ED-EST-04 (TE 2), ED-EST-04 Maritimes (TE 8), ED-EST-05 Maritimes (TE 5), ED-EST-05 Maritimes (TE 6), ED-EST-06 Maritimes (TE 4), ED-EST-06 Maritimes (TE 5), ED-EST-03 Quebec (TE 10), ED-EST-03 Quebec (TE 11), ED-EST-04 Quebec (TE 9),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ED-EST-04 BC (TE 6), ED-EST-05 BC (TE 4), ED-EST-06 BC (TE 3), ED-LAT-01 (TE 12), ED-LAT-02 (TE 9), ED-LAT-02 (TE 10), ED-LAT-03 (TE 7), ED-LAT-03 (TE 8), ED-LAT-04 (TE 6), EG-03, EU-LAI-1, FB-1, GL-AIM-11, GL-AIM-12, GL-AMW-12, GL-COI-9, GL-COI-10, GL-EIM-9, GL-ELE -14, GL-GHW-10, GL-GHW-11, GL-INM-12, GL-INM-13, GL-MAM-10, GL-MAM-11, GL-MAN-10, GL-MAN-11, GL-MDO-12, GL-MOC-11, GL-MOC-12, GL-MST-14, GL-PCF-9, GL-PIP-9, GL-PRW-10, GL-PRW-11, GL-SMW-8, GL-VHE-8, GL-VHE-9, GL-WOW-10, GL-WOW-11, HP-03, HR-01, HS-HDO-08, HS-PHS-07, MA-02, PE-01, PG-02, PM-03 , PO-IMA-01, PO-LES-TO-01, PO-LES-IM-01, PO-TCO-01, PR(S)-01, SC-5 (equip. op. and spec. trade), SG-PAT-01, SO-MAO-01, SR-E (pay group 2 ELE-2), SR-W (pay group 4), SR-W (pay group 5), SR-W (pay group 9) APC-8, SR-W (pay group 9) APD-10, SW-CHA-01, TI-04, WP-02</v>
      </c>
      <c r="C465" s="128" t="str" cm="1">
        <f t="array" ref="C465">_xlfn.TEXTJOIN(", ",TRUE,_xlfn._xlws.FILTER('5. Raw salary data'!$A$2:$A$1297,('5. Raw salary data'!$C$2:$C$1297 &gt;'5. Raw salary data'!E465)*('5. Raw salary data'!$C$2:$C$1297 &lt;'5. Raw salary data'!C465),"No matches"))</f>
        <v>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ED-EST-03 Ontario (TE 8),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ED-EST-06 Saskatchewan (TE 1), ED-EST-03 Alberta (TE 7), ED-EST-03 Alberta (TE 8), ED-EST-04 Alberta (TE 4), ED-EST-05 Alberta (TE 3), ED-EST-06 Alberta (TE 2), ED-EST-02 BC (TE 9), ED-EST-03 BC (TE 6), ED-EST-04 BC (TE 4), ED-EST-04 BC (TE 5), ED-EST-05 BC (TE 3), ED-EST-06 BC (TE 1), ED-EST-06 BC (TE 2), ED-LAT-01 (TE 10), ED-LAT-01 (TE 11), ED-LAT-02 (TE 7), ED-LAT-02 (TE 8), ED-LAT-03 (TE 6), ED-LAT-04 (TE 4), ED-LAT-04 (TE 5), EG-02, EL-02, EN-ENG-01, FR - Recruitment, GL-AIM-9, GL-AIM-10, GL-AMW-10, GL-AMW-11, GL-COI-00, GL-EIM-00, GL-ELE -12, GL-ELE -13, GL-GHW-7, GL-GHW-8, GL-INM-11, GL-MAM-8, GL-MAM-9, GL-MAN-9, GL-MDO-10, GL-MDO-11, GL-MOC-9, GL-MOC-10, GL-MST-12, GL-MST-13, GL-PCF-7, GL-PCF-8, GL-PRW-9, GL-SMW-00, GL-VHE-00, GL-WOW-9, GS-07, GS-08, GT-03, HS-HDO-06, HS-HDO-07, HS-PHS-06, LI-8, OM-02, PI-03-CGC, PY-07, SC-6 (deck and engine room), SC-7 (deck and engine room), SC-STD-6, SC-STD-7, SC-4 (equip. op. and spec. trade), SG-SRE-01, SO-MAO-TO, SR-E (pay group 1 basic), SR-W (pay group 9) APC-7, SR-W (pay group 9) APD-9, ST-COR-2</v>
      </c>
    </row>
    <row r="466" spans="1:3" ht="285" x14ac:dyDescent="0.25">
      <c r="A466" s="60" t="str">
        <f>'5. Raw salary data'!A466</f>
        <v>ED-EST-05 Saskatchewan (TE 4)</v>
      </c>
      <c r="B466" s="129" t="str" cm="1">
        <f t="array" ref="B466">_xlfn.TEXTJOIN(", ", TRUE, _xlfn._xlws.FILTER('5. Raw salary data'!$A$2:$A$1297, ('5. Raw salary data'!$C$2:$C$1297 &lt; '5. Raw salary data'!D466) * ('5. Raw salary data'!$C$2:$C$1297 &gt;= '5. Raw salary data'!C466) * ('5. Raw salary data'!$A$2:$A$1297 &lt;&gt; '5. Raw salary data'!A466), "No matches"))</f>
        <v>AG-01, AS-04, BI-01, CH-01, CR-07, DA-CON-7, DD-06, ED-EST-01 (TE 8), ED-EST-02 (TE 7) , ED-EST-02 (TE 8), ED-EST-03 (TE 5), ED-EST-04 (TE 2), ED-EST-04 (TE 3), ED-EST-05 (TE 1), ED-EST-04 Maritimes (TE 9), ED-EST-05 Maritimes (TE 6), ED-EST-05 Maritimes (TE 7), ED-EST-06 Maritimes (TE 5), ED-EST-06 Maritimes (TE 6),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GL-VHE-9, GL-VHE-10, GL-WOW-11, GL-WOW-12, GS-09, GT-04, HS-HDO-08, HS-PHS-08, IS-03 , LI-9, PC-01, PI-04-CGC, PM-04 , PS-1, SC-6 (equip. op. and spec. trade), SO-FLP-01, SO-MAO-01, SR-E (pay group 3 MDO-4), SR-W (pay group 6), SW-SCW-01, SW-CHA-01</v>
      </c>
      <c r="C466" s="128" t="str" cm="1">
        <f t="array" ref="C466">_xlfn.TEXTJOIN(", ",TRUE,_xlfn._xlws.FILTER('5. Raw salary data'!$A$2:$A$1297,('5. Raw salary data'!$C$2:$C$1297 &gt;'5. Raw salary data'!E466)*('5. Raw salary data'!$C$2:$C$1297 &lt;'5. Raw salary data'!C466),"No matches"))</f>
        <v>AS-03, DA-PRO-6, DD-05, DS-1, EC-02, ED-EST-01 (TE 7) , ED-EST-02 (TE 6) , ED-EST-03 (TE 4), ED-EST-04 (TE 1), ED-EST-04 Maritimes (TE 7), ED-EST-04 Maritimes (TE 8), ED-EST-05 Maritimes (TE 5), ED-EST-06 Maritimes (TE 4), ED-EST-03 Quebec (TE 10), ED-EST-03 Quebec (TE 11), ED-EST-04 Quebec (TE 9), ED-EST-04 Quebec (TE 10), ED-EST-05 Quebec (TE 7), ED-EST-06 Quebec (TE 5), ED-EST-03 Ontario (TE 8), ED-EST-03 Ontario (TE 9), ED-EST-04 Ontario (TE 5), ED-EST-04 Ontario (TE 6), ED-EST-05 Ontario (TE 4), ED-EST-05 Ontario (TE 5), ED-EST-06 Ontario (TE 2), ED-EST-06 Ontario (TE 3), ED-EST-04 Manitoba (TE 4), ED-EST-05 Manitoba (TE 2), ED-EST-05 Manitoba (TE 3), ED-EST-06 Manitoba (TE 1), ED-EST-04 Saskatchewan (TE 5), ED-EST-05 Saskatchewan (TE 3), ED-EST-06 Saskatchewan (TE 2), ED-EST-03 Alberta (TE 8), ED-EST-03 Alberta (TE 9), ED-EST-04 Alberta (TE 5), ED-EST-05 Alberta (TE 4), ED-EST-06 Alberta (TE 2), ED-EST-06 Alberta (TE 3), ED-EST-03 BC (TE 7), ED-EST-04 BC (TE 5), ED-EST-05 BC (TE 4), ED-EST-06 BC (TE 2), ED-LAT-01 (TE 12), ED-LAT-02 (TE 8), ED-LAT-02 (TE 9), ED-LAT-03 (TE 7), ED-LAT-03 (TE 8), ED-LAT-04 (TE 5), ED-LAT-04 (TE 6), EG-03, EU-LAI-1, FR - Recruitment, GL-AIM-11, GL-AMW-11, GL-AMW-12, GL-COI-9, GL-EIM-00, GL-EIM-9, GL-ELE -13, GL-ELE -14, GL-GHW-8, GL-GHW-10, GL-GHW-11, GL-INM-12, GL-INM-13, GL-MAM-9, GL-MAM-10, GL-MAN-10, GL-MDO-11, GL-MDO-12, GL-MOC-10, GL-MOC-11, GL-MST-13, GL-MST-14, GL-PCF-8, GL-PCF-9, GL-PIP-9, GL-PRW-10, GL-SMW-00, GL-SMW-8, GL-VHE-8, GL-WOW-10, GS-08, HP-03, HR-01, HS-HDO-07, HS-PHS-07, LI-8, MA-02, PE-01, PG-02, PI-03-CGC, PM-03 , PO-IMA-01, PO-LES-TO-01, PO-LES-IM-01, PO-TCO-01, PR(S)-01, PY-07, SC-7 (deck and engine room), SC-STD-7, SC-5 (equip. op. and spec. trade), SG-PAT-01, SO-MAO-TO, SR-E (pay group 2 ELE-2), SR-W (pay group 4), SR-W (pay group 5), SR-W (pay group 9) APC-8, SR-W (pay group 9) APD-10, ST-COR-2, TI-04, WP-02</v>
      </c>
    </row>
    <row r="467" spans="1:3" ht="270" x14ac:dyDescent="0.25">
      <c r="A467" s="60" t="str">
        <f>'5. Raw salary data'!A467</f>
        <v>ED-EST-05 Saskatchewan (TE 5)</v>
      </c>
      <c r="B467" s="129" t="str" cm="1">
        <f t="array" ref="B467">_xlfn.TEXTJOIN(", ", TRUE, _xlfn._xlws.FILTER('5. Raw salary data'!$A$2:$A$1297, ('5. Raw salary data'!$C$2:$C$1297 &lt; '5. Raw salary data'!D467) * ('5. Raw salary data'!$C$2:$C$1297 &gt;= '5. Raw salary data'!C467) * ('5. Raw salary data'!$A$2:$A$1297 &lt;&gt; '5. Raw salary data'!A467), "No matches"))</f>
        <v>AI-01, AS-04, DA-CON-7, DA-PRO-7, DS-2, EC-03, ED-EST-02 (TE 8), ED-EST-02 (TE 9), ED-EST-03 (TE 6), ED-EST-04 (TE 3), ED-EST-04 (TE 4), ED-EST-05 (TE 2), ED-EST-06 (TE 1), ED-EST-04 Maritimes (TE 10), ED-EST-05 Maritimes (TE 7), ED-EST-05 Maritimes (TE 8), ED-EST-06 Maritimes (TE 6),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GL-EIM-11, GL-GHW-12, GL-MAM-12, GL-MAM-13, GL-MAN-13, GL-MDO-14, GL-MOC-13, GL-MOC-14, GL-PCF-11, GL-PIP-11, GL-PIP-12, GL-PRW-12, GL-PRW-13, GL-SMW-9, GL-SMW-10, GL-VHE-10, GL-VHE-11, GL-WOW-12, GL-WOW-13, GS-09, GS-10, HP-04, HS-HDO-09, HS-PHS-08, IS-03 , IT-01, LS-01, OM-03, PC-01, PE-02, PG-03, PI-04-CGC, PM-04 , PO-IMA-02, PO-LES-TO-02, PO-LES-IM-02, PO-TCO-02, PR(S)-02, RO-03, SC-7 (equip. op. and spec. trade), SG-SRE-02, SO-FLP-01, SR-E (APA), SR-E (APB), SR-W (pay group 7), SW-SCW-02, TI-05, WP-03</v>
      </c>
      <c r="C467" s="128" t="str" cm="1">
        <f t="array" ref="C467">_xlfn.TEXTJOIN(", ",TRUE,_xlfn._xlws.FILTER('5. Raw salary data'!$A$2:$A$1297,('5. Raw salary data'!$C$2:$C$1297 &gt;'5. Raw salary data'!E467)*('5. Raw salary data'!$C$2:$C$1297 &lt;'5. Raw salary data'!C467),"No matches"))</f>
        <v>AG-01, BI-01, CH-01, CR-07, DD-06, EC-02, ED-EST-01 (TE 8), ED-EST-02 (TE 7) , ED-EST-03 (TE 4),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GL-COI-9, GL-COI-10, GL-EIM-10, GL-ELE -14, GL-GHW-10, GL-GHW-11, GL-INM-13, GL-INM-14, GL-MAM-10, GL-MAM-11, GL-MAN-11, GL-MAN-12, GL-MDO-12, GL-MDO-13, GL-MOC-11, GL-MOC-12, GL-MST-14, GL-PCF-9, GL-PCF-10, GL-PIP-9, GL-PIP-10, GL-PRW-11, GL-SMW-8, GL-VHE-9, GL-WOW-11, GT-04, HR-01, HS-HDO-08, LI-9, MA-02, PS-1, SC-5 (equip. op. and spec. trade), SC-6 (equip. op. and spec. trade), SG-PAT-01, SO-MAO-01, SR-E (pay group 2 ELE-2), SR-E (pay group 3 MDO-4), SR-W (pay group 4), SR-W (pay group 5), SR-W (pay group 6), SW-SCW-01, SW-CHA-01</v>
      </c>
    </row>
    <row r="468" spans="1:3" ht="270" x14ac:dyDescent="0.25">
      <c r="A468" s="60" t="str">
        <f>'5. Raw salary data'!A468</f>
        <v>ED-EST-05 Saskatchewan (TE 6)</v>
      </c>
      <c r="B468" s="129" t="str" cm="1">
        <f t="array" ref="B468">_xlfn.TEXTJOIN(", ", TRUE, _xlfn._xlws.FILTER('5. Raw salary data'!$A$2:$A$1297, ('5. Raw salary data'!$C$2:$C$1297 &lt; '5. Raw salary data'!D468) * ('5. Raw salary data'!$C$2:$C$1297 &gt;= '5. Raw salary data'!C468) * ('5. Raw salary data'!$A$2:$A$1297 &lt;&gt; '5. Raw salary data'!A468), "No matches"))</f>
        <v>AR-02, CO-01, CT-FIN-01 , CT-EAV-01 , CT-IAU-01 , DA-CON-8, DD-07, ED-EDS-01, ED-EST-03 (TE 7), ED-EST-04 (TE 4), ED-EST-05 (TE 3), ED-EST-06 (TE 1), ED-EST-05 Maritimes (TE 8), ED-EST-05 Maritimes (TE 9), ED-EST-06 Maritimes (TE 7), ED-EST-05 Quebec (TE 11), ED-EST-06 Quebec (TE 8), ED-EST-06 Quebec (TE 9), ED-EST-04 Ontario (TE 9), ED-EST-05 Ontario (TE 8), ED-EST-06 Ontario (TE 5), ED-EST-04 Manitoba (TE 7),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6), ED-EST-05 BC (TE 7), ED-EST-06 BC (TE 5), ED-EST-06 BC (TE 6), ED-LAT-02 (TE 13), ED-LAT-03 (TE 11), ED-LAT-03 (TE 12), ED-LAT-04 (TE 9), ED-LAT-04 (TE 10), EG-04, EL-04, EN-ENG-02, EN-SUR-01, FB-2, GL-COI-12, GL-COI-13, GL-EIM-12, GL-MAM-13, GL-MAM-14, GL-MAN-14, GL-MOC-14, GL-PCF-12, GL-PIP-12, GL-PIP-13, GL-PRW-14, GL-SMW-10, GL-SMW-11, GL-VHE-12, GL-WOW-14, GS-10, GS-11, HP-04, HR-02, HS-HDO-09, IT-01, LS-01, LS-02, MT-02, NU-CHN-1, NU-HOS-1, OM-03, PE-02, PG-03, PI-05-CGC, PR(S)-02, SC-7 (equip. op. and spec. trade), SE-RES-1, SG-PAT-02, SG-SRE-02, SO-FLP-02, SO-MAO-02, SO-RAD-01, SR-W (pay group 8), SW-SCW-02, TI-05, UT-1, WP-03</v>
      </c>
      <c r="C468" s="128" t="str" cm="1">
        <f t="array" ref="C468">_xlfn.TEXTJOIN(", ",TRUE,_xlfn._xlws.FILTER('5. Raw salary data'!$A$2:$A$1297,('5. Raw salary data'!$C$2:$C$1297 &gt;'5. Raw salary data'!E468)*('5. Raw salary data'!$C$2:$C$1297 &lt;'5. Raw salary data'!C468),"No matches"))</f>
        <v>AG-01, AI-01, AS-04, BI-01, CH-01, CR-07, DA-CON-7, DA-PRO-7, DD-06, DS-2, EC-03, ED-EST-02 (TE 8), ED-EST-02 (TE 9), ED-EST-03 (TE 5), ED-EST-03 (TE 6), ED-EST-04 (TE 3), ED-EST-05 (TE 1), ED-EST-05 (TE 2), ED-EST-04 Maritimes (TE 9), ED-EST-04 Maritimes (TE 10), ED-EST-05 Maritimes (TE 7), ED-EST-06 Maritimes (TE 5), ED-EST-06 Maritimes (TE 6), ED-EST-04 Quebec (TE 11), ED-EST-04 Quebec (TE 12), ED-EST-05 Quebec (TE 9), ED-EST-05 Quebec (TE 10), ED-EST-06 Quebec (TE 6),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ED-EST-06 Saskatchewan (TE 4), ED-EST-04 Alberta (TE 6), ED-EST-04 Alberta (TE 7), ED-EST-05 Alberta (TE 5), ED-EST-05 Alberta (TE 6), ED-EST-06 Alberta (TE 4), ED-EST-06 Alberta (TE 5), ED-EST-03 BC (TE 8), ED-EST-03 BC (TE 9), ED-EST-04 BC (TE 7), ED-EST-05 BC (TE 5), ED-EST-06 BC (TE 4), ED-LAT-02 (TE 11), ED-LAT-02 (TE 12), ED-LAT-03 (TE 9), ED-LAT-03 (TE 10), ED-LAT-04 (TE 7), ED-LAT-04 (TE 8), EL-03, GL-AIM-13, GL-AIM-14, GL-AMW-13, GL-AMW-14, GL-COI-10, GL-COI-11, GL-EIM-10, GL-EIM-11, GL-GHW-12, GL-INM-14, GL-MAM-12, GL-MAN-12, GL-MAN-13, GL-MDO-13, GL-MDO-14, GL-MOC-12, GL-MOC-13, GL-PCF-10, GL-PCF-11, GL-PIP-10, GL-PIP-11, GL-PRW-12, GL-PRW-13, GL-SMW-9, GL-VHE-10, GL-VHE-11, GL-WOW-12, GL-WOW-13, GS-09, GT-04, HS-PHS-08, IS-03 , LI-9, PC-01, PI-04-CGC, PM-04 , PO-IMA-02, PO-LES-TO-02, PO-LES-IM-02, PO-TCO-02, PS-1, RO-03, SC-6 (equip. op. and spec. trade), SO-FLP-01, SR-E (pay group 3 MDO-4), SR-E (APA), SR-E (APB), SR-W (pay group 6), SR-W (pay group 7), SW-SCW-01</v>
      </c>
    </row>
    <row r="469" spans="1:3" ht="255" x14ac:dyDescent="0.25">
      <c r="A469" s="60" t="str">
        <f>'5. Raw salary data'!A469</f>
        <v>ED-EST-05 Saskatchewan (TE 7)</v>
      </c>
      <c r="B469" s="129" t="str" cm="1">
        <f t="array" ref="B469">_xlfn.TEXTJOIN(", ", TRUE, _xlfn._xlws.FILTER('5. Raw salary data'!$A$2:$A$1297, ('5. Raw salary data'!$C$2:$C$1297 &lt; '5. Raw salary data'!D469) * ('5. Raw salary data'!$C$2:$C$1297 &gt;= '5. Raw salary data'!C469) * ('5. Raw salary data'!$A$2:$A$1297 &lt;&gt; '5. Raw salary data'!A469), "No matches"))</f>
        <v>AR-02, CT-FIN-01 , CT-EAV-01 , CT-IAU-01 , CX-1, DD-08, EC-04, ED-EDS-01, ED-EST-03 (TE 8), ED-EST-04 (TE 5), ED-EST-05 (TE 3), ED-EST-05 (TE 4), ED-EST-06 (TE 2), ED-EST-05 Maritimes (TE 9), ED-EST-05 Maritimes (TE 10), ED-EST-06 Maritimes (TE 8), ED-EST-05 Quebec (TE 12), ED-EST-06 Quebec (TE 9), ED-EST-06 Quebec (TE 10), ED-EST-04 Ontario (TE 10), ED-EST-05 Ontario (TE 9), ED-EST-06 Ontario (TE 6), ED-EST-04 Manitoba (TE 8), ED-EST-05 Manitoba (TE 6), ED-EST-05 Manitoba (TE 7), ED-EST-06 Manitoba (TE 5), ED-EST-06 Manitoba (TE 6), ED-EST-04 Saskatchewan (TE 9), ED-EST-04 Saskatchewan (TE 10), ED-EST-05 Saskatchewan (TE 8), ED-EST-06 Saskatchewan (TE 6), ED-EST-06 Saskatchewan (TE 7), ED-EST-04 Alberta (TE 9), ED-EST-05 Alberta (TE 8), ED-EST-06 Alberta (TE 6), ED-EST-06 Alberta (TE 7), ED-EST-04 BC (TE 9), ED-EST-04 BC (TE 10), ED-EST-05 BC (TE 7), ED-EST-05 BC (TE 8), ED-EST-06 BC (TE 6), ED-EST-06 BC (TE 7), ED-LAT-03 (TE 13), ED-LAT-04 (TE 10), ED-LAT-04 (TE 11), EN-ENG-02, GL-COI-13, GL-COI-14, GL-EIM-13, GL-MAM-14, GL-PCF-13, GL-PIP-13, GL-PIP-14, GL-SMW-11, GL-SMW-12, GL-VHE-13, GS-11, GT-05, HP-05, HR-02, HS-HDO-10, HS-PHS-09, MT-02, NU-CHN-1, NU-HOS-1, PI-05-CGC, PO-IMA-03, PO-LES-TO-03, PO-LES-IM-03, PO-TCO-03, RO-04, SE-RES-1, SO-FLP-02, SO-MAO-03, SO-RAD-01, SR-E (pay group 4 MDO-5), SR-E (pay group 5 basic), SR-W (pay group 11), SW-CHA-02, TR-02</v>
      </c>
      <c r="C469" s="128" t="str" cm="1">
        <f t="array" ref="C469">_xlfn.TEXTJOIN(", ",TRUE,_xlfn._xlws.FILTER('5. Raw salary data'!$A$2:$A$1297,('5. Raw salary data'!$C$2:$C$1297 &gt;'5. Raw salary data'!E469)*('5. Raw salary data'!$C$2:$C$1297 &lt;'5. Raw salary data'!C469),"No matches"))</f>
        <v>AI-01, AS-04,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ED-EST-04 Ontario (TE 9), ED-EST-05 Ontario (TE 7), ED-EST-05 Ontario (TE 8), ED-EST-06 Ontario (TE 5), ED-EST-04 Manitoba (TE 6), ED-EST-04 Manitoba (TE 7), ED-EST-05 Manitoba (TE 5), ED-EST-06 Manitoba (TE 4), ED-EST-04 Saskatchewan (TE 7), ED-EST-04 Saskatchewan (TE 8), ED-EST-05 Saskatchewan (TE 6), ED-EST-06 Saskatchewan (TE 5), ED-EST-04 Alberta (TE 7), ED-EST-04 Alberta (TE 8), ED-EST-05 Alberta (TE 6), ED-EST-05 Alberta (TE 7), ED-EST-06 Alberta (TE 5), ED-EST-03 BC (TE 9), ED-EST-04 BC (TE 8), ED-EST-05 BC (TE 6), ED-EST-06 BC (TE 5), ED-LAT-02 (TE 12), ED-LAT-02 (TE 13), ED-LAT-03 (TE 10), ED-LAT-03 (TE 11), ED-LAT-03 (TE 12), ED-LAT-04 (TE 8), ED-LAT-04 (TE 9), EG-04, EL-04, EN-SUR-01, FB-2, GL-AIM-14, GL-AMW-14, GL-COI-11, GL-COI-12, GL-EIM-11, GL-EIM-12, GL-MAM-13, GL-MAN-13, GL-MAN-14, GL-MDO-14, GL-MOC-14, GL-PCF-11, GL-PCF-12, GL-PIP-11, GL-PIP-12, GL-PRW-13, GL-PRW-14, GL-SMW-10, GL-VHE-11, GL-VHE-12, GL-WOW-13, GL-WOW-14, GS-10, HP-04, HS-HDO-09, HS-PHS-08, IS-03 , IT-01, LS-01, LS-02, OM-03, PE-02, PG-03, PM-04 , PO-IMA-02, PO-LES-TO-02, PO-LES-IM-02, PO-TCO-02, PR(S)-02, RO-03, SC-7 (equip. op. and spec. trade), SG-PAT-02, SG-SRE-02, SO-FLP-01, SO-MAO-02, SR-E (APA), SR-E (APB), SR-W (pay group 7), SR-W (pay group 8), SW-SCW-02, TI-05, UT-1, WP-03</v>
      </c>
    </row>
    <row r="470" spans="1:3" ht="240" x14ac:dyDescent="0.25">
      <c r="A470" s="60" t="str">
        <f>'5. Raw salary data'!A470</f>
        <v>ED-EST-05 Saskatchewan (TE 8)</v>
      </c>
      <c r="B470" s="129" t="str" cm="1">
        <f t="array" ref="B470">_xlfn.TEXTJOIN(", ", TRUE, _xlfn._xlws.FILTER('5. Raw salary data'!$A$2:$A$1297, ('5. Raw salary data'!$C$2:$C$1297 &lt; '5. Raw salary data'!D470) * ('5. Raw salary data'!$C$2:$C$1297 &gt;= '5. Raw salary data'!C470) * ('5. Raw salary data'!$A$2:$A$1297 &lt;&gt; '5. Raw salary data'!A470), "No matches"))</f>
        <v>AG-02, AI-02, BI-02, CH-02, CX-1, DD-08, DD-09, EC-04, ED-EST-03 (TE 8), ED-EST-03 (TE 9), ED-EST-04 (TE 6), ED-EST-05 (TE 4), ED-EST-06 (TE 3), ED-EST-05 Maritimes (TE 10), ED-EST-06 Maritimes (TE 9), ED-EST-06 Quebec (TE 10), ED-EST-06 Quebec (TE 11), ED-EST-04 Ontario (TE 10), ED-EST-05 Ontario (TE 10), ED-EST-06 Ontario (TE 7), ED-EST-04 Manitoba (TE 9), ED-EST-05 Manitoba (TE 7), ED-EST-05 Manitoba (TE 8), ED-EST-06 Manitoba (TE 6), ED-EST-04 Saskatchewan (TE 10),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GL-SMW-12, GL-SMW-13, GL-VHE-14, GS-12, GT-05, HP-05, HS-PHS-10, MA-03, PC-02, PE-03, PO-IMA-03, PO-LES-TO-03, PO-LES-IM-03, PO-TCO-03, PR(S)-03, SO-FLP-03, SO-MAO-03, SO-RAD-02, SR-E (pay group 5 basic), SR-E (pay group 6), TI-05 Aviation, TR-02</v>
      </c>
      <c r="C470" s="128" t="str" cm="1">
        <f t="array" ref="C470">_xlfn.TEXTJOIN(", ",TRUE,_xlfn._xlws.FILTER('5. Raw salary data'!$A$2:$A$1297,('5. Raw salary data'!$C$2:$C$1297 &gt;'5. Raw salary data'!E470)*('5. Raw salary data'!$C$2:$C$1297 &lt;'5. Raw salary data'!C470),"No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ED-EST-05 Ontario (TE 9), ED-EST-06 Ontario (TE 5), ED-EST-06 Ontario (TE 6), ED-EST-04 Manitoba (TE 7), ED-EST-04 Manitoba (TE 8), ED-EST-05 Manitoba (TE 6), ED-EST-06 Manitoba (TE 4), ED-EST-06 Manitoba (TE 5), ED-EST-04 Saskatchewan (TE 8), ED-EST-04 Saskatchewan (TE 9), ED-EST-05 Saskatchewan (TE 7), ED-EST-06 Saskatchewan (TE 5), ED-EST-06 Saskatchewan (TE 6), ED-EST-04 Alberta (TE 8), ED-EST-05 Alberta (TE 7), ED-EST-06 Alberta (TE 6), ED-EST-04 BC (TE 9), ED-EST-05 BC (TE 7), ED-EST-06 BC (TE 5), ED-EST-06 BC (TE 6), ED-LAT-02 (TE 13), ED-LAT-03 (TE 12), ED-LAT-03 (TE 13), ED-LAT-04 (TE 10), ED-LAT-04 (TE 11), EG-04, EL-04, EN-ENG-02, EN-SUR-01, GL-COI-12, GL-COI-13, GL-EIM-12, GL-EIM-13, GL-MAM-14, GL-MAN-14, GL-PCF-12, GL-PCF-13, GL-PIP-12, GL-PIP-13, GL-PRW-14, GL-SMW-11, GL-VHE-12, GL-VHE-13, GL-WOW-14, GS-10, GS-11, HP-04, HR-02, HS-HDO-09, HS-HDO-10, HS-PHS-09, LS-02, MT-02, NU-CHN-1, NU-HOS-1, PE-02, PI-05-CGC, PR(S)-02, RO-04, SC-7 (equip. op. and spec. trade), SE-RES-1, SG-PAT-02, SO-FLP-02, SO-MAO-02, SO-RAD-01, SR-E (pay group 4 MDO-5), SR-W (pay group 8), SR-W (pay group 11), SW-SCW-02, SW-CHA-02, TI-05, UT-1</v>
      </c>
    </row>
    <row r="471" spans="1:3" s="37" customFormat="1" ht="210" x14ac:dyDescent="0.25">
      <c r="A471" s="60" t="str">
        <f>'5. Raw salary data'!A471</f>
        <v>ED-EST-05 Saskatchewan (TE 9)</v>
      </c>
      <c r="B471" s="129" t="str" cm="1">
        <f t="array" ref="B471">_xlfn.TEXTJOIN(", ", TRUE, _xlfn._xlws.FILTER('5. Raw salary data'!$A$2:$A$1297, ('5. Raw salary data'!$C$2:$C$1297 &lt; '5. Raw salary data'!D471) * ('5. Raw salary data'!$C$2:$C$1297 &gt;= '5. Raw salary data'!C471) * ('5. Raw salary data'!$A$2:$A$1297 &lt;&gt; '5. Raw salary data'!A471), "No matches"))</f>
        <v>AG-02, AI-02, AS-05, BI-02, CH-02, CX-2, DD-09, ED-EDS-02, ED-EST-03 (TE 9), ED-EST-04 (TE 7), ED-EST-05 (TE 5), ED-EST-06 (TE 3), ED-EST-06 (TE 4), ED-EST-06 Maritimes (TE 10), ED-EST-06 Quebec (TE 11), ED-EST-06 Quebec (TE 12), ED-EST-05 Ontario (TE 10), ED-EST-06 Ontario (TE 7), ED-EST-06 Ontario (TE 8), ED-EST-04 Manitoba (TE 10), ED-EST-05 Manitoba (TE 8), ED-EST-05 Manitoba (TE 9), ED-EST-06 Manitoba (TE 7), ED-EST-05 Saskatchewan (TE 10), ED-EST-06 Saskatchewan (TE 8), ED-EST-06 Saskatchewan (TE 9), ED-EST-04 Alberta (TE 10), ED-EST-05 Alberta (TE 9), ED-EST-05 Alberta (TE 10), ED-EST-06 Alberta (TE 8), ED-EST-06 Alberta (TE 9), ED-EST-04 BC (TE 11), ED-EST-05 BC (TE 9), ED-EST-05 BC (TE 10), ED-EST-06 BC (TE 8), ED-LAT-04 (TE 13), EG-05, EL-05, EU-PEI-2, FB-3, FO-01, FR-2, FS-01, GL-SMW-13, GL-SMW-14, GS-13, HP-06, HR-03, HS-PHS-10, IS-04 , LP-00, ND-ADV-1, ND-DIT-1, ND-HME-1, OM-04, PC-02, PE-03, PI-06-CGC, PM-05 , PM-MCO-01, PO-LES-TO-04, PO-TCO-04, PR(S)-03, RO-05, SO-FLP-03, SO-MAO-04, SO-RAD-03, SR-E (pay group 6), SR-E (pay group 7), SR-E (pay group 8), SR-E (pay group 9), SW-SCW-03, SW-SCW-01 Clinical Social Workers, TI-06, TI-05 Marine, WP-04</v>
      </c>
      <c r="C471" s="128" t="str" cm="1">
        <f t="array" ref="C471">_xlfn.TEXTJOIN(", ",TRUE,_xlfn._xlws.FILTER('5. Raw salary data'!$A$2:$A$1297,('5. Raw salary data'!$C$2:$C$1297 &gt;'5. Raw salary data'!E471)*('5. Raw salary data'!$C$2:$C$1297 &lt;'5. Raw salary data'!C471),"No matches"))</f>
        <v>AR-02, CT-FIN-01 , CX-1, DD-08, EC-04, ED-EDS-01, ED-EST-03 (TE 8), ED-EST-04 (TE 5), ED-EST-04 (TE 6),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ED-EST-04 Manitoba (TE 9), ED-EST-05 Manitoba (TE 7), ED-EST-06 Manitoba (TE 5), ED-EST-06 Manitoba (TE 6), ED-EST-04 Saskatchewan (TE 9), ED-EST-04 Saskatchewan (TE 10), ED-EST-05 Saskatchewan (TE 8), ED-EST-06 Saskatchewan (TE 6), ED-EST-06 Saskatchewan (TE 7), ED-EST-04 Alberta (TE 9), ED-EST-05 Alberta (TE 8), ED-EST-06 Alberta (TE 7), ED-EST-04 BC (TE 9), ED-EST-04 BC (TE 10), ED-EST-05 BC (TE 7), ED-EST-05 BC (TE 8), ED-EST-06 BC (TE 6), ED-EST-06 BC (TE 7), ED-LAT-03 (TE 13), ED-LAT-04 (TE 11), ED-LAT-04 (TE 12), EN-ENG-02, FR-1, GL-COI-13, GL-COI-14, GL-EIM-13, GL-EIM-14, GL-PCF-13, GL-PCF-14, GL-PIP-13, GL-PIP-14, GL-SMW-12, GL-VHE-13, GL-VHE-14, GS-11, GS-12, GT-05, HP-05, HR-02, HS-HDO-10, HS-PHS-09, MA-03, MT-02, NU-CHN-1, NU-HOS-1, PI-05-CGC, PO-IMA-03, PO-LES-TO-03, PO-LES-IM-03, PO-TCO-03, RO-04, SO-FLP-02, SO-MAO-03, SO-RAD-01, SO-RAD-02, SR-E (pay group 4 MDO-5), SR-E (pay group 5 basic), SR-W (pay group 11), SW-CHA-02, TI-05 Aviation, TR-02</v>
      </c>
    </row>
    <row r="472" spans="1:3" s="37" customFormat="1" ht="180" x14ac:dyDescent="0.25">
      <c r="A472" s="60" t="str">
        <f>'5. Raw salary data'!A472</f>
        <v>ED-EST-05 Saskatchewan (TE 10)</v>
      </c>
      <c r="B472" s="129" t="str" cm="1">
        <f t="array" ref="B472">_xlfn.TEXTJOIN(", ", TRUE, _xlfn._xlws.FILTER('5. Raw salary data'!$A$2:$A$1297, ('5. Raw salary data'!$C$2:$C$1297 &lt; '5. Raw salary data'!D472) * ('5. Raw salary data'!$C$2:$C$1297 &gt;= '5. Raw salary data'!C472) * ('5. Raw salary data'!$A$2:$A$1297 &lt;&gt; '5. Raw salary data'!A472), "No matches"))</f>
        <v>AS-05, CT-EAV-02 , CT-IAU-02, CX-2, DS-3, ED-EST-04 (TE 7), ED-EST-04 (TE 8), ED-EST-05 (TE 5), ED-EST-05 (TE 6), ED-EST-06 (TE 4), ED-EST-06 (TE 5), ED-EST-06 Quebec (TE 12), ED-EST-06 Ontario (TE 8), ED-EST-06 Ontario (TE 9), ED-EST-05 Manitoba (TE 9), ED-EST-05 Manitoba (TE 10), ED-EST-06 Manitoba (TE 8), ED-EST-06 Saskatchewan (TE 9), ED-EST-06 Saskatchewan (TE 10), ED-EST-05 Alberta (TE 10), ED-EST-06 Alberta (TE 9), ED-EST-06 Alberta (TE 10), ED-EST-05 BC (TE 10), ED-EST-06 BC (TE 9), EU-PEI-2, FB-3, FB-4, FR-2, FS-01, GL-SMW-14, GT-06, HP-06, HR-03, IS-04 , IT-02, LS-03, LP-00, ND-ADV-1, ND-DIT-1, NU-CHN-2, NU-HOS-2, OM-04, PG-04, PI-06-CGC, PM-05 , PM-MCO-01, PO-LES-TO-04, PO-TCO-04, PS-2, RO-05, SG-PAT-03, SG-SRE-03, SO-FLP-04, SO-MAO-05, SO-RAD-03, SR-E (pay group 7), SR-E (pay group 8), SR-E (pay group 9), SR-E (pay group 10), SR-E (pay group 11), SR-W (pay group 12), SW-SCW-01 Clinical Social Workers, SW-SCW-02 Clinical Social Workers, TI-05 Marine, VM-1, WP-04</v>
      </c>
      <c r="C472" s="128" t="str" cm="1">
        <f t="array" ref="C472">_xlfn.TEXTJOIN(", ",TRUE,_xlfn._xlws.FILTER('5. Raw salary data'!$A$2:$A$1297,('5. Raw salary data'!$C$2:$C$1297 &gt;'5. Raw salary data'!E472)*('5. Raw salary data'!$C$2:$C$1297 &lt;'5. Raw salary data'!C472),"No matches"))</f>
        <v>AG-02, AI-02, BI-02, CH-02, CX-1, DD-08, DD-09, EC-04, ED-EDS-02, ED-EST-03 (TE 8), ED-EST-03 (TE 9), ED-EST-04 (TE 6), ED-EST-05 (TE 4), ED-EST-06 (TE 3), ED-EST-05 Maritimes (TE 10), ED-EST-06 Maritimes (TE 9), ED-EST-06 Maritimes (TE 10), ED-EST-06 Quebec (TE 10), ED-EST-06 Quebec (TE 11), ED-EST-05 Ontario (TE 10), ED-EST-06 Ontario (TE 7), ED-EST-04 Manitoba (TE 9), ED-EST-04 Manitoba (TE 10), ED-EST-05 Manitoba (TE 7), ED-EST-05 Manitoba (TE 8), ED-EST-06 Manitoba (TE 6), ED-EST-06 Manitoba (TE 7), ED-EST-04 Saskatchewan (TE 10), ED-EST-05 Saskatchewan (TE 9), ED-EST-06 Saskatchewan (TE 7), ED-EST-06 Saskatchewan (TE 8),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GL-SMW-13, GL-VHE-14, GS-12, GS-13, HP-05, HS-PHS-10, MA-03, ND-HME-1, PC-02, PE-03, PR(S)-03, SO-FLP-03, SO-MAO-03, SO-MAO-04, SO-RAD-02, SR-E (pay group 5 basic), SR-E (pay group 6), SW-SCW-03, TI-06, TI-05 Aviation, TR-02</v>
      </c>
    </row>
    <row r="473" spans="1:3" s="37" customFormat="1" ht="270" x14ac:dyDescent="0.25">
      <c r="A473" s="60" t="str">
        <f>'5. Raw salary data'!A473</f>
        <v>ED-EST-06 Saskatchewan (TE 1)</v>
      </c>
      <c r="B473" s="129" t="str" cm="1">
        <f t="array" ref="B473">_xlfn.TEXTJOIN(", ", TRUE, _xlfn._xlws.FILTER('5. Raw salary data'!$A$2:$A$1297, ('5. Raw salary data'!$C$2:$C$1297 &lt; '5. Raw salary data'!D473) * ('5. Raw salary data'!$C$2:$C$1297 &gt;= '5. Raw salary data'!C473) * ('5. Raw salary data'!$A$2:$A$1297 &lt;&gt; '5. Raw salary data'!A473), "No matches"))</f>
        <v>AS-03, DA-PRO-6, DD-05, DS-1, EC-02, ED-EST-01 (TE 7) , ED-EST-02 (TE 6) , ED-EST-03 (TE 3),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2), ED-EST-03 Alberta (TE 8), ED-EST-04 Alberta (TE 4), ED-EST-04 Alberta (TE 5), ED-EST-05 Alberta (TE 3), ED-EST-05 Alberta (TE 4), ED-EST-06 Alberta (TE 2), ED-EST-03 BC (TE 6), ED-EST-03 BC (TE 7), ED-EST-04 BC (TE 5), ED-EST-05 BC (TE 3), ED-EST-05 BC (TE 4), ED-EST-06 BC (TE 2), ED-LAT-01 (TE 11), ED-LAT-01 (TE 12), ED-LAT-02 (TE 8), ED-LAT-02 (TE 9), ED-LAT-03 (TE 7), ED-LAT-04 (TE 5), FR - Recruitment, GL-AIM-10, GL-AIM-11, GL-AMW-11, GL-COI-00, GL-COI-9, GL-EIM-00, GL-EIM-9, GL-ELE -13, GL-GHW-8, GL-INM-11, GL-INM-12, GL-MAM-9, GL-MAM-10, GL-MAN-9, GL-MAN-10, GL-MDO-11, GL-MDO-12, GL-MOC-10, GL-MOC-11, GL-MST-13, GL-PCF-8, GL-PIP-9, GL-PRW-9, GL-PRW-10, GL-SMW-00, GL-VHE-8,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c r="C473" s="128" t="str" cm="1">
        <f t="array" ref="C473">_xlfn.TEXTJOIN(", ",TRUE,_xlfn._xlws.FILTER('5. Raw salary data'!$A$2:$A$1297,('5. Raw salary data'!$C$2:$C$1297 &gt;'5. Raw salary data'!E473)*('5. Raw salary data'!$C$2:$C$1297 &lt;'5. Raw salary data'!C473),"No matches"))</f>
        <v>AR-01, AS-02, CM-07, CO-DEV/PER, CR-06, DA-CON-5, DA-CON-6, EC-01, ED-EST-01 (TE 5), ED-EST-01 (TE 6), ED-EST-02 (TE 4), ED-EST-02 (TE 5) , ED-EST-03 (TE 2),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ED-EST-02 Alberta (TE 9), ED-EST-03 Alberta (TE 6), ED-EST-03 Alberta (TE 7), ED-EST-04 Alberta (TE 3), ED-EST-05 Alberta (TE 2), ED-EST-06 Alberta (TE 1), ED-EST-02 BC (TE 9), ED-EST-03 BC (TE 5), ED-EST-04 BC (TE 4), ED-EST-05 BC (TE 2), ED-EST-06 BC (TE 1), ED-LAT-01 (TE 9), ED-LAT-01 (TE 10), ED-LAT-02 (TE 6), ED-LAT-02 (TE 7), ED-LAT-03 (TE 5), ED-LAT-03 (TE 6), ED-LAT-04 (TE 3), ED-LAT-04 (TE 4), EG-02, EL-02, EN-ENG-01, GL-AIM-9, GL-AMW-9, GL-AMW-10, GL-ELE -11, GL-ELE -12, GL-GHW-6, GL-GHW-7, GL-INM-10, GL-MAM-8, GL-MAN-8, GL-MDO-9, GL-MDO-10, GL-MOC-8, GL-MOC-9, GL-MST-11, GL-MST-12, GL-PCF-6, GL-PCF-7, GL-PIP-00, GL-PRW-8, GL-VHE-00, GL-WOW-9, GS-07, GT-03, HP-02, HS-HDO-05, HS-HDO-06, HS-PHS-05, IS-02 , LI-7, MT-01, PI-02-CGC, PM-02 , PY-06, SC-5 (deck and engine room), SC-6 (deck and engine room), SC-STD-5, SC-STD-6, SC-4 (equip. op. and spec. trade), SG-SRE-01, SR-W (pay group 9) APC-7, SR-W (pay group 9) APD-9, TI-03, TR-01</v>
      </c>
    </row>
    <row r="474" spans="1:3" s="37" customFormat="1" ht="285" x14ac:dyDescent="0.25">
      <c r="A474" s="60" t="str">
        <f>'5. Raw salary data'!A474</f>
        <v>ED-EST-06 Saskatchewan (TE 2)</v>
      </c>
      <c r="B474" s="129" t="str" cm="1">
        <f t="array" ref="B474">_xlfn.TEXTJOIN(", ", TRUE, _xlfn._xlws.FILTER('5. Raw salary data'!$A$2:$A$1297, ('5. Raw salary data'!$C$2:$C$1297 &lt; '5. Raw salary data'!D474) * ('5. Raw salary data'!$C$2:$C$1297 &gt;= '5. Raw salary data'!C474) * ('5. Raw salary data'!$A$2:$A$1297 &lt;&gt; '5. Raw salary data'!A474), "No matches"))</f>
        <v>DD-06, EC-02, ED-EST-01 (TE 8), ED-EST-02 (TE 7) , ED-EST-03 (TE 4), ED-EST-03 (TE 5), ED-EST-04 (TE 2), ED-EST-05 (TE 1), ED-EST-04 Maritimes (TE 8), ED-EST-04 Maritimes (TE 9),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3), ED-EST-03 Alberta (TE 9), ED-EST-04 Alberta (TE 5), ED-EST-04 Alberta (TE 6), ED-EST-05 Alberta (TE 4), ED-EST-05 Alberta (TE 5),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GL-MAN-11, GL-MDO-12, GL-MDO-13, GL-MOC-11, GL-MOC-12, GL-MST-14, GL-PCF-9, GL-PIP-9, GL-PIP-10, GL-PRW-11, GL-SMW-8, GL-VHE-9, GL-WOW-11, HP-03, HR-01, HS-HDO-08, MA-02, PS-1, SC-5 (equip. op. and spec. trade), SG-PAT-01, SO-MAO-01, SR-E (pay group 2 ELE-2), SR-W (pay group 4), SR-W (pay group 5), SR-W (pay group 6), SR-W (pay group 9) APC-8, SR-W (pay group 9) APD-10, SW-SCW-01, SW-CHA-01, TI-04</v>
      </c>
      <c r="C474" s="128" t="str" cm="1">
        <f t="array" ref="C474">_xlfn.TEXTJOIN(", ",TRUE,_xlfn._xlws.FILTER('5. Raw salary data'!$A$2:$A$1297,('5. Raw salary data'!$C$2:$C$1297 &gt;'5. Raw salary data'!E474)*('5. Raw salary data'!$C$2:$C$1297 &lt;'5. Raw salary data'!C474),"No matches"))</f>
        <v>AS-03, CM-07, CO-DEV/PER, CR-06, DA-CON-6, DA-PRO-6, DD-05, DS-1, ED-EST-01 (TE 6), ED-EST-01 (TE 7) , ED-EST-02 (TE 5) , ED-EST-02 (TE 6) , ED-EST-03 (TE 3), ED-EST-04 (TE 1), ED-EST-04 Maritimes (TE 7), ED-EST-05 Maritimes (TE 4), ED-EST-05 Maritimes (TE 5),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GL-MDO-10, GL-MDO-11, GL-MOC-10, GL-MST-12, GL-MST-13, GL-PCF-7, GL-PCF-8, GL-PRW-9, GL-PRW-10, GL-SMW-00, GL-VHE-00, GL-VHE-8, GL-WOW-9, GL-WOW-10, GS-08, GT-03, HS-HDO-06, HS-HDO-07, HS-PHS-06, HS-PHS-07, LI-8, OM-02, PE-01, PG-02, PI-03-CGC, PM-03 , PO-IMA-01, PO-LES-TO-01, PO-LES-IM-01, PO-TCO-01, PR(S)-01, PY-07, SC-6 (deck and engine room), SC-7 (deck and engine room), SC-STD-6, SC-STD-7, SC-4 (equip. op. and spec. trade), SO-MAO-TO, SR-E (pay group 1 basic), SR-W (pay group 9) APD-9, ST-COR-2, WP-02</v>
      </c>
    </row>
    <row r="475" spans="1:3" s="37" customFormat="1" ht="285" x14ac:dyDescent="0.25">
      <c r="A475" s="60" t="str">
        <f>'5. Raw salary data'!A475</f>
        <v>ED-EST-06 Saskatchewan (TE 3)</v>
      </c>
      <c r="B475" s="129" t="str" cm="1">
        <f t="array" ref="B475">_xlfn.TEXTJOIN(", ", TRUE, _xlfn._xlws.FILTER('5. Raw salary data'!$A$2:$A$1297, ('5. Raw salary data'!$C$2:$C$1297 &lt; '5. Raw salary data'!D475) * ('5. Raw salary data'!$C$2:$C$1297 &gt;= '5. Raw salary data'!C475) * ('5. Raw salary data'!$A$2:$A$1297 &lt;&gt; '5. Raw salary data'!A475), "No matches"))</f>
        <v>AG-01, AS-04, BI-01, CH-01, CR-07, DA-CON-7, DD-06, DS-2, EC-03, ED-EST-01 (TE 8), ED-EST-02 (TE 8), ED-EST-03 (TE 5), ED-EST-04 (TE 3), ED-EST-05 (TE 1), ED-EST-04 Maritimes (TE 9), ED-EST-04 Maritimes (TE 10), ED-EST-05 Maritimes (TE 6), ED-EST-05 Maritimes (TE 7), ED-EST-06 Maritimes (TE 5), ED-EST-06 Maritimes (TE 6), ED-EST-04 Quebec (TE 11), ED-EST-04 Quebec (TE 12), ED-EST-05 Quebec (TE 9), ED-EST-06 Quebec (TE 6), ED-EST-06 Quebec (TE 7), ED-EST-03 Ontario (TE 10), ED-EST-04 Ontario (TE 7), ED-EST-05 Ontario (TE 6), ED-EST-06 Ontario (TE 4), ED-EST-04 Manitoba (TE 5), ED-EST-04 Manitoba (TE 6), ED-EST-05 Manitoba (TE 4), ED-EST-06 Manitoba (TE 3), ED-EST-04 Saskatchewan (TE 6), ED-EST-04 Saskatchewan (TE 7), ED-EST-05 Saskatchewan (TE 5), ED-EST-06 Saskatchewan (TE 4), ED-EST-04 Alberta (TE 6), ED-EST-04 Alberta (TE 7), ED-EST-05 Alberta (TE 5), ED-EST-06 Alberta (TE 4), ED-EST-03 BC (TE 8), ED-EST-03 BC (TE 9), ED-EST-04 BC (TE 7), ED-EST-05 BC (TE 5), ED-EST-06 BC (TE 4), ED-LAT-02 (TE 10), ED-LAT-02 (TE 11), ED-LAT-03 (TE 9), ED-LAT-03 (TE 10), ED-LAT-04 (TE 7), ED-LAT-04 (TE 8), EL-03, FB-1, GL-AIM-13, GL-AMW-13, GL-AMW-14, GL-COI-10, GL-COI-11, GL-EIM-10, GL-GHW-12, GL-INM-14, GL-MAM-11, GL-MAM-12, GL-MAN-12, GL-MDO-13, GL-MDO-14, GL-MOC-12, GL-MOC-13, GL-PCF-10, GL-PIP-10, GL-PIP-11, GL-PRW-12, GL-SMW-9, GL-VHE-10, GL-WOW-12, GS-09, GT-04, HS-PHS-08, IS-03 , LI-9, PC-01, PI-04-CGC, PM-04 , PO-IMA-02, PO-LES-TO-02, PO-LES-IM-02, PO-TCO-02, PS-1, RO-03, SC-6 (equip. op. and spec. trade), SO-FLP-01, SR-E (pay group 3 MDO-4), SR-E (APA), SR-E (APB), SR-W (pay group 6), SW-SCW-01</v>
      </c>
      <c r="C475" s="128" t="str" cm="1">
        <f t="array" ref="C475">_xlfn.TEXTJOIN(", ",TRUE,_xlfn._xlws.FILTER('5. Raw salary data'!$A$2:$A$1297,('5. Raw salary data'!$C$2:$C$1297 &gt;'5. Raw salary data'!E475)*('5. Raw salary data'!$C$2:$C$1297 &lt;'5. Raw salary data'!C475),"No matches"))</f>
        <v>AS-03, DA-PRO-6, DS-1, EC-02, ED-EST-01 (TE 7) , ED-EST-02 (TE 6) , ED-EST-02 (TE 7) , ED-EST-03 (TE 4), ED-EST-04 (TE 1), ED-EST-04 (TE 2), ED-EST-04 Maritimes (TE 8), ED-EST-05 Maritimes (TE 5), ED-EST-06 Maritimes (TE 4), ED-EST-03 Quebec (TE 10), ED-EST-03 Quebec (TE 11), ED-EST-04 Quebec (TE 9), ED-EST-04 Quebec (TE 10), ED-EST-05 Quebec (TE 7), ED-EST-05 Quebec (TE 8), ED-EST-06 Quebec (TE 5), ED-EST-03 Ontario (TE 8), ED-EST-03 Ontario (TE 9), ED-EST-04 Ontario (TE 5), ED-EST-04 Ontario (TE 6), ED-EST-05 Ontario (TE 5), ED-EST-06 Ontario (TE 3), ED-EST-04 Manitoba (TE 4), ED-EST-05 Manitoba (TE 2),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8), ED-LAT-02 (TE 9), ED-LAT-03 (TE 7), ED-LAT-03 (TE 8), ED-LAT-04 (TE 5), ED-LAT-04 (TE 6), EG-03, EU-LAI-1, GL-AIM-11, GL-AIM-12, GL-AMW-11, GL-AMW-12, GL-COI-9, GL-EIM-00, GL-EIM-9, GL-ELE -13, GL-ELE -14, GL-GHW-10, GL-GHW-11, GL-INM-12, GL-INM-13, GL-MAM-10, GL-MAN-10, GL-MAN-11, GL-MDO-11, GL-MDO-12, GL-MOC-11, GL-MST-13, GL-MST-14, GL-PCF-8, GL-PCF-9, GL-PIP-9, GL-PRW-10, GL-PRW-11, GL-SMW-00, GL-SMW-8, GL-VHE-8, GL-VHE-9, GL-WOW-10, GL-WOW-11, GS-08, HP-03, HR-01, HS-HDO-07, HS-HDO-08, HS-PHS-07, LI-8, MA-02, PE-01, PG-02, PM-03 , PO-IMA-01, PO-LES-TO-01, PO-LES-IM-01, PO-TCO-01, PR(S)-01, SC-7 (deck and engine room), SC-STD-7, SC-5 (equip. op. and spec. trade), SG-PAT-01, SO-MAO-01, SR-E (pay group 2 ELE-2), SR-W (pay group 4), SR-W (pay group 5), SR-W (pay group 9) APC-8, SR-W (pay group 9) APD-10, ST-COR-2, SW-CHA-01, TI-04, WP-02</v>
      </c>
    </row>
    <row r="476" spans="1:3" s="37" customFormat="1" ht="270" x14ac:dyDescent="0.25">
      <c r="A476" s="60" t="str">
        <f>'5. Raw salary data'!A476</f>
        <v>ED-EST-06 Saskatchewan (TE 4)</v>
      </c>
      <c r="B476" s="129" t="str" cm="1">
        <f t="array" ref="B476">_xlfn.TEXTJOIN(", ", TRUE, _xlfn._xlws.FILTER('5. Raw salary data'!$A$2:$A$1297, ('5. Raw salary data'!$C$2:$C$1297 &lt; '5. Raw salary data'!D476) * ('5. Raw salary data'!$C$2:$C$1297 &gt;= '5. Raw salary data'!C476) * ('5. Raw salary data'!$A$2:$A$1297 &lt;&gt; '5. Raw salary data'!A476), "No matches"))</f>
        <v>AI-01, AS-04, CO-01, DA-CON-8, DA-PRO-7, DD-07, DS-2, EC-03, ED-EST-02 (TE 9), ED-EST-03 (TE 6),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ED-EST-06 Ontario (TE 5), ED-EST-04 Manitoba (TE 6), ED-EST-04 Manitoba (TE 7), ED-EST-05 Manitoba (TE 5), ED-EST-06 Manitoba (TE 4), ED-EST-04 Saskatchewan (TE 7), ED-EST-04 Saskatchewan (TE 8), ED-EST-05 Saskatchewan (TE 6), ED-EST-06 Saskatchewan (TE 5), ED-EST-04 Alberta (TE 7), ED-EST-05 Alberta (TE 6), ED-EST-06 Alberta (TE 5), ED-EST-03 BC (TE 9), ED-EST-04 BC (TE 8), ED-EST-05 BC (TE 6), ED-EST-06 BC (TE 5), ED-LAT-02 (TE 12), ED-LAT-02 (TE 13), ED-LAT-03 (TE 10), ED-LAT-03 (TE 11), ED-LAT-04 (TE 8), ED-LAT-04 (TE 9), EG-04, EL-04, FB-2, GL-AIM-14, GL-AMW-14, GL-COI-11, GL-COI-12, GL-EIM-11, GL-MAM-13, GL-MAN-13, GL-MAN-14, GL-MDO-14, GL-MOC-14, GL-PCF-11, GL-PCF-12, GL-PIP-11, GL-PIP-12, GL-PRW-13, GL-PRW-14, GL-SMW-10, GL-VHE-11, GL-WOW-13, GL-WOW-14, GS-10, HP-04, HS-HDO-09, HS-PHS-08, IS-03 , IT-01, LS-01, OM-03, PE-02, PG-03, PM-04 , PO-IMA-02, PO-LES-TO-02, PO-LES-IM-02, PO-TCO-02, PR(S)-02, RO-03, SC-7 (equip. op. and spec. trade), SG-PAT-02, SG-SRE-02, SO-FLP-01, SO-MAO-02, SR-E (APA), SR-E (APB), SR-W (pay group 7), SW-SCW-02, TI-05, WP-03</v>
      </c>
      <c r="C476" s="128" t="str" cm="1">
        <f t="array" ref="C476">_xlfn.TEXTJOIN(", ",TRUE,_xlfn._xlws.FILTER('5. Raw salary data'!$A$2:$A$1297,('5. Raw salary data'!$C$2:$C$1297 &gt;'5. Raw salary data'!E476)*('5. Raw salary data'!$C$2:$C$1297 &lt;'5. Raw salary data'!C476),"No matches"))</f>
        <v>AG-01, BI-01, CH-01, CR-07, DA-CON-7, DD-06, ED-EST-01 (TE 8), ED-EST-02 (TE 7) , ED-EST-02 (TE 8), ED-EST-03 (TE 5), ED-EST-04 (TE 2), ED-EST-04 (TE 3),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ED-EST-06 Ontario (TE 4), ED-EST-04 Manitoba (TE 5), ED-EST-05 Manitoba (TE 3), ED-EST-05 Manitoba (TE 4), ED-EST-06 Manitoba (TE 2), ED-EST-06 Manitoba (TE 3), ED-EST-04 Saskatchewan (TE 6), ED-EST-05 Saskatchewan (TE 4), ED-EST-05 Saskatchewan (TE 5), ED-EST-06 Saskatchewan (TE 3), ED-EST-03 Alberta (TE 9), ED-EST-04 Alberta (TE 6), ED-EST-05 Alberta (TE 5), ED-EST-06 Alberta (TE 3), ED-EST-06 Alberta (TE 4), ED-EST-03 BC (TE 8), ED-EST-04 BC (TE 6), ED-EST-04 BC (TE 7), ED-EST-05 BC (TE 5), ED-EST-06 BC (TE 3), ED-EST-06 BC (TE 4), ED-LAT-02 (TE 10), ED-LAT-02 (TE 11), ED-LAT-03 (TE 8), ED-LAT-03 (TE 9), ED-LAT-04 (TE 6), ED-LAT-04 (TE 7), EG-03, EL-03, EU-LAI-1, FB-1, GL-AIM-12, GL-AIM-13, GL-AMW-12, GL-AMW-13, GL-COI-10, GL-EIM-10, GL-ELE -14, GL-GHW-10, GL-GHW-11, GL-GHW-12, GL-INM-13, GL-INM-14, GL-MAM-11, GL-MAM-12, GL-MAN-11, GL-MAN-12, GL-MDO-13, GL-MOC-12, GL-MOC-13, GL-MST-14, GL-PCF-9, GL-PCF-10, GL-PIP-10, GL-PRW-11, GL-PRW-12, GL-SMW-8, GL-SMW-9, GL-VHE-9, GL-VHE-10, GL-WOW-11, GL-WOW-12, GS-09, GT-04, HS-HDO-08, LI-9, MA-02, PC-01, PI-04-CGC, PS-1, SC-5 (equip. op. and spec. trade), SC-6 (equip. op. and spec. trade), SO-MAO-01, SR-E (pay group 3 MDO-4), SR-W (pay group 4), SR-W (pay group 5), SR-W (pay group 6), SW-SCW-01, SW-CHA-01</v>
      </c>
    </row>
    <row r="477" spans="1:3" s="37" customFormat="1" ht="270" x14ac:dyDescent="0.25">
      <c r="A477" s="60" t="str">
        <f>'5. Raw salary data'!A477</f>
        <v>ED-EST-06 Saskatchewan (TE 5)</v>
      </c>
      <c r="B477" s="129" t="str" cm="1">
        <f t="array" ref="B477">_xlfn.TEXTJOIN(", ", TRUE, _xlfn._xlws.FILTER('5. Raw salary data'!$A$2:$A$1297, ('5. Raw salary data'!$C$2:$C$1297 &lt; '5. Raw salary data'!D477) * ('5. Raw salary data'!$C$2:$C$1297 &gt;= '5. Raw salary data'!C477) * ('5. Raw salary data'!$A$2:$A$1297 &lt;&gt; '5. Raw salary data'!A477),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6), ED-EST-04 Alberta (TE 8), ED-EST-05 Alberta (TE 7), ED-EST-06 Alberta (TE 6), ED-EST-04 BC (TE 9), ED-EST-05 BC (TE 7), ED-EST-06 BC (TE 5), ED-EST-06 BC (TE 6), ED-LAT-02 (TE 13), ED-LAT-03 (TE 12), ED-LAT-03 (TE 13), ED-LAT-04 (TE 10), ED-LAT-04 (TE 11), EG-04, EL-04, EN-ENG-02, EN-SUR-01, GL-COI-12, GL-COI-13, GL-EIM-12, GL-EIM-13, GL-MAM-14, GL-MAN-14, GL-PCF-12, GL-PCF-13, GL-PIP-12, GL-PIP-13, GL-PRW-14, GL-SMW-11, GL-VHE-12, GL-VHE-13, GL-WOW-14, GS-10, GS-11, HP-04, HR-02, HS-HDO-09, HS-PHS-09, LS-02, MT-02, NU-CHN-1, NU-HOS-1, PE-02, PI-05-CGC, PR(S)-02, SE-RES-1, SG-PAT-02, SO-FLP-02, SO-MAO-02, SO-RAD-01, SR-E (pay group 4 MDO-5), SR-W (pay group 8), SR-W (pay group 11), SW-SCW-02, SW-CHA-02, TI-05, UT-1</v>
      </c>
      <c r="C477" s="128" t="str" cm="1">
        <f t="array" ref="C477">_xlfn.TEXTJOIN(", ",TRUE,_xlfn._xlws.FILTER('5. Raw salary data'!$A$2:$A$1297,('5. Raw salary data'!$C$2:$C$1297 &gt;'5. Raw salary data'!E477)*('5. Raw salary data'!$C$2:$C$1297 &lt;'5. Raw salary data'!C477),"No matches"))</f>
        <v>AG-01, AI-01, AS-04, BI-01, CH-01, CR-07, DA-CON-7, DA-PRO-7, DS-2, EC-03, ED-EST-02 (TE 8), ED-EST-02 (TE 9), ED-EST-03 (TE 5), ED-EST-03 (TE 6), ED-EST-04 (TE 3),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9), ED-EST-04 BC (TE 7), ED-EST-04 BC (TE 8), ED-EST-05 BC (TE 5), ED-EST-05 BC (TE 6), ED-EST-06 BC (TE 4), ED-LAT-02 (TE 11), ED-LAT-02 (TE 12), ED-LAT-03 (TE 10), ED-LAT-03 (TE 11), ED-LAT-04 (TE 8), ED-LAT-04 (TE 9),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(equip. op. and spec. trade), SC-7 (equip. op. and spec. trade), SG-SRE-02, SO-FLP-01, SR-E (pay group 3 MDO-4), SR-E (APA), SR-E (APB), SR-W (pay group 6), SR-W (pay group 7), SW-SCW-01, WP-03</v>
      </c>
    </row>
    <row r="478" spans="1:3" s="37" customFormat="1" ht="255" x14ac:dyDescent="0.25">
      <c r="A478" s="60" t="str">
        <f>'5. Raw salary data'!A478</f>
        <v>ED-EST-06 Saskatchewan (TE 6)</v>
      </c>
      <c r="B478" s="129" t="str" cm="1">
        <f t="array" ref="B478">_xlfn.TEXTJOIN(", ", TRUE, _xlfn._xlws.FILTER('5. Raw salary data'!$A$2:$A$1297, ('5. Raw salary data'!$C$2:$C$1297 &lt; '5. Raw salary data'!D478) * ('5. Raw salary data'!$C$2:$C$1297 &gt;= '5. Raw salary data'!C478) * ('5. Raw salary data'!$A$2:$A$1297 &lt;&gt; '5. Raw salary data'!A478), "No matches"))</f>
        <v>AR-02, CT-FIN-01 , CX-1, DD-08, EC-04, ED-EST-03 (TE 8), ED-EST-04 (TE 5), ED-EST-04 (TE 6),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ED-EST-04 Manitoba (TE 9), ED-EST-05 Manitoba (TE 7), ED-EST-06 Manitoba (TE 5), ED-EST-06 Manitoba (TE 6), ED-EST-04 Saskatchewan (TE 9), ED-EST-04 Saskatchewan (TE 10), ED-EST-05 Saskatchewan (TE 8), ED-EST-06 Saskatchewan (TE 7), ED-EST-04 Alberta (TE 9), ED-EST-05 Alberta (TE 8), ED-EST-06 Alberta (TE 7), ED-EST-04 BC (TE 9), ED-EST-04 BC (TE 10), ED-EST-05 BC (TE 8), ED-EST-06 BC (TE 6), ED-EST-06 BC (TE 7), ED-LAT-03 (TE 13), ED-LAT-04 (TE 11), ED-LAT-04 (TE 12), EN-ENG-02, FR-1, GL-COI-14, GL-EIM-13, GL-EIM-14, GL-PCF-13, GL-PCF-14, GL-PIP-14, GL-SMW-12, GL-VHE-13, GL-VHE-14, GS-11, GS-12, GT-05, HP-05, HR-02, HS-HDO-10, HS-PHS-09, MA-03, MT-02, NU-CHN-1, NU-HOS-1, PI-05-CGC, PO-IMA-03, PO-LES-TO-03, PO-LES-IM-03, PO-TCO-03, RO-04, SO-FLP-02, SO-MAO-03, SO-RAD-02, SR-E (pay group 4 MDO-5), SR-E (pay group 5 basic), SR-W (pay group 11), SW-CHA-02, TI-05 Aviation, TR-02</v>
      </c>
      <c r="C478" s="128" t="str" cm="1">
        <f t="array" ref="C478">_xlfn.TEXTJOIN(", ",TRUE,_xlfn._xlws.FILTER('5. Raw salary data'!$A$2:$A$1297,('5. Raw salary data'!$C$2:$C$1297 &gt;'5. Raw salary data'!E478)*('5. Raw salary data'!$C$2:$C$1297 &lt;'5. Raw salary data'!C478),"No matches"))</f>
        <v>AI-01, CO-01, CT-EAV-01 , CT-IAU-01 , DA-CON-8, DA-PRO-7, DD-07, DS-2, EC-03, ED-EDS-01, ED-EST-02 (TE 9), ED-EST-03 (TE 6), ED-EST-03 (TE 7), ED-EST-04 (TE 4), ED-EST-05 (TE 2), ED-EST-06 (TE 1), ED-EST-04 Maritimes (TE 10), ED-EST-05 Maritimes (TE 8),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ED-EST-05 Manitoba (TE 6), ED-EST-06 Manitoba (TE 4), ED-EST-04 Saskatchewan (TE 8), ED-EST-05 Saskatchewan (TE 6), ED-EST-05 Saskatchewan (TE 7), ED-EST-06 Saskatchewan (TE 5), ED-EST-04 Alberta (TE 7), ED-EST-04 Alberta (TE 8), ED-EST-05 Alberta (TE 6), ED-EST-05 Alberta (TE 7), ED-EST-06 Alberta (TE 5), ED-EST-06 Alberta (TE 6), ED-EST-03 BC (TE 9), ED-EST-04 BC (TE 8),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HS-HDO-09, IT-01, LS-01, LS-02, OM-03, PE-02, PG-03, PO-IMA-02, PO-LES-TO-02, PO-LES-IM-02, PO-TCO-02, PR(S)-02, RO-03, SC-7 (equip. op. and spec. trade), SE-RES-1, SG-PAT-02, SG-SRE-02, SO-MAO-02, SO-RAD-01, SR-E (APA), SR-E (APB), SR-W (pay group 7), SR-W (pay group 8), SW-SCW-02, TI-05, UT-1, WP-03</v>
      </c>
    </row>
    <row r="479" spans="1:3" s="37" customFormat="1" ht="240" x14ac:dyDescent="0.25">
      <c r="A479" s="60" t="str">
        <f>'5. Raw salary data'!A479</f>
        <v>ED-EST-06 Saskatchewan (TE 7)</v>
      </c>
      <c r="B479" s="129" t="str" cm="1">
        <f t="array" ref="B479">_xlfn.TEXTJOIN(", ", TRUE, _xlfn._xlws.FILTER('5. Raw salary data'!$A$2:$A$1297, ('5. Raw salary data'!$C$2:$C$1297 &lt; '5. Raw salary data'!D479) * ('5. Raw salary data'!$C$2:$C$1297 &gt;= '5. Raw salary data'!C479) * ('5. Raw salary data'!$A$2:$A$1297 &lt;&gt; '5. Raw salary data'!A479), "No matches"))</f>
        <v>AG-02, AI-02, BI-02, CH-02, CX-1, DD-09, EC-04, ED-EDS-02, ED-EST-03 (TE 9), ED-EST-04 (TE 6),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8), ED-EST-04 Alberta (TE 10), ED-EST-05 Alberta (TE 9), ED-EST-06 Alberta (TE 8), ED-EST-04 BC (TE 10), ED-EST-04 BC (TE 11), ED-EST-05 BC (TE 8), ED-EST-05 BC (TE 9), ED-EST-06 BC (TE 7), ED-EST-06 BC (TE 8), ED-LAT-04 (TE 12), ED-LAT-04 (TE 13), EG-05, EL-05, FO-01, FR-1, GL-EIM-14, GL-PCF-14, GL-SMW-13, GL-VHE-14, GS-12, GS-13, HP-05, HS-PHS-10, MA-03, ND-HME-1, PC-02, PE-03, PR(S)-03, SO-FLP-03, SO-MAO-04, SO-RAD-02, SR-E (pay group 5 basic), SR-E (pay group 6), SR-E (pay group 7), SW-SCW-03, TI-06, TI-05 Aviation, TR-02</v>
      </c>
      <c r="C479" s="128" t="str" cm="1">
        <f t="array" ref="C479">_xlfn.TEXTJOIN(", ",TRUE,_xlfn._xlws.FILTER('5. Raw salary data'!$A$2:$A$1297,('5. Raw salary data'!$C$2:$C$1297 &gt;'5. Raw salary data'!E479)*('5. Raw salary data'!$C$2:$C$1297 &lt;'5. Raw salary data'!C479),"No matches"))</f>
        <v>AR-02, CO-01, CT-FIN-01 , CT-EAV-01 , CT-IAU-01 , DA-CON-8, DD-07, DD-08, ED-EDS-01, ED-EST-03 (TE 7), ED-EST-03 (TE 8), ED-EST-04 (TE 5), ED-EST-05 (TE 3), ED-EST-06 (TE 2), ED-EST-05 Maritimes (TE 8), ED-EST-05 Maritimes (TE 9), ED-EST-06 Maritimes (TE 7), ED-EST-06 Maritimes (TE 8), ED-EST-05 Quebec (TE 11), ED-EST-05 Quebec (TE 12), ED-EST-06 Quebec (TE 9), ED-EST-04 Ontario (TE 9), ED-EST-04 Ontario (TE 10), ED-EST-05 Ontario (TE 8), ED-EST-05 Ontario (TE 9), ED-EST-06 Ontario (TE 6), ED-EST-04 Manitoba (TE 7), ED-EST-04 Manitoba (TE 8), ED-EST-05 Manitoba (TE 6), ED-EST-05 Manitoba (TE 7), ED-EST-06 Manitoba (TE 5), ED-EST-04 Saskatchewan (TE 9), ED-EST-05 Saskatchewan (TE 7), ED-EST-05 Saskatchewan (TE 8), ED-EST-06 Saskatchewan (TE 6), ED-EST-04 Alberta (TE 8), ED-EST-04 Alberta (TE 9), ED-EST-05 Alberta (TE 7), ED-EST-05 Alberta (TE 8), ED-EST-06 Alberta (TE 6), ED-EST-06 Alberta (TE 7), ED-EST-04 BC (TE 9), ED-EST-05 BC (TE 7), ED-EST-06 BC (TE 6), ED-LAT-02 (TE 13), ED-LAT-03 (TE 12), ED-LAT-03 (TE 13), ED-LAT-04 (TE 10), ED-LAT-04 (TE 11), EN-ENG-02, EN-SUR-01, GL-COI-13, GL-COI-14, GL-EIM-12, GL-EIM-13, GL-MAM-14, GL-MAN-14, GL-PCF-12, GL-PCF-13, GL-PIP-13, GL-PIP-14, GL-PRW-14, GL-SMW-11, GL-SMW-12, GL-VHE-12, GL-VHE-13, GL-WOW-14, GS-11, GT-05, HR-02, HS-HDO-09, HS-HDO-10, HS-PHS-09, LS-02, MT-02, NU-CHN-1, NU-HOS-1, PI-05-CGC, PO-IMA-03, PO-LES-TO-03, PO-LES-IM-03, PO-TCO-03, RO-04, SE-RES-1, SG-PAT-02, SO-FLP-02, SO-MAO-02, SO-MAO-03, SO-RAD-01, SR-E (pay group 4 MDO-5), SR-W (pay group 8), SR-W (pay group 11), SW-SCW-02, SW-CHA-02, UT-1</v>
      </c>
    </row>
    <row r="480" spans="1:3" s="37" customFormat="1" ht="210" x14ac:dyDescent="0.25">
      <c r="A480" s="60" t="str">
        <f>'5. Raw salary data'!A480</f>
        <v>ED-EST-06 Saskatchewan (TE 8)</v>
      </c>
      <c r="B480" s="129" t="str" cm="1">
        <f t="array" ref="B480">_xlfn.TEXTJOIN(", ", TRUE, _xlfn._xlws.FILTER('5. Raw salary data'!$A$2:$A$1297, ('5. Raw salary data'!$C$2:$C$1297 &lt; '5. Raw salary data'!D480) * ('5. Raw salary data'!$C$2:$C$1297 &gt;= '5. Raw salary data'!C480) * ('5. Raw salary data'!$A$2:$A$1297 &lt;&gt; '5. Raw salary data'!A480), "No matches"))</f>
        <v>AG-02, AI-02, AS-05, BI-02, CH-02, CX-2, DD-09, ED-EDS-02, ED-EST-03 (TE 9), ED-EST-04 (TE 7), ED-EST-05 (TE 5), ED-EST-06 (TE 4), ED-EST-06 Maritimes (TE 10), ED-EST-06 Quebec (TE 11), ED-EST-06 Quebec (TE 12), ED-EST-06 Ontario (TE 8), ED-EST-04 Manitoba (TE 10), ED-EST-05 Manitoba (TE 9), ED-EST-06 Manitoba (TE 7), ED-EST-06 Manitoba (TE 8), ED-EST-05 Saskatchewan (TE 10), ED-EST-06 Saskatchewan (TE 9), ED-EST-05 Alberta (TE 10), ED-EST-06 Alberta (TE 8), ED-EST-06 Alberta (TE 9), ED-EST-04 BC (TE 11), ED-EST-05 BC (TE 9), ED-EST-05 BC (TE 10), ED-EST-06 BC (TE 8), ED-EST-06 BC (TE 9), ED-LAT-04 (TE 13), EL-05, EU-PEI-2, FB-3, FO-01, FR-2, FS-01, GL-SMW-14, GS-13, HP-06, HR-03, IS-04 , IT-02, LP-00, ND-ADV-1, ND-DIT-1, ND-HME-1, OM-04, PC-02, PE-03, PI-06-CGC, PM-05 , PM-MCO-01, PO-LES-TO-04, PO-TCO-04, PS-2, PR(S)-03, RO-05, SG-SRE-03, SO-FLP-03, SO-MAO-04, SO-RAD-03, SR-E (pay group 6), SR-E (pay group 7), SR-E (pay group 8), SR-E (pay group 9), SW-SCW-03, SW-SCW-01 Clinical Social Workers, TI-06, TI-05 Marine, VM-1, WP-04</v>
      </c>
      <c r="C480" s="128" t="str" cm="1">
        <f t="array" ref="C480">_xlfn.TEXTJOIN(", ",TRUE,_xlfn._xlws.FILTER('5. Raw salary data'!$A$2:$A$1297,('5. Raw salary data'!$C$2:$C$1297 &gt;'5. Raw salary data'!E480)*('5. Raw salary data'!$C$2:$C$1297 &lt;'5. Raw salary data'!C480),"No matches"))</f>
        <v>CT-FIN-01 , CX-1, DD-08, EC-04, ED-EST-03 (TE 8),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ED-EST-05 Manitoba (TE 8), ED-EST-06 Manitoba (TE 5), ED-EST-06 Manitoba (TE 6), ED-EST-04 Saskatchewan (TE 10), ED-EST-05 Saskatchewan (TE 8), ED-EST-05 Saskatchewan (TE 9), ED-EST-06 Saskatchewan (TE 7), ED-EST-04 Alberta (TE 9), ED-EST-04 Alberta (TE 10), ED-EST-05 Alberta (TE 8), ED-EST-05 Alberta (TE 9), ED-EST-06 Alberta (TE 7), ED-EST-04 BC (TE 10), ED-EST-05 BC (TE 8), ED-EST-06 BC (TE 6), ED-EST-06 BC (TE 7), ED-LAT-03 (TE 13), ED-LAT-04 (TE 11), ED-LAT-04 (TE 12), EG-05, FR-1, GL-COI-14, GL-EIM-13, GL-EIM-14, GL-PCF-13, GL-PCF-14, GL-PIP-14, GL-SMW-12, GL-SMW-13, GL-VHE-13, GL-VHE-14, GS-11, GS-12, GT-05, HP-05, HS-HDO-10, HS-PHS-09, HS-PHS-10, MA-03, NU-CHN-1, NU-HOS-1, PI-05-CGC, PO-IMA-03, PO-LES-TO-03, PO-LES-IM-03, PO-TCO-03, RO-04, SO-MAO-03, SO-RAD-02, SR-E (pay group 4 MDO-5), SR-E (pay group 5 basic), SR-W (pay group 11), SW-CHA-02, TI-05 Aviation, TR-02</v>
      </c>
    </row>
    <row r="481" spans="1:3" s="37" customFormat="1" ht="180" x14ac:dyDescent="0.25">
      <c r="A481" s="60" t="str">
        <f>'5. Raw salary data'!A481</f>
        <v>ED-EST-06 Saskatchewan (TE 9)</v>
      </c>
      <c r="B481" s="129" t="str" cm="1">
        <f t="array" ref="B481">_xlfn.TEXTJOIN(", ", TRUE, _xlfn._xlws.FILTER('5. Raw salary data'!$A$2:$A$1297, ('5. Raw salary data'!$C$2:$C$1297 &lt; '5. Raw salary data'!D481) * ('5. Raw salary data'!$C$2:$C$1297 &gt;= '5. Raw salary data'!C481) * ('5. Raw salary data'!$A$2:$A$1297 &lt;&gt; '5. Raw salary data'!A481), "No matches"))</f>
        <v>AS-05, CT-EAV-02 , CT-IAU-02, CX-2, DS-3, ED-EDS-03, ED-EST-04 (TE 8), ED-EST-05 (TE 6), ED-EST-06 (TE 4), ED-EST-06 (TE 5), ED-EST-06 Quebec (TE 12), ED-EST-06 Ontario (TE 8), ED-EST-06 Ontario (TE 9), ED-EST-05 Manitoba (TE 9), ED-EST-05 Manitoba (TE 10), ED-EST-06 Manitoba (TE 8), ED-EST-06 Manitoba (TE 9), ED-EST-06 Saskatchewan (TE 10), ED-EST-05 Alberta (TE 10), ED-EST-06 Alberta (TE 9), ED-EST-06 Alberta (TE 10), ED-EST-05 BC (TE 10), ED-EST-05 BC (TE 11), ED-EST-06 BC (TE 9), ED-EST-06 BC (TE 10), EG-06, FB-3, FB-4, FR-2, FS-01, GT-06, HR-03, IS-04 , IT-02, LS-03, ND-ADV-1, NU-CHN-2, NU-CHN-3, NU-HOS-2, NU-HOS-3, PG-04, PI-06-CGC, PM-05 , PM-MCO-01, PO-LES-TO-04, PO-TCO-04, PS-2, RO-05, SG-PAT-03, SG-SRE-03, SO-FLP-04, SO-MAO-05, SR-E (pay group 9), SR-E (pay group 10), SR-E (pay group 11), SR-E (pay group 12), SR-W (pay group 12), SW-SCW-01 Clinical Social Workers, SW-SCW-02 Clinical Social Workers, SW-CHA-03, VM-1, WP-04</v>
      </c>
      <c r="C481" s="128" t="str" cm="1">
        <f t="array" ref="C481">_xlfn.TEXTJOIN(", ",TRUE,_xlfn._xlws.FILTER('5. Raw salary data'!$A$2:$A$1297,('5. Raw salary data'!$C$2:$C$1297 &gt;'5. Raw salary data'!E481)*('5. Raw salary data'!$C$2:$C$1297 &lt;'5. Raw salary data'!C481),"No matches"))</f>
        <v>AG-02, AI-02, BI-02, CH-02, CX-1, DD-09, EC-04, ED-EDS-02, ED-EST-03 (TE 9), ED-EST-04 (TE 6), ED-EST-04 (TE 7),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8), ED-EST-04 Alberta (TE 10), ED-EST-05 Alberta (TE 9), ED-EST-06 Alberta (TE 8), ED-EST-04 BC (TE 11), ED-EST-05 BC (TE 8), ED-EST-05 BC (TE 9), ED-EST-06 BC (TE 7), ED-EST-06 BC (TE 8), ED-LAT-04 (TE 12), ED-LAT-04 (TE 13), EG-05, EL-05, EU-PEI-2, FO-01, FR-1, GL-EIM-14, GL-PCF-14, GL-SMW-13, GL-SMW-14, GL-VHE-14, GS-12, GS-13, HP-05, HP-06, HS-PHS-10, LP-00, MA-03, ND-DIT-1, ND-HME-1, OM-04, PC-02, PE-03, PR(S)-03, SO-FLP-03, SO-MAO-04, SO-RAD-02, SO-RAD-03, SR-E (pay group 5 basic), SR-E (pay group 6), SR-E (pay group 7), SR-E (pay group 8), SW-SCW-03, TI-06, TI-05 Aviation, TI-05 Marine, TR-02</v>
      </c>
    </row>
    <row r="482" spans="1:3" s="37" customFormat="1" ht="150" x14ac:dyDescent="0.25">
      <c r="A482" s="60" t="str">
        <f>'5. Raw salary data'!A482</f>
        <v>ED-EST-06 Saskatchewan (TE 10)</v>
      </c>
      <c r="B482" s="129" t="str" cm="1">
        <f t="array" ref="B482">_xlfn.TEXTJOIN(", ", TRUE, _xlfn._xlws.FILTER('5. Raw salary data'!$A$2:$A$1297, ('5. Raw salary data'!$C$2:$C$1297 &lt; '5. Raw salary data'!D482) * ('5. Raw salary data'!$C$2:$C$1297 &gt;= '5. Raw salary data'!C482) * ('5. Raw salary data'!$A$2:$A$1297 &lt;&gt; '5. Raw salary data'!A482), "No matches"))</f>
        <v>AR-03, CT-FIN-02 , CT-EAV-02 , CT-IAU-02, CX-3, DS-3, ED-EDS-03, ED-EST-04 (TE 8), ED-EST-04 (TE 9), ED-EST-05 (TE 6), ED-EST-05 (TE 7), ED-EST-06 (TE 5), ED-EST-06 (TE 6), ED-EST-06 Ontario (TE 9), ED-EST-06 Ontario (TE 10), ED-EST-05 Manitoba (TE 10), ED-EST-06 Manitoba (TE 9), ED-EST-06 Manitoba (TE 10), ED-EST-06 Alberta (TE 10), ED-EST-05 BC (TE 11), ED-EST-06 BC (TE 10), ED-EST-06 BC (TE 11), EG-06, EL-06, FB-4, FR-3, GT-06, HP-07, LS-03, ND-DIT-2, ND-HME-2, NU-CHN-2, NU-CHN-3, NU-HOS-2, NU-HOS-3, PE-04, PI-07-CGC, SG-PAT-03, SO-FLP-04, SO-MAO-05, SR-E (pay group 10), SR-E (pay group 11), SR-E (pay group 12), SW-SCW-02 Clinical Social Workers, SW-CHA-03, TI-07</v>
      </c>
      <c r="C482" s="128" t="str" cm="1">
        <f t="array" ref="C482">_xlfn.TEXTJOIN(", ",TRUE,_xlfn._xlws.FILTER('5. Raw salary data'!$A$2:$A$1297,('5. Raw salary data'!$C$2:$C$1297 &gt;'5. Raw salary data'!E482)*('5. Raw salary data'!$C$2:$C$1297 &lt;'5. Raw salary data'!C482),"No matches"))</f>
        <v>AG-02, AI-02, AS-05, BI-02, CH-02, CX-2, DD-09, ED-EDS-02, ED-EST-04 (TE 7), ED-EST-05 (TE 5), ED-EST-06 (TE 4), ED-EST-06 Maritimes (TE 10), ED-EST-06 Quebec (TE 11), ED-EST-06 Quebec (TE 12), ED-EST-06 Ontario (TE 8), ED-EST-04 Manitoba (TE 10), ED-EST-05 Manitoba (TE 9), ED-EST-06 Manitoba (TE 7), ED-EST-06 Manitoba (TE 8), ED-EST-05 Saskatchewan (TE 10), ED-EST-06 Saskatchewan (TE 9), ED-EST-05 Alberta (TE 10), ED-EST-06 Alberta (TE 8), ED-EST-06 Alberta (TE 9), ED-EST-04 BC (TE 11), ED-EST-05 BC (TE 9), ED-EST-05 BC (TE 10), ED-EST-06 BC (TE 8), ED-EST-06 BC (TE 9), ED-LAT-04 (TE 13), EL-05, EU-PEI-2, FB-3, FO-01, FR-2, FS-01, GL-SMW-14, GS-13, HP-06, HR-03, IS-04 , IT-02, LP-00, ND-ADV-1, ND-DIT-1, ND-HME-1, OM-04, PC-02, PE-03, PG-04, PI-06-CGC, PM-05 , PM-MCO-01, PO-LES-TO-04, PO-TCO-04, PS-2, PR(S)-03, RO-05, SG-SRE-03, SO-FLP-03, SO-MAO-04, SO-RAD-03, SR-E (pay group 6), SR-E (pay group 7), SR-E (pay group 8), SR-E (pay group 9), SR-W (pay group 12), SW-SCW-03, SW-SCW-01 Clinical Social Workers, TI-06, TI-05 Marine, VM-1, WP-04</v>
      </c>
    </row>
    <row r="483" spans="1:3" ht="30" x14ac:dyDescent="0.25">
      <c r="A483" s="60" t="str">
        <f>'5. Raw salary data'!A483</f>
        <v>ED-EST-01 Alberta (TE 1)</v>
      </c>
      <c r="B483" s="129" t="str" cm="1">
        <f t="array" ref="B483">_xlfn.TEXTJOIN(", ", TRUE, _xlfn._xlws.FILTER('5. Raw salary data'!$A$2:$A$1297, ('5. Raw salary data'!$C$2:$C$1297 &lt; '5. Raw salary data'!D483) * ('5. Raw salary data'!$C$2:$C$1297 &gt;= '5. Raw salary data'!C483) * ('5. Raw salary data'!$A$2:$A$1297 &lt;&gt; '5. Raw salary data'!A483), "No matches"))</f>
        <v>CM-02, CR-01, DA-PRO-1, ED-EST-01 Maritimes (TE 2), ED-EST-02 Maritimes (TE 1), ED-EST-01 Quebec (TE 1), ED-EST-01 Saskatchewan (TE 2), ED-EST-01 Alberta (TE 2), PY-01, ST-COR special level C</v>
      </c>
      <c r="C483" s="128" t="str" cm="1">
        <f t="array" ref="C483">_xlfn.TEXTJOIN(", ",TRUE,_xlfn._xlws.FILTER('5. Raw salary data'!$A$2:$A$1297,('5. Raw salary data'!$C$2:$C$1297 &gt;'5. Raw salary data'!E483)*('5. Raw salary data'!$C$2:$C$1297 &lt;'5. Raw salary data'!C483),"No matches"))</f>
        <v>CM-01, ED-EST-01 Maritimes (TE 1), ED-EST-01 Saskatchewan (TE 1), GS-01, OE-BEO-2, OE-CEO-2, OE-DEO-2, OE-MSE-2, OE-MEO-2, SR-W (pay group 9) APC-1, SR-W (pay group 9) APD-1, ST-COR special level B</v>
      </c>
    </row>
    <row r="484" spans="1:3" ht="60" x14ac:dyDescent="0.25">
      <c r="A484" s="60" t="str">
        <f>'5. Raw salary data'!A484</f>
        <v>ED-EST-01 Alberta (TE 2)</v>
      </c>
      <c r="B484" s="129" t="str" cm="1">
        <f t="array" ref="B484">_xlfn.TEXTJOIN(", ", TRUE, _xlfn._xlws.FILTER('5. Raw salary data'!$A$2:$A$1297, ('5. Raw salary data'!$C$2:$C$1297 &lt; '5. Raw salary data'!D484) * ('5. Raw salary data'!$C$2:$C$1297 &gt;= '5. Raw salary data'!C484) * ('5. Raw salary data'!$A$2:$A$1297 &lt;&gt; '5. Raw salary data'!A484), "No matches"))</f>
        <v>CR-01, CR-02, DA-PRO-1, DD-01, ED-EST-01 Maritimes (TE 3), ED-EST-02 Maritimes (TE 2), ED-EST-01 Quebec (TE 2), ED-EST-02 Quebec (TE 1), ED-EST-01 Ontario (TE 1), ED-EST-01 Manitoba (TE 1), ED-EST-01 Saskatchewan (TE 3), ED-EST-02 Saskatchewan (TE 1), ED-EST-01 Alberta (TE 3), OE-CEO-3, OE-DEO-3, OE-MEO-3, PY-01, SR-W (pay group 9) APC-2, SR-W (pay group 9) APD-2</v>
      </c>
      <c r="C484" s="128" t="str" cm="1">
        <f t="array" ref="C484">_xlfn.TEXTJOIN(", ",TRUE,_xlfn._xlws.FILTER('5. Raw salary data'!$A$2:$A$1297,('5. Raw salary data'!$C$2:$C$1297 &gt;'5. Raw salary data'!E484)*('5. Raw salary data'!$C$2:$C$1297 &lt;'5. Raw salary data'!C484),"No matches"))</f>
        <v>CM-02, ED-EST-01 Maritimes (TE 2), ED-EST-02 Maritimes (TE 1), ED-EST-01 Quebec (TE 1), ED-EST-01 Saskatchewan (TE 2), ED-EST-01 Alberta (TE 1), OE-BEO-2, OE-CEO-2, OE-DEO-2, OE-MSE-2, OE-MEO-2, ST-COR special level C</v>
      </c>
    </row>
    <row r="485" spans="1:3" ht="75" x14ac:dyDescent="0.25">
      <c r="A485" s="60" t="str">
        <f>'5. Raw salary data'!A485</f>
        <v>ED-EST-01 Alberta (TE 3)</v>
      </c>
      <c r="B485" s="129" t="str" cm="1">
        <f t="array" ref="B485">_xlfn.TEXTJOIN(", ", TRUE, _xlfn._xlws.FILTER('5. Raw salary data'!$A$2:$A$1297, ('5. Raw salary data'!$C$2:$C$1297 &lt; '5. Raw salary data'!D485) * ('5. Raw salary data'!$C$2:$C$1297 &gt;= '5. Raw salary data'!C485) * ('5. Raw salary data'!$A$2:$A$1297 &lt;&gt; '5. Raw salary data'!A485), "No matches"))</f>
        <v>CM-03, CR-02, DA-CON-1, DA-CON-2, DA-CON Special level C, DA-PRO-2, ED-EST-01 Maritimes (TE 4), ED-EST-02 Maritimes (TE 3), ED-EST-03 Maritimes (TE 1), ED-EST-01 Quebec (TE 3), ED-EST-02 Quebec (TE 2), ED-EST-01 Ontario (TE 2), ED-EST-01 Manitoba (TE 2), ED-EST-01 Manitoba (TE 3), ED-EST-01 Saskatchewan (TE 4), ED-EST-02 Saskatchewan (TE 1), ED-EST-01 Alberta (TE 4), ED-EST-02 Alberta (TE 1), ED-EST-01 BC (TE 1), GS-02, LI-1, SR-W (pay group 9) APD-3, ST-OCE-1, ST-TYP-1, ST-TYP-2</v>
      </c>
      <c r="C485" s="128" t="str" cm="1">
        <f t="array" ref="C485">_xlfn.TEXTJOIN(", ",TRUE,_xlfn._xlws.FILTER('5. Raw salary data'!$A$2:$A$1297,('5. Raw salary data'!$C$2:$C$1297 &gt;'5. Raw salary data'!E485)*('5. Raw salary data'!$C$2:$C$1297 &lt;'5. Raw salary data'!C485),"No matches"))</f>
        <v>CM-02, CR-01, DA-PRO-1, DD-01, ED-EST-01 Maritimes (TE 3), ED-EST-02 Maritimes (TE 2), ED-EST-01 Quebec (TE 2), ED-EST-02 Quebec (TE 1), ED-EST-01 Ontario (TE 1), ED-EST-01 Manitoba (TE 1), ED-EST-01 Saskatchewan (TE 3), ED-EST-01 Alberta (TE 2), OE-CEO-3, OE-DEO-3, OE-MEO-3, PY-01, SR-W (pay group 9) APC-2, SR-W (pay group 9) APD-2</v>
      </c>
    </row>
    <row r="486" spans="1:3" ht="90" x14ac:dyDescent="0.25">
      <c r="A486" s="60" t="str">
        <f>'5. Raw salary data'!A486</f>
        <v>ED-EST-01 Alberta (TE 4)</v>
      </c>
      <c r="B486" s="129" t="str" cm="1">
        <f t="array" ref="B486">_xlfn.TEXTJOIN(", ", TRUE, _xlfn._xlws.FILTER('5. Raw salary data'!$A$2:$A$1297, ('5. Raw salary data'!$C$2:$C$1297 &lt; '5. Raw salary data'!D486) * ('5. Raw salary data'!$C$2:$C$1297 &gt;= '5. Raw salary data'!C486) * ('5. Raw salary data'!$A$2:$A$1297 &lt;&gt; '5. Raw salary data'!A486), "No matches"))</f>
        <v>DA-PRO-2, ED-EST-01 Maritimes (TE 5), ED-EST-02 Maritimes (TE 4), ED-EST-03 Maritimes (TE 1), ED-EST-03 Maritimes (TE 2), ED-EST-01 Quebec (TE 3), ED-EST-02 Quebec (TE 2), ED-EST-03 Quebec (TE 1), ED-EST-01 Ontario (TE 3), ED-EST-01 Manitoba (TE 4), ED-EST-02 Manitoba (TE 1), ED-EST-02 Manitoba (TE 2), ED-EST-01 Saskatchewan (TE 5), ED-EST-02 Saskatchewan (TE 2), ED-EST-01 Alberta (TE 5), ED-EST-02 Alberta (TE 2), ED-EST-01 BC (TE 2), ED-LAT-01 (TE 1), EG-02 salary protected employees, GL-ELE -1, GL-ELE -2, HS-PHS-01, LI-1, LI-2, OE-MEO-4, PY-02, SR-W (pay group 9) APC-3, ST-OCE-2, ST-STN-1, ST-STN-2</v>
      </c>
      <c r="C486" s="128" t="str" cm="1">
        <f t="array" ref="C486">_xlfn.TEXTJOIN(", ",TRUE,_xlfn._xlws.FILTER('5. Raw salary data'!$A$2:$A$1297,('5. Raw salary data'!$C$2:$C$1297 &gt;'5. Raw salary data'!E486)*('5. Raw salary data'!$C$2:$C$1297 &lt;'5. Raw salary data'!C486),"No matches"))</f>
        <v>CM-03, CR-02, DA-CON-1, DA-CON-2, DA-CON Special level C, ED-EST-01 Maritimes (TE 4), ED-EST-02 Maritimes (TE 3), ED-EST-01 Quebec (TE 2), ED-EST-02 Quebec (TE 1), ED-EST-01 Ontario (TE 1), ED-EST-01 Ontario (TE 2), ED-EST-01 Manitoba (TE 2), ED-EST-01 Manitoba (TE 3), ED-EST-01 Saskatchewan (TE 4), ED-EST-02 Saskatchewan (TE 1), ED-EST-01 Alberta (TE 3), ED-EST-02 Alberta (TE 1), ED-EST-01 BC (TE 1), GS-02, SR-W (pay group 9) APD-3, ST-OCE-1, ST-TYP-1, ST-TYP-2</v>
      </c>
    </row>
    <row r="487" spans="1:3" ht="120" x14ac:dyDescent="0.25">
      <c r="A487" s="60" t="str">
        <f>'5. Raw salary data'!A487</f>
        <v>ED-EST-01 Alberta (TE 5)</v>
      </c>
      <c r="B487" s="129" t="str" cm="1">
        <f t="array" ref="B487">_xlfn.TEXTJOIN(", ", TRUE, _xlfn._xlws.FILTER('5. Raw salary data'!$A$2:$A$1297, ('5. Raw salary data'!$C$2:$C$1297 &lt; '5. Raw salary data'!D487) * ('5. Raw salary data'!$C$2:$C$1297 &gt;= '5. Raw salary data'!C487) * ('5. Raw salary data'!$A$2:$A$1297 &lt;&gt; '5. Raw salary data'!A487), "No matches"))</f>
        <v>CM-04, CR-03, DA-CON-3, ED-EST-01 Maritimes (TE 6), ED-EST-01 Maritimes (TE 7), ED-EST-02 Maritimes (TE 5), ED-EST-03 Maritimes (TE 2), ED-EST-03 Maritimes (TE 3), ED-EST-01 Quebec (TE 4), ED-EST-02 Quebec (TE 3), ED-EST-03 Quebec (TE 2), ED-EST-01 Ontario (TE 4), ED-EST-01 Ontario (TE 5), ED-EST-02 Ontario (TE 1), ED-EST-01 Manitoba (TE 5), ED-EST-01 Manitoba (TE 6), ED-EST-02 Manitoba (TE 2), ED-EST-02 Manitoba (TE 3), ED-EST-01 Saskatchewan (TE 6), ED-EST-01 Saskatchewan (TE 7), ED-EST-02 Saskatchewan (TE 3), ED-EST-03 Saskatchewan (TE 1), ED-EST-01 Alberta (TE 6), ED-EST-02 Alberta (TE 3), ED-EST-01 BC (TE 3), ED-EST-02 BC (TE 1), ED-LAT-01 (TE 1), ED-LAT-01 (TE 2), GL-AMW-1, GL-ELE -2, GL-ELE -3, GL-MDO-1, GL-MDO-2, HS-HDO-01, LI-2, LI-3, SR-W (pay group 9) APD-4, ST-SCY-1</v>
      </c>
      <c r="C487" s="128" t="str" cm="1">
        <f t="array" ref="C487">_xlfn.TEXTJOIN(", ",TRUE,_xlfn._xlws.FILTER('5. Raw salary data'!$A$2:$A$1297,('5. Raw salary data'!$C$2:$C$1297 &gt;'5. Raw salary data'!E487)*('5. Raw salary data'!$C$2:$C$1297 &lt;'5. Raw salary data'!C487),"No matches"))</f>
        <v>CM-03, DA-PRO-2, ED-EST-01 Maritimes (TE 5), ED-EST-02 Maritimes (TE 4), ED-EST-03 Maritimes (TE 1), ED-EST-01 Quebec (TE 3), ED-EST-02 Quebec (TE 2), ED-EST-03 Quebec (TE 1), ED-EST-01 Ontario (TE 2), ED-EST-01 Ontario (TE 3), ED-EST-01 Manitoba (TE 3), ED-EST-01 Manitoba (TE 4), ED-EST-02 Manitoba (TE 1), ED-EST-01 Saskatchewan (TE 5), ED-EST-02 Saskatchewan (TE 2), ED-EST-01 Alberta (TE 4), ED-EST-02 Alberta (TE 2), ED-EST-01 BC (TE 2), EG-02 salary protected employees, GL-ELE -1, GS-02, HS-PHS-01, LI-1, OE-MEO-4, PY-02, SR-W (pay group 9) APC-3, SR-W (pay group 9) APD-3, ST-OCE-2, ST-STN-1, ST-STN-2</v>
      </c>
    </row>
    <row r="488" spans="1:3" ht="150" x14ac:dyDescent="0.25">
      <c r="A488" s="60" t="str">
        <f>'5. Raw salary data'!A488</f>
        <v>ED-EST-01 Alberta (TE 6)</v>
      </c>
      <c r="B488" s="129" t="str" cm="1">
        <f t="array" ref="B488">_xlfn.TEXTJOIN(", ", TRUE, _xlfn._xlws.FILTER('5. Raw salary data'!$A$2:$A$1297, ('5. Raw salary data'!$C$2:$C$1297 &lt; '5. Raw salary data'!D488) * ('5. Raw salary data'!$C$2:$C$1297 &gt;= '5. Raw salary data'!C488) * ('5. Raw salary data'!$A$2:$A$1297 &lt;&gt; '5. Raw salary data'!A488), "No matches"))</f>
        <v>CM-04, DA-PRO-3, DD-02, ED-EST-01 Maritimes (TE 7), ED-EST-01 Maritimes (TE 8), ED-EST-02 Maritimes (TE 6),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ED-EST-03 Manitoba (TE 1), ED-EST-01 Saskatchewan (TE 7), ED-EST-01 Saskatchewan (TE 8), ED-EST-02 Saskatchewan (TE 4), ED-EST-03 Saskatchewan (TE 2), ED-EST-01 Alberta (TE 7), ED-EST-02 Alberta (TE 4), ED-EST-03 Alberta (TE 1), ED-EST-01 BC (TE 4), ED-EST-02 BC (TE 2), ED-LAT-01 (TE 2), ED-LAT-01 (TE 3), EU-TEA (Maritimes), EU-TEA (Quebec), EU-TEA (Ontario), EU-TEA (Manitoba), EU-TEA (Saskatchewan), EU-TEA (Alberta), EU-TEA (British Columbia), GL-AMW-2, GL-ELE -3, GL-ELE -4, GL-MAN-1, GL-MDO-2, GL-MDO-3, GL-MOC-1, GL-MOC-2, GT-01, HS-PHS-02, LI-3, PY-03, SR-W (pay group 9) APC-4, ST-OCE-3, ST-SCY-2</v>
      </c>
      <c r="C488" s="128" t="str" cm="1">
        <f t="array" ref="C488">_xlfn.TEXTJOIN(", ",TRUE,_xlfn._xlws.FILTER('5. Raw salary data'!$A$2:$A$1297,('5. Raw salary data'!$C$2:$C$1297 &gt;'5. Raw salary data'!E488)*('5. Raw salary data'!$C$2:$C$1297 &lt;'5. Raw salary data'!C488),"No matches"))</f>
        <v>CR-03, DA-CON-3, ED-EST-01 Maritimes (TE 6), ED-EST-02 Maritimes (TE 5), ED-EST-03 Maritimes (TE 2), ED-EST-01 Quebec (TE 4), ED-EST-02 Quebec (TE 3), ED-EST-03 Quebec (TE 2), ED-EST-01 Ontario (TE 3), ED-EST-01 Ontario (TE 4), ED-EST-02 Ontario (TE 1), ED-EST-01 Manitoba (TE 4), ED-EST-01 Manitoba (TE 5), ED-EST-02 Manitoba (TE 2), ED-EST-02 Manitoba (TE 3), ED-EST-01 Saskatchewan (TE 6), ED-EST-02 Saskatchewan (TE 3), ED-EST-03 Saskatchewan (TE 1), ED-EST-01 Alberta (TE 5), ED-EST-02 Alberta (TE 3), ED-EST-01 BC (TE 2), ED-EST-01 BC (TE 3), ED-EST-02 BC (TE 1), ED-LAT-01 (TE 1), GL-AMW-1, GL-ELE -2, GL-MDO-1, HS-HDO-01, LI-2, PY-02, SR-W (pay group 9) APC-3, SR-W (pay group 9) APD-4, ST-SCY-1, ST-STN-2</v>
      </c>
    </row>
    <row r="489" spans="1:3" ht="165" x14ac:dyDescent="0.25">
      <c r="A489" s="60" t="str">
        <f>'5. Raw salary data'!A489</f>
        <v>ED-EST-01 Alberta (TE 7)</v>
      </c>
      <c r="B489" s="129" t="str" cm="1">
        <f t="array" ref="B489">_xlfn.TEXTJOIN(", ", TRUE, _xlfn._xlws.FILTER('5. Raw salary data'!$A$2:$A$1297, ('5. Raw salary data'!$C$2:$C$1297 &lt; '5. Raw salary data'!D489) * ('5. Raw salary data'!$C$2:$C$1297 &gt;= '5. Raw salary data'!C489) * ('5. Raw salary data'!$A$2:$A$1297 &lt;&gt; '5. Raw salary data'!A489), "No matches"))</f>
        <v>CM-05, DD-02, ED-EST-01 (TE 1), ED-EST-01 Maritimes (TE 8), ED-EST-02 Maritimes (TE 7), ED-EST-03 Maritimes (TE 4), ED-EST-03 Maritimes (TE 5), ED-EST-04 Maritimes (TE 1), ED-EST-01 Quebec (TE 6), ED-EST-02 Quebec (TE 5), ED-EST-03 Quebec (TE 3), ED-EST-03 Quebec (TE 4), ED-EST-04 Quebec (TE 2), ED-EST-01 Ontario (TE 6), ED-EST-01 Ontario (TE 7), ED-EST-02 Ontario (TE 3), ED-EST-03 Ontario (TE 2), ED-EST-01 Manitoba (TE 7), ED-EST-01 Manitoba (TE 8), ED-EST-02 Manitoba (TE 5), ED-EST-02 Manitoba (TE 6), ED-EST-03 Manitoba (TE 2), ED-EST-03 Manitoba (TE 3), ED-EST-01 Saskatchewan (TE 8), ED-EST-02 Saskatchewan (TE 5), ED-EST-03 Saskatchewan (TE 3), ED-EST-01 Alberta (TE 8), ED-EST-02 Alberta (TE 4), ED-EST-02 Alberta (TE 5), ED-EST-03 Alberta (TE 2), ED-EST-01 BC (TE 5), ED-EST-02 BC (TE 3), ED-EST-03 BC (TE 1), ED-LAT-01 (TE 3), ED-LAT-01 (TE 4), ED-LAT-02 (TE 1), GL-AMW-00, GL-AMW-3, GL-AMW-4, GL-ELE -5, GL-ELE -6, GL-MAN-2, GL-MDO-4, GL-MOC-2, GL-MOC-3, GS-03, GT-01, HS-HDO-02, LI-4, OE-MEO-5, SR-W (pay group 1), SR-W (pay group 9) APC-4, SR-W (pay group 9) APD-5, ST-SCY-2, ST-SCY-3, TI-01</v>
      </c>
      <c r="C489" s="128" t="str" cm="1">
        <f t="array" ref="C489">_xlfn.TEXTJOIN(", ",TRUE,_xlfn._xlws.FILTER('5. Raw salary data'!$A$2:$A$1297,('5. Raw salary data'!$C$2:$C$1297 &gt;'5. Raw salary data'!E489)*('5. Raw salary data'!$C$2:$C$1297 &lt;'5. Raw salary data'!C489),"No matches"))</f>
        <v>CM-04, CR-03, DA-CON-3, DA-PRO-3, ED-EST-01 Maritimes (TE 7), ED-EST-02 Maritimes (TE 6), ED-EST-03 Maritimes (TE 3), ED-EST-01 Quebec (TE 5), ED-EST-02 Quebec (TE 4), ED-EST-03 Quebec (TE 2), ED-EST-04 Quebec (TE 1), ED-EST-01 Ontario (TE 5), ED-EST-02 Ontario (TE 2), ED-EST-03 Ontario (TE 1), ED-EST-01 Manitoba (TE 6), ED-EST-02 Manitoba (TE 3), ED-EST-02 Manitoba (TE 4), ED-EST-03 Manitoba (TE 1), ED-EST-01 Saskatchewan (TE 7), ED-EST-02 Saskatchewan (TE 4), ED-EST-03 Saskatchewan (TE 2), ED-EST-01 Alberta (TE 6), ED-EST-02 Alberta (TE 3), ED-EST-03 Alberta (TE 1), ED-EST-01 BC (TE 3), ED-EST-01 BC (TE 4), ED-EST-02 BC (TE 2), ED-LAT-01 (TE 2), EU-TEA (Maritimes), EU-TEA (Quebec), EU-TEA (Ontario), EU-TEA (Manitoba), EU-TEA (Saskatchewan), EU-TEA (Alberta), EU-TEA (British Columbia), GL-AMW-1, GL-AMW-2, GL-ELE -3, GL-ELE -4, GL-MAN-1, GL-MDO-2, GL-MDO-3, GL-MOC-1, HS-HDO-01, HS-PHS-02, LI-3, PY-03, SR-W (pay group 9) APD-4, ST-OCE-3, ST-SCY-1</v>
      </c>
    </row>
    <row r="490" spans="1:3" ht="180" x14ac:dyDescent="0.25">
      <c r="A490" s="60" t="str">
        <f>'5. Raw salary data'!A490</f>
        <v>ED-EST-01 Alberta (TE 8)</v>
      </c>
      <c r="B490" s="129" t="str" cm="1">
        <f t="array" ref="B490">_xlfn.TEXTJOIN(", ", TRUE, _xlfn._xlws.FILTER('5. Raw salary data'!$A$2:$A$1297, ('5. Raw salary data'!$C$2:$C$1297 &lt; '5. Raw salary data'!D490) * ('5. Raw salary data'!$C$2:$C$1297 &gt;= '5. Raw salary data'!C490) * ('5. Raw salary data'!$A$2:$A$1297 &lt;&gt; '5. Raw salary data'!A490), "No matches"))</f>
        <v>CR-04, DA-PRO-4, ED-EST-01 (TE 2), ED-EST-02 (TE 1) , ED-EST-02 Maritimes (TE 8), ED-EST-03 Maritimes (TE 5), ED-EST-03 Maritimes (TE 6), ED-EST-04 Maritimes (TE 2), ED-EST-01 Quebec (TE 6), ED-EST-01 Quebec (TE 7), ED-EST-02 Quebec (TE 6), ED-EST-03 Quebec (TE 4), ED-EST-04 Quebec (TE 3), ED-EST-05 Quebec (TE 1), ED-EST-01 Ontario (TE 8), ED-EST-02 Ontario (TE 4), ED-EST-03 Ontario (TE 3), ED-EST-02 Manitoba (TE 6), ED-EST-02 Manitoba (TE 7), ED-EST-03 Manitoba (TE 3), ED-EST-03 Manitoba (TE 4), ED-EST-02 Saskatchewan (TE 6), ED-EST-03 Saskatchewan (TE 4), ED-EST-02 Alberta (TE 5), ED-EST-03 Alberta (TE 3), ED-EST-01 BC (TE 6), ED-EST-02 BC (TE 4), ED-EST-03 BC (TE 2), ED-LAT-01 (TE 4), ED-LAT-01 (TE 5), ED-LAT-02 (TE 2), ED-LAT-03 (TE 1), EL-01, EU-PEI-1, GL-AMW-4, GL-AMW-5, GL-ELE -6, GL-ELE -7, GL-MAN-3, GL-MAN-4, GL-MDO-5, GL-MOC-3, GL-MOC-4, GS-04, HS-PHS-03, LI-5, OE-MEO-5, PY-04, SR-W (pay group 9) APC-5, SR-W (pay group 9) APD-6, ST-COR-1, ST-SCY-3, TI-01</v>
      </c>
      <c r="C490" s="128" t="str" cm="1">
        <f t="array" ref="C490">_xlfn.TEXTJOIN(", ",TRUE,_xlfn._xlws.FILTER('5. Raw salary data'!$A$2:$A$1297,('5. Raw salary data'!$C$2:$C$1297 &gt;'5. Raw salary data'!E490)*('5. Raw salary data'!$C$2:$C$1297 &lt;'5. Raw salary data'!C490),"No matches"))</f>
        <v>CM-05, DA-PRO-3, DD-02, ED-EST-01 (TE 1), ED-EST-01 Maritimes (TE 8), ED-EST-02 Maritimes (TE 6), ED-EST-02 Maritimes (TE 7), ED-EST-03 Maritimes (TE 4), ED-EST-04 Maritimes (TE 1), ED-EST-01 Quebec (TE 5), ED-EST-02 Quebec (TE 4), ED-EST-02 Quebec (TE 5), ED-EST-03 Quebec (TE 3), ED-EST-04 Quebec (TE 2), ED-EST-01 Ontario (TE 6), ED-EST-01 Ontario (TE 7), ED-EST-02 Ontario (TE 2), ED-EST-02 Ontario (TE 3), ED-EST-03 Ontario (TE 1), ED-EST-03 Ontario (TE 2), ED-EST-01 Manitoba (TE 7), ED-EST-01 Manitoba (TE 8), ED-EST-02 Manitoba (TE 4), ED-EST-02 Manitoba (TE 5), ED-EST-03 Manitoba (TE 1), ED-EST-03 Manitoba (TE 2), ED-EST-01 Saskatchewan (TE 8), ED-EST-02 Saskatchewan (TE 4), ED-EST-02 Saskatchewan (TE 5), ED-EST-03 Saskatchewan (TE 2), ED-EST-03 Saskatchewan (TE 3), ED-EST-01 Alberta (TE 7), ED-EST-02 Alberta (TE 4), ED-EST-03 Alberta (TE 1), ED-EST-03 Alberta (TE 2), ED-EST-01 BC (TE 4), ED-EST-01 BC (TE 5), ED-EST-02 BC (TE 3), ED-EST-03 BC (TE 1), ED-LAT-01 (TE 3), ED-LAT-02 (TE 1), GL-AMW-00, GL-AMW-2, GL-AMW-3, GL-ELE -4, GL-ELE -5, GL-MAN-1, GL-MAN-2, GL-MDO-3, GL-MDO-4, GL-MOC-2, GS-03, GT-01, HS-HDO-02, HS-PHS-02, LI-4, PY-03, SR-W (pay group 1), SR-W (pay group 9) APC-4, SR-W (pay group 9) APD-5, ST-OCE-3, ST-SCY-2</v>
      </c>
    </row>
    <row r="491" spans="1:3" ht="90" x14ac:dyDescent="0.25">
      <c r="A491" s="60" t="str">
        <f>'5. Raw salary data'!A491</f>
        <v>ED-EST-02 Alberta (TE 1)</v>
      </c>
      <c r="B491" s="129" t="str" cm="1">
        <f t="array" ref="B491">_xlfn.TEXTJOIN(", ", TRUE, _xlfn._xlws.FILTER('5. Raw salary data'!$A$2:$A$1297, ('5. Raw salary data'!$C$2:$C$1297 &lt; '5. Raw salary data'!D491) * ('5. Raw salary data'!$C$2:$C$1297 &gt;= '5. Raw salary data'!C491) * ('5. Raw salary data'!$A$2:$A$1297 &lt;&gt; '5. Raw salary data'!A491), "No matches"))</f>
        <v>CM-03, DA-CON-1, DA-CON-2, DA-CON Special level C, DA-PRO-2, ED-EST-01 Maritimes (TE 4), ED-EST-01 Maritimes (TE 5), ED-EST-02 Maritimes (TE 3), ED-EST-02 Maritimes (TE 4), ED-EST-03 Maritimes (TE 1), ED-EST-01 Quebec (TE 3), ED-EST-02 Quebec (TE 2), ED-EST-01 Ontario (TE 2), ED-EST-01 Manitoba (TE 2), ED-EST-01 Manitoba (TE 3), ED-EST-02 Manitoba (TE 1), ED-EST-01 Saskatchewan (TE 4), ED-EST-02 Saskatchewan (TE 2), ED-EST-01 Alberta (TE 4), ED-EST-01 BC (TE 1), EG-02 salary protected employees, GS-02, LI-1, OE-MEO-4, SR-W (pay group 9) APD-3, ST-OCE-1, ST-TYP-1, ST-TYP-2</v>
      </c>
      <c r="C491" s="128" t="str" cm="1">
        <f t="array" ref="C491">_xlfn.TEXTJOIN(", ",TRUE,_xlfn._xlws.FILTER('5. Raw salary data'!$A$2:$A$1297,('5. Raw salary data'!$C$2:$C$1297 &gt;'5. Raw salary data'!E491)*('5. Raw salary data'!$C$2:$C$1297 &lt;'5. Raw salary data'!C491),"No matches"))</f>
        <v>CR-01, CR-02, DA-PRO-1, DD-01, ED-EST-01 Maritimes (TE 3), ED-EST-02 Maritimes (TE 2), ED-EST-01 Quebec (TE 2), ED-EST-02 Quebec (TE 1), ED-EST-01 Ontario (TE 1), ED-EST-01 Manitoba (TE 1), ED-EST-01 Saskatchewan (TE 3), ED-EST-02 Saskatchewan (TE 1), ED-EST-01 Alberta (TE 2), ED-EST-01 Alberta (TE 3), OE-CEO-3, OE-DEO-3, OE-MEO-3, PY-01, SR-W (pay group 9) APC-2, SR-W (pay group 9) APD-2</v>
      </c>
    </row>
    <row r="492" spans="1:3" ht="105" x14ac:dyDescent="0.25">
      <c r="A492" s="60" t="str">
        <f>'5. Raw salary data'!A492</f>
        <v>ED-EST-02 Alberta (TE 2)</v>
      </c>
      <c r="B492" s="129" t="str" cm="1">
        <f t="array" ref="B492">_xlfn.TEXTJOIN(", ", TRUE, _xlfn._xlws.FILTER('5. Raw salary data'!$A$2:$A$1297, ('5. Raw salary data'!$C$2:$C$1297 &lt; '5. Raw salary data'!D492) * ('5. Raw salary data'!$C$2:$C$1297 &gt;= '5. Raw salary data'!C492) * ('5. Raw salary data'!$A$2:$A$1297 &lt;&gt; '5. Raw salary data'!A492), "No matches"))</f>
        <v>DA-CON-3, ED-EST-01 Maritimes (TE 6), ED-EST-02 Maritimes (TE 5), ED-EST-03 Maritimes (TE 2), ED-EST-01 Quebec (TE 4), ED-EST-02 Quebec (TE 3), ED-EST-03 Quebec (TE 1), ED-EST-01 Ontario (TE 3), ED-EST-01 Ontario (TE 4), ED-EST-02 Ontario (TE 1), ED-EST-01 Manitoba (TE 4), ED-EST-01 Manitoba (TE 5), ED-EST-02 Manitoba (TE 2), ED-EST-01 Saskatchewan (TE 6), ED-EST-02 Saskatchewan (TE 3), ED-EST-03 Saskatchewan (TE 1), ED-EST-01 Alberta (TE 5), ED-EST-02 Alberta (TE 3), ED-EST-01 BC (TE 2), ED-EST-01 BC (TE 3), ED-EST-02 BC (TE 1), ED-LAT-01 (TE 1), GL-ELE -2, GL-MDO-1, HS-HDO-01, HS-PHS-01, LI-2, PY-02, SR-W (pay group 9) APC-3, SR-W (pay group 9) APD-4, ST-OCE-2, ST-SCY-1, ST-STN-1, ST-STN-2</v>
      </c>
      <c r="C492" s="128" t="str" cm="1">
        <f t="array" ref="C492">_xlfn.TEXTJOIN(", ",TRUE,_xlfn._xlws.FILTER('5. Raw salary data'!$A$2:$A$1297,('5. Raw salary data'!$C$2:$C$1297 &gt;'5. Raw salary data'!E492)*('5. Raw salary data'!$C$2:$C$1297 &lt;'5. Raw salary data'!C492),"No matches"))</f>
        <v>CM-03, DA-CON-1, DA-CON-2, DA-CON Special level C, DA-PRO-2, ED-EST-01 Maritimes (TE 4), ED-EST-01 Maritimes (TE 5), ED-EST-02 Maritimes (TE 3), ED-EST-02 Maritimes (TE 4), ED-EST-03 Maritimes (TE 1), ED-EST-01 Quebec (TE 3), ED-EST-02 Quebec (TE 2), ED-EST-01 Ontario (TE 2), ED-EST-01 Manitoba (TE 2), ED-EST-01 Manitoba (TE 3), ED-EST-02 Manitoba (TE 1), ED-EST-01 Saskatchewan (TE 4), ED-EST-01 Saskatchewan (TE 5), ED-EST-02 Saskatchewan (TE 2), ED-EST-01 Alberta (TE 4), ED-EST-02 Alberta (TE 1), ED-EST-01 BC (TE 1), EG-02 salary protected employees, GL-ELE -1, GS-02, LI-1, OE-MEO-4, SR-W (pay group 9) APD-3, ST-OCE-1, ST-TYP-1, ST-TYP-2</v>
      </c>
    </row>
    <row r="493" spans="1:3" ht="150" x14ac:dyDescent="0.25">
      <c r="A493" s="60" t="str">
        <f>'5. Raw salary data'!A493</f>
        <v>ED-EST-02 Alberta (TE 3)</v>
      </c>
      <c r="B493" s="129" t="str" cm="1">
        <f t="array" ref="B493">_xlfn.TEXTJOIN(", ", TRUE, _xlfn._xlws.FILTER('5. Raw salary data'!$A$2:$A$1297, ('5. Raw salary data'!$C$2:$C$1297 &lt; '5. Raw salary data'!D493) * ('5. Raw salary data'!$C$2:$C$1297 &gt;= '5. Raw salary data'!C493) * ('5. Raw salary data'!$A$2:$A$1297 &lt;&gt; '5. Raw salary data'!A493), "No matches"))</f>
        <v>CM-04, CR-03, DA-PRO-3, DD-02, ED-EST-01 Maritimes (TE 7), ED-EST-02 Maritimes (TE 6), ED-EST-03 Maritimes (TE 3), ED-EST-01 Quebec (TE 5), ED-EST-02 Quebec (TE 4), ED-EST-03 Quebec (TE 2), ED-EST-03 Quebec (TE 3), ED-EST-04 Quebec (TE 1), ED-EST-01 Ontario (TE 5), ED-EST-02 Ontario (TE 2), ED-EST-03 Ontario (TE 1), ED-EST-01 Manitoba (TE 6), ED-EST-01 Manitoba (TE 7), ED-EST-02 Manitoba (TE 3), ED-EST-02 Manitoba (TE 4), ED-EST-03 Manitoba (TE 1), ED-EST-01 Saskatchewan (TE 7), ED-EST-02 Saskatchewan (TE 4), ED-EST-03 Saskatchewan (TE 2), ED-EST-01 Alberta (TE 6), ED-EST-01 Alberta (TE 7), ED-EST-02 Alberta (TE 4), ED-EST-03 Alberta (TE 1), ED-EST-01 BC (TE 4), ED-EST-02 BC (TE 2), ED-LAT-01 (TE 2), ED-LAT-01 (TE 3), EU-TEA (Maritimes), EU-TEA (Quebec), EU-TEA (Ontario), EU-TEA (Manitoba), EU-TEA (Saskatchewan), EU-TEA (Alberta), EU-TEA (British Columbia), GL-AMW-1, GL-AMW-2, GL-ELE -3, GL-ELE -4, GL-MAN-1, GL-MDO-2, GL-MDO-3, GL-MOC-1, GT-01, HS-PHS-02, LI-3, PY-03, ST-OCE-3, ST-SCY-1, ST-SCY-2</v>
      </c>
      <c r="C493" s="128" t="str" cm="1">
        <f t="array" ref="C493">_xlfn.TEXTJOIN(", ",TRUE,_xlfn._xlws.FILTER('5. Raw salary data'!$A$2:$A$1297,('5. Raw salary data'!$C$2:$C$1297 &gt;'5. Raw salary data'!E493)*('5. Raw salary data'!$C$2:$C$1297 &lt;'5. Raw salary data'!C493),"No matches"))</f>
        <v>DA-CON-3, ED-EST-01 Maritimes (TE 6), ED-EST-02 Maritimes (TE 4), ED-EST-02 Maritimes (TE 5), ED-EST-03 Maritimes (TE 2), ED-EST-01 Quebec (TE 4), ED-EST-02 Quebec (TE 3), ED-EST-03 Quebec (TE 1), ED-EST-01 Ontario (TE 3), ED-EST-01 Ontario (TE 4), ED-EST-02 Ontario (TE 1), ED-EST-01 Manitoba (TE 4), ED-EST-01 Manitoba (TE 5), ED-EST-02 Manitoba (TE 2), ED-EST-01 Saskatchewan (TE 5), ED-EST-01 Saskatchewan (TE 6), ED-EST-02 Saskatchewan (TE 3), ED-EST-03 Saskatchewan (TE 1), ED-EST-01 Alberta (TE 5), ED-EST-02 Alberta (TE 2), ED-EST-01 BC (TE 2), ED-EST-01 BC (TE 3), ED-EST-02 BC (TE 1), ED-LAT-01 (TE 1), EG-02 salary protected employees, GL-ELE -1, GL-ELE -2, GL-MDO-1, HS-HDO-01, HS-PHS-01, LI-2, OE-MEO-4, PY-02, SR-W (pay group 9) APC-3, SR-W (pay group 9) APD-4, ST-OCE-2, ST-STN-1, ST-STN-2</v>
      </c>
    </row>
    <row r="494" spans="1:3" ht="165" x14ac:dyDescent="0.25">
      <c r="A494" s="60" t="str">
        <f>'5. Raw salary data'!A494</f>
        <v>ED-EST-02 Alberta (TE 4)</v>
      </c>
      <c r="B494" s="129" t="str" cm="1">
        <f t="array" ref="B494">_xlfn.TEXTJOIN(", ", TRUE, _xlfn._xlws.FILTER('5. Raw salary data'!$A$2:$A$1297, ('5. Raw salary data'!$C$2:$C$1297 &lt; '5. Raw salary data'!D494) * ('5. Raw salary data'!$C$2:$C$1297 &gt;= '5. Raw salary data'!C494) * ('5. Raw salary data'!$A$2:$A$1297 &lt;&gt; '5. Raw salary data'!A494), "No matches"))</f>
        <v>CM-05, DD-02, ED-EST-01 (TE 1), ED-EST-01 Maritimes (TE 8), ED-EST-02 Maritimes (TE 7), ED-EST-03 Maritimes (TE 4), ED-EST-03 Maritimes (TE 5), ED-EST-04 Maritimes (TE 1), ED-EST-01 Quebec (TE 6), ED-EST-02 Quebec (TE 5), ED-EST-03 Quebec (TE 3), ED-EST-03 Quebec (TE 4), ED-EST-04 Quebec (TE 2), ED-EST-01 Ontario (TE 6), ED-EST-01 Ontario (TE 7), ED-EST-02 Ontario (TE 3), ED-EST-03 Ontario (TE 2), ED-EST-01 Manitoba (TE 7), ED-EST-01 Manitoba (TE 8), ED-EST-02 Manitoba (TE 5), ED-EST-02 Manitoba (TE 6), ED-EST-03 Manitoba (TE 2), ED-EST-03 Manitoba (TE 3), ED-EST-01 Saskatchewan (TE 8), ED-EST-02 Saskatchewan (TE 5), ED-EST-03 Saskatchewan (TE 3), ED-EST-01 Alberta (TE 8), ED-EST-02 Alberta (TE 5), ED-EST-03 Alberta (TE 2), ED-EST-01 BC (TE 5), ED-EST-02 BC (TE 3), ED-EST-03 BC (TE 1), ED-LAT-01 (TE 3), ED-LAT-01 (TE 4), ED-LAT-02 (TE 1), GL-AMW-00, GL-AMW-3, GL-AMW-4, GL-ELE -5, GL-ELE -6, GL-MAN-2, GL-MDO-4, GL-MOC-2, GL-MOC-3, GS-03, GT-01, HS-HDO-02, LI-4, OE-MEO-5, SR-W (pay group 1), SR-W (pay group 9) APC-4, SR-W (pay group 9) APD-5, ST-SCY-2, ST-SCY-3, TI-01</v>
      </c>
      <c r="C494" s="128" t="str" cm="1">
        <f t="array" ref="C494">_xlfn.TEXTJOIN(", ",TRUE,_xlfn._xlws.FILTER('5. Raw salary data'!$A$2:$A$1297,('5. Raw salary data'!$C$2:$C$1297 &gt;'5. Raw salary data'!E494)*('5. Raw salary data'!$C$2:$C$1297 &lt;'5. Raw salary data'!C494),"No matches"))</f>
        <v>CM-04, CR-03, DA-CON-3, DA-PRO-3, ED-EST-01 Maritimes (TE 7), ED-EST-02 Maritimes (TE 6), ED-EST-03 Maritimes (TE 3), ED-EST-01 Quebec (TE 5), ED-EST-02 Quebec (TE 4), ED-EST-03 Quebec (TE 2), ED-EST-04 Quebec (TE 1), ED-EST-01 Ontario (TE 5), ED-EST-02 Ontario (TE 2), ED-EST-03 Ontario (TE 1), ED-EST-01 Manitoba (TE 6), ED-EST-02 Manitoba (TE 3), ED-EST-02 Manitoba (TE 4), ED-EST-03 Manitoba (TE 1), ED-EST-01 Saskatchewan (TE 7), ED-EST-02 Saskatchewan (TE 4), ED-EST-03 Saskatchewan (TE 2), ED-EST-01 Alberta (TE 6), ED-EST-01 Alberta (TE 7), ED-EST-02 Alberta (TE 3), ED-EST-03 Alberta (TE 1), ED-EST-01 BC (TE 3), ED-EST-01 BC (TE 4), ED-EST-02 BC (TE 2), ED-LAT-01 (TE 2), EU-TEA (Maritimes), EU-TEA (Quebec), EU-TEA (Ontario), EU-TEA (Manitoba), EU-TEA (Saskatchewan), EU-TEA (Alberta), EU-TEA (British Columbia), GL-AMW-1, GL-AMW-2, GL-ELE -3, GL-ELE -4, GL-MAN-1, GL-MDO-2, GL-MDO-3, GL-MOC-1, HS-HDO-01, HS-PHS-02, LI-3, PY-03, SR-W (pay group 9) APD-4, ST-OCE-3, ST-SCY-1</v>
      </c>
    </row>
    <row r="495" spans="1:3" ht="165" x14ac:dyDescent="0.25">
      <c r="A495" s="60" t="str">
        <f>'5. Raw salary data'!A495</f>
        <v>ED-EST-02 Alberta (TE 5)</v>
      </c>
      <c r="B495" s="129" t="str" cm="1">
        <f t="array" ref="B495">_xlfn.TEXTJOIN(", ", TRUE, _xlfn._xlws.FILTER('5. Raw salary data'!$A$2:$A$1297, ('5. Raw salary data'!$C$2:$C$1297 &lt; '5. Raw salary data'!D495) * ('5. Raw salary data'!$C$2:$C$1297 &gt;= '5. Raw salary data'!C495) * ('5. Raw salary data'!$A$2:$A$1297 &lt;&gt; '5. Raw salary data'!A495), "No matches"))</f>
        <v>CR-04, DA-PRO-4, DD-03, ED-EST-01 (TE 2), ED-EST-02 (TE 1) , ED-EST-02 Maritimes (TE 8), ED-EST-02 Maritimes (TE 9), ED-EST-03 Maritimes (TE 5), ED-EST-03 Maritimes (TE 6), ED-EST-04 Maritimes (TE 2), ED-EST-01 Quebec (TE 7), ED-EST-02 Quebec (TE 6), ED-EST-03 Quebec (TE 4), ED-EST-03 Quebec (TE 5), ED-EST-04 Quebec (TE 3), ED-EST-05 Quebec (TE 1), ED-EST-01 Ontario (TE 8), ED-EST-02 Ontario (TE 4), ED-EST-03 Ontario (TE 3), ED-EST-04 Ontario (TE 1), ED-EST-02 Manitoba (TE 7), ED-EST-03 Manitoba (TE 3), ED-EST-03 Manitoba (TE 4), ED-EST-02 Saskatchewan (TE 6), ED-EST-03 Saskatchewan (TE 4), ED-EST-02 Alberta (TE 6), ED-EST-03 Alberta (TE 3), ED-EST-01 BC (TE 6), ED-EST-02 BC (TE 4), ED-EST-02 BC (TE 5), ED-EST-03 BC (TE 2), ED-EST-04 BC (TE 1), ED-LAT-01 (TE 5), ED-LAT-02 (TE 2), ED-LAT-03 (TE 1), EL-01, EU-PEI-1, GL-AMW-5, GL-ELE -6, GL-ELE -7, GL-MAN-3, GL-MAN-4, GL-MDO-5, GL-MOC-4, GL-MOC-5, GS-04, HS-HDO-03, HS-PHS-03, LI-5, PY-04, SC-1 (equip. op. and spec. trade), SR-W (pay group 9) APC-5, SR-W (pay group 9) APD-6, ST-COR-1, TI-01, TI-02</v>
      </c>
      <c r="C495" s="128" t="str" cm="1">
        <f t="array" ref="C495">_xlfn.TEXTJOIN(", ",TRUE,_xlfn._xlws.FILTER('5. Raw salary data'!$A$2:$A$1297,('5. Raw salary data'!$C$2:$C$1297 &gt;'5. Raw salary data'!E495)*('5. Raw salary data'!$C$2:$C$1297 &lt;'5. Raw salary data'!C495),"No matches"))</f>
        <v>CM-05, DD-02, ED-EST-01 (TE 1), ED-EST-01 Maritimes (TE 8), ED-EST-02 Maritimes (TE 7), ED-EST-03 Maritimes (TE 4), ED-EST-04 Maritimes (TE 1), ED-EST-01 Quebec (TE 5), ED-EST-01 Quebec (TE 6), ED-EST-02 Quebec (TE 5), ED-EST-03 Quebec (TE 3), ED-EST-04 Quebec (TE 2), ED-EST-01 Ontario (TE 6), ED-EST-01 Ontario (TE 7), ED-EST-02 Ontario (TE 3), ED-EST-03 Ontario (TE 2), ED-EST-01 Manitoba (TE 7), ED-EST-01 Manitoba (TE 8), ED-EST-02 Manitoba (TE 5), ED-EST-02 Manitoba (TE 6), ED-EST-03 Manitoba (TE 2), ED-EST-01 Saskatchewan (TE 8), ED-EST-02 Saskatchewan (TE 5), ED-EST-03 Saskatchewan (TE 3), ED-EST-01 Alberta (TE 7), ED-EST-01 Alberta (TE 8), ED-EST-02 Alberta (TE 4), ED-EST-03 Alberta (TE 2), ED-EST-01 BC (TE 4), ED-EST-01 BC (TE 5), ED-EST-02 BC (TE 3), ED-EST-03 BC (TE 1), ED-LAT-01 (TE 3), ED-LAT-01 (TE 4), ED-LAT-02 (TE 1), GL-AMW-00, GL-AMW-3, GL-AMW-4, GL-ELE -5, GL-MAN-1, GL-MAN-2, GL-MDO-3, GL-MDO-4, GL-MOC-2, GL-MOC-3, GS-03, GT-01, HS-HDO-02, HS-PHS-02, LI-4, OE-MEO-5, PY-03, SR-W (pay group 1), SR-W (pay group 9) APC-4, SR-W (pay group 9) APD-5, ST-SCY-2, ST-SCY-3</v>
      </c>
    </row>
    <row r="496" spans="1:3" ht="210" x14ac:dyDescent="0.25">
      <c r="A496" s="60" t="str">
        <f>'5. Raw salary data'!A496</f>
        <v>ED-EST-02 Alberta (TE 6)</v>
      </c>
      <c r="B496" s="129" t="str" cm="1">
        <f t="array" ref="B496">_xlfn.TEXTJOIN(", ", TRUE, _xlfn._xlws.FILTER('5. Raw salary data'!$A$2:$A$1297, ('5. Raw salary data'!$C$2:$C$1297 &lt; '5. Raw salary data'!D496) * ('5. Raw salary data'!$C$2:$C$1297 &gt;= '5. Raw salary data'!C496) * ('5. Raw salary data'!$A$2:$A$1297 &lt;&gt; '5. Raw salary data'!A496), "No matches"))</f>
        <v>CR-05, DD-03, ED-EST-01 (TE 3), ED-EST-02 (TE 2) , ED-EST-02 Maritimes (TE 9), ED-EST-03 Maritimes (TE 7), ED-EST-04 Maritimes (TE 3), ED-EST-05 Maritimes (TE 1), ED-EST-01 Quebec (TE 8), ED-EST-02 Quebec (TE 7), ED-EST-03 Quebec (TE 6), ED-EST-04 Quebec (TE 4), ED-EST-04 Quebec (TE 5), ED-EST-05 Quebec (TE 2), ED-EST-05 Quebec (TE 3), ED-EST-06 Quebec (TE 1), ED-EST-02 Ontario (TE 5), ED-EST-03 Ontario (TE 4), ED-EST-04 Ontario (TE 1), ED-EST-05 Ontario (TE 1), ED-EST-02 Manitoba (TE 8), ED-EST-02 Manitoba (TE 9), ED-EST-03 Manitoba (TE 5), ED-EST-02 Saskatchewan (TE 7), ED-EST-02 Saskatchewan (TE 8), ED-EST-03 Saskatchewan (TE 5), ED-EST-03 Saskatchewan (TE 6), ED-EST-04 Saskatchewan (TE 1), ED-EST-02 Alberta (TE 7), ED-EST-03 Alberta (TE 4), ED-EST-04 Alberta (TE 1), ED-EST-01 BC (TE 7), ED-EST-01 BC (TE 8), ED-EST-02 BC (TE 5), ED-EST-02 BC (TE 6), ED-EST-03 BC (TE 3), ED-EST-04 BC (TE 1), ED-LAT-01 (TE 6), ED-LAT-01 (TE 7), ED-LAT-02 (TE 3), ED-LAT-03 (TE 2), ED-LAT-04 (TE 1), EG-01, GL-AMW-6, GL-AMW-7, GL-ELE -8, GL-GHW-3, GL-GHW-4, GL-MAM-5, GL-MAN-5, GL-MDO-6, GL-MDO-7, GL-MOC-5, GL-MOC-6, GL-MST-00, GL-PRW-00, GL-PRW-5, GT-02, HP-01, HS-HDO-03, HS-HDO-04, HS-PHS-04, OM-01, PI-01-CGC, PY-05, SC-1 (deck and engine room), SC-2 (deck and engine room), SC-STD-1, SC-STD-2, SC-2 (equip. op. and spec. trade), SR-W (pay group 9) APD-7, ST-SCY-4, TI-02, WP-01</v>
      </c>
      <c r="C496" s="128" t="str" cm="1">
        <f t="array" ref="C496">_xlfn.TEXTJOIN(", ",TRUE,_xlfn._xlws.FILTER('5. Raw salary data'!$A$2:$A$1297,('5. Raw salary data'!$C$2:$C$1297 &gt;'5. Raw salary data'!E496)*('5. Raw salary data'!$C$2:$C$1297 &lt;'5. Raw salary data'!C496),"No matches"))</f>
        <v>CR-04, DA-PRO-4, ED-EST-01 (TE 2), ED-EST-02 (TE 1) , ED-EST-02 Maritimes (TE 8), ED-EST-03 Maritimes (TE 5), ED-EST-03 Maritimes (TE 6), ED-EST-04 Maritimes (TE 2), ED-EST-01 Quebec (TE 6), ED-EST-01 Quebec (TE 7), ED-EST-02 Quebec (TE 6), ED-EST-03 Quebec (TE 4), ED-EST-03 Quebec (TE 5), ED-EST-04 Quebec (TE 3), ED-EST-05 Quebec (TE 1), ED-EST-01 Ontario (TE 8), ED-EST-02 Ontario (TE 4), ED-EST-03 Ontario (TE 3), ED-EST-02 Manitoba (TE 6), ED-EST-02 Manitoba (TE 7), ED-EST-03 Manitoba (TE 3), ED-EST-03 Manitoba (TE 4), ED-EST-02 Saskatchewan (TE 6), ED-EST-03 Saskatchewan (TE 4), ED-EST-01 Alberta (TE 8), ED-EST-02 Alberta (TE 5), ED-EST-03 Alberta (TE 3), ED-EST-01 BC (TE 6), ED-EST-02 BC (TE 4), ED-EST-03 BC (TE 2), ED-LAT-01 (TE 4), ED-LAT-01 (TE 5), ED-LAT-02 (TE 1), ED-LAT-02 (TE 2), ED-LAT-03 (TE 1), EL-01, EU-PEI-1, GL-AMW-4, GL-AMW-5, GL-ELE -6, GL-ELE -7, GL-MAN-3, GL-MAN-4, GL-MDO-5, GL-MOC-3, GL-MOC-4, GS-04, HS-PHS-03, LI-5, OE-MEO-5, PY-04, SC-1 (equip. op. and spec. trade), SR-W (pay group 1), SR-W (pay group 9) APC-5, SR-W (pay group 9) APD-6, ST-COR-1, ST-SCY-3, TI-01</v>
      </c>
    </row>
    <row r="497" spans="1:3" ht="240" x14ac:dyDescent="0.25">
      <c r="A497" s="60" t="str">
        <f>'5. Raw salary data'!A497</f>
        <v>ED-EST-02 Alberta (TE 7)</v>
      </c>
      <c r="B497" s="129" t="str" cm="1">
        <f t="array" ref="B497">_xlfn.TEXTJOIN(", ", TRUE, _xlfn._xlws.FILTER('5. Raw salary data'!$A$2:$A$1297, ('5. Raw salary data'!$C$2:$C$1297 &lt; '5. Raw salary data'!D497) * ('5. Raw salary data'!$C$2:$C$1297 &gt;= '5. Raw salary data'!C497) * ('5. Raw salary data'!$A$2:$A$1297 &lt;&gt; '5. Raw salary data'!A497), "No matches"))</f>
        <v>AS-01, CM-06, CR-05, DA-CON-4, DA-PRO-5, DD-04, ED-EST-01 (TE 4), ED-EST-02 (TE 3) , ED-EST-03 (TE 1), ED-EST-03 Maritimes (TE 8), ED-EST-03 Maritimes (TE 9), ED-EST-04 Maritimes (TE 4), ED-EST-05 Maritimes (TE 2), ED-EST-06 Maritimes (TE 1), ED-EST-01 Quebec (TE 9), ED-EST-02 Quebec (TE 8), ED-EST-03 Quebec (TE 7), ED-EST-04 Quebec (TE 5), ED-EST-04 Quebec (TE 6), ED-EST-05 Quebec (TE 3), ED-EST-05 Quebec (TE 4), ED-EST-06 Quebec (TE 2), ED-EST-02 Ontario (TE 6), ED-EST-03 Ontario (TE 5), ED-EST-04 Ontario (TE 2), ED-EST-05 Ontario (TE 1),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ED-EST-03 BC (TE 4), ED-EST-04 BC (TE 2), ED-EST-05 BC (TE 1), ED-LAT-01 (TE 7), ED-LAT-01 (TE 8), ED-LAT-02 (TE 4), ED-LAT-02 (TE 5), ED-LAT-03 (TE 3), ED-LAT-04 (TE 1), ED-LAT-04 (TE 2), EG-01, GL-AIM-00, GL-AMW-7, GL-AMW-8, GL-ELE -9, GL-ELE -10, GL-GHW-4, GL-GHW-5, GL-INM-00, GL-MAM-00, GL-MAM-6, GL-MAN-6, GL-MAN-7, GL-MDO-7, GL-MDO-8, GL-MOC-7, GL-MST-00, GL-MST-9, GL-MST-10, GL-PCF-00, GL-PRW-6, GL-PRW-7, GL-WOW-00, GS-05, HS-PHS-04, IS-01 , LI-6, MA-01, PG-01, PI-01-CGC, PM-01 , PY-05, SC-3 (deck and engine room), SC-STD-3, SC-3 (equip. op. and spec. trade), SR-W (pay group 2), SR-W (pay group 9) APC-6, SR-W (pay group 9) APD-7</v>
      </c>
      <c r="C497" s="128" t="str" cm="1">
        <f t="array" ref="C497">_xlfn.TEXTJOIN(", ",TRUE,_xlfn._xlws.FILTER('5. Raw salary data'!$A$2:$A$1297,('5. Raw salary data'!$C$2:$C$1297 &gt;'5. Raw salary data'!E497)*('5. Raw salary data'!$C$2:$C$1297 &lt;'5. Raw salary data'!C497),"No matches"))</f>
        <v>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ED-EST-06 Quebec (TE 1), ED-EST-02 Ontario (TE 5), ED-EST-03 Ontario (TE 3), ED-EST-03 Ontario (TE 4), ED-EST-04 Ontario (TE 1), ED-EST-02 Manitoba (TE 8), ED-EST-02 Manitoba (TE 9), ED-EST-03 Manitoba (TE 4), ED-EST-03 Manitoba (TE 5), ED-EST-02 Saskatchewan (TE 7), ED-EST-03 Saskatchewan (TE 5), ED-EST-04 Saskatchewan (TE 1), ED-EST-02 Alberta (TE 6), ED-EST-03 Alberta (TE 3), ED-EST-03 Alberta (TE 4), ED-EST-04 Alberta (TE 1), ED-EST-01 BC (TE 7), ED-EST-02 BC (TE 5), ED-EST-02 BC (TE 6), ED-EST-03 BC (TE 2), ED-EST-03 BC (TE 3), ED-EST-04 BC (TE 1), ED-LAT-01 (TE 6), ED-LAT-02 (TE 3), ED-LAT-03 (TE 1), ED-LAT-03 (TE 2), EU-PEI-1, GL-AMW-5, GL-AMW-6, GL-ELE -7, GL-ELE -8, GL-GHW-3, GL-MAM-5, GL-MAN-4, GL-MAN-5, GL-MDO-6, GL-MOC-5, GL-MOC-6, GL-PRW-00, GL-PRW-5, GT-02, HP-01, HS-HDO-03, HS-HDO-04, LI-5, OM-01, SC-1 (deck and engine room), SC-2 (deck and engine room), SC-STD-1, SC-STD-2, SC-1 (equip. op. and spec. trade), SC-2 (equip. op. and spec. trade), SR-W (pay group 9) APC-5, SR-W (pay group 9) APD-6, ST-SCY-4, TI-02, WP-01</v>
      </c>
    </row>
    <row r="498" spans="1:3" ht="255" x14ac:dyDescent="0.25">
      <c r="A498" s="60" t="str">
        <f>'5. Raw salary data'!A498</f>
        <v>ED-EST-02 Alberta (TE 8)</v>
      </c>
      <c r="B498" s="129" t="str" cm="1">
        <f t="array" ref="B498">_xlfn.TEXTJOIN(", ", TRUE, _xlfn._xlws.FILTER('5. Raw salary data'!$A$2:$A$1297, ('5. Raw salary data'!$C$2:$C$1297 &lt; '5. Raw salary data'!D498) * ('5. Raw salary data'!$C$2:$C$1297 &gt;= '5. Raw salary data'!C498) * ('5. Raw salary data'!$A$2:$A$1297 &lt;&gt; '5. Raw salary data'!A498), "No matches"))</f>
        <v>AR-01, AS-02, DA-CON-5, DA-PRO-5, DD-04, EC-01, ED-EST-01 (TE 5), ED-EST-02 (TE 4), ED-EST-03 (TE 2), ED-EST-03 Maritimes (TE 9), ED-EST-04 Maritimes (TE 5), ED-EST-05 Maritimes (TE 3), ED-EST-06 Maritimes (TE 2), ED-EST-01 Quebec (TE 9), ED-EST-01 Quebec (TE 10), ED-EST-02 Quebec (TE 9), ED-EST-02 Quebec (TE 10), ED-EST-03 Quebec (TE 8), ED-EST-04 Quebec (TE 6), ED-EST-04 Quebec (TE 7), ED-EST-05 Quebec (TE 4), ED-EST-05 Quebec (TE 5), ED-EST-06 Quebec (TE 2), ED-EST-06 Quebec (TE 3), ED-EST-02 Ontario (TE 7), ED-EST-02 Ontario (TE 8), ED-EST-03 Ontario (TE 6), ED-EST-04 Ontario (TE 3), ED-EST-05 Ontario (TE 2), ED-EST-06 Ontario (TE 1), ED-EST-03 Manitoba (TE 7), ED-EST-03 Manitoba (TE 8), ED-EST-04 Manitoba (TE 2), ED-EST-02 Saskatchewan (TE 9), ED-EST-03 Saskatchewan (TE 7), ED-EST-03 Saskatchewan (TE 8), ED-EST-04 Saskatchewan (TE 3), ED-EST-05 Saskatchewan (TE 1), ED-EST-02 Alberta (TE 9), ED-EST-03 Alberta (TE 6), ED-EST-04 Alberta (TE 3), ED-EST-05 Alberta (TE 2), ED-EST-06 Alberta (TE 1), ED-EST-02 BC (TE 8), ED-EST-02 BC (TE 9), ED-EST-03 BC (TE 4), ED-EST-03 BC (TE 5), ED-EST-04 BC (TE 3), ED-EST-05 BC (TE 2), ED-LAT-01 (TE 9), ED-LAT-02 (TE 5), ED-LAT-02 (TE 6), ED-LAT-03 (TE 4), ED-LAT-03 (TE 5), ED-LAT-04 (TE 2), ED-LAT-04 (TE 3), EG-02, GL-AIM-9, GL-AMW-8, GL-AMW-9, GL-ELE -10, GL-ELE -11, GL-GHW-6, GL-GHW-7, GL-INM-9, GL-INM-10, GL-MAM-00, GL-MAM-7, GL-MAN-7, GL-MAN-8, GL-MDO-9, GL-MOC-8, GL-MST-10, GL-MST-11, GL-PCF-6, GL-PIP-00, GL-PRW-7, GL-PRW-8, GL-WOW-00, GS-06, HP-02, HS-HDO-05, HS-PHS-05, IS-02 , LI-7, MT-01, PI-02-CGC, PM-02 , PY-06, RO-01, SC-4 (deck and engine room), SC-5 (deck and engine room), SC-STD-4, SC-STD-5, SR-W (pay group 3), SR-W (pay group 9) APD-8, TI-03, TR-01</v>
      </c>
      <c r="C498" s="128" t="str" cm="1">
        <f t="array" ref="C498">_xlfn.TEXTJOIN(", ",TRUE,_xlfn._xlws.FILTER('5. Raw salary data'!$A$2:$A$1297,('5. Raw salary data'!$C$2:$C$1297 &gt;'5. Raw salary data'!E498)*('5. Raw salary data'!$C$2:$C$1297 &lt;'5. Raw salary data'!C498),"No matches"))</f>
        <v>AS-01, CM-06, CR-05, DA-CON-4, ED-EST-01 (TE 3), ED-EST-01 (TE 4), ED-EST-02 (TE 2) , ED-EST-02 (TE 3) , ED-EST-03 (TE 1), ED-EST-03 Maritimes (TE 7), ED-EST-03 Maritimes (TE 8), ED-EST-04 Maritimes (TE 4), ED-EST-05 Maritimes (TE 2), ED-EST-06 Maritimes (TE 1), ED-EST-01 Quebec (TE 8), ED-EST-02 Quebec (TE 8), ED-EST-03 Quebec (TE 6), ED-EST-03 Quebec (TE 7), ED-EST-04 Quebec (TE 5), ED-EST-05 Quebec (TE 3), ED-EST-06 Quebec (TE 1), ED-EST-02 Ontario (TE 6), ED-EST-03 Ontario (TE 4), ED-EST-03 Ontario (TE 5), ED-EST-04 Ontario (TE 2), ED-EST-05 Ontario (TE 1), ED-EST-02 Manitoba (TE 9), ED-EST-03 Manitoba (TE 5), ED-EST-03 Manitoba (TE 6), ED-EST-04 Manitoba (TE 1), ED-EST-02 Saskatchewan (TE 8), ED-EST-03 Saskatchewan (TE 6), ED-EST-04 Saskatchewan (TE 1), ED-EST-04 Saskatchewan (TE 2), ED-EST-02 Alberta (TE 7), ED-EST-03 Alberta (TE 4), ED-EST-03 Alberta (TE 5), ED-EST-04 Alberta (TE 1), ED-EST-04 Alberta (TE 2), ED-EST-05 Alberta (TE 1), ED-EST-01 BC (TE 8), ED-EST-02 BC (TE 6), ED-EST-02 BC (TE 7), ED-EST-03 BC (TE 3), ED-EST-04 BC (TE 2), ED-EST-05 BC (TE 1), ED-LAT-01 (TE 7), ED-LAT-01 (TE 8), ED-LAT-02 (TE 4), ED-LAT-03 (TE 2), ED-LAT-03 (TE 3), ED-LAT-04 (TE 1), EG-01, GL-AIM-00, GL-AMW-7, GL-ELE -9, GL-GHW-4, GL-GHW-5, GL-INM-00, GL-MAM-5, GL-MAM-6, GL-MAN-5, GL-MAN-6, GL-MDO-7, GL-MDO-8, GL-MOC-6, GL-MOC-7, GL-MST-00, GL-MST-9, GL-PCF-00, GL-PRW-5, GL-PRW-6, GS-05, GT-02, HP-01, HS-HDO-04, HS-PHS-04, IS-01 , LI-6, MA-01, OM-01, PG-01, PI-01-CGC, PM-01 , PY-05, SC-2 (deck and engine room), SC-3 (deck and engine room), SC-STD-2, SC-STD-3, SC-2 (equip. op. and spec. trade), SC-3 (equip. op. and spec. trade), SR-W (pay group 2), SR-W (pay group 9) APC-6, SR-W (pay group 9) APD-7, WP-01</v>
      </c>
    </row>
    <row r="499" spans="1:3" ht="285" x14ac:dyDescent="0.25">
      <c r="A499" s="60" t="str">
        <f>'5. Raw salary data'!A499</f>
        <v>ED-EST-02 Alberta (TE 9)</v>
      </c>
      <c r="B499" s="129" t="str" cm="1">
        <f t="array" ref="B499">_xlfn.TEXTJOIN(", ", TRUE, _xlfn._xlws.FILTER('5. Raw salary data'!$A$2:$A$1297, ('5. Raw salary data'!$C$2:$C$1297 &lt; '5. Raw salary data'!D499) * ('5. Raw salary data'!$C$2:$C$1297 &gt;= '5. Raw salary data'!C499) * ('5. Raw salary data'!$A$2:$A$1297 &lt;&gt; '5. Raw salary data'!A499), "No matches"))</f>
        <v>AS-02, CM-07, CO-DEV/PER, CR-06, DA-CON-6, ED-EST-01 (TE 6), ED-EST-02 (TE 5) ,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8), ED-EST-03 Saskatchewan (TE 9), ED-EST-04 Saskatchewan (TE 3), ED-EST-04 Saskatchewan (TE 4), ED-EST-05 Saskatchewan (TE 2), ED-EST-06 Saskatchewan (TE 1), ED-EST-03 Alberta (TE 7), ED-EST-04 Alberta (TE 3), ED-EST-04 Alberta (TE 4), ED-EST-05 Alberta (TE 2), ED-EST-05 Alberta (TE 3), ED-EST-06 Alberta (TE 1), ED-EST-06 Alberta (TE 2), ED-EST-02 BC (TE 9), ED-EST-03 BC (TE 5), ED-EST-03 BC (TE 6), ED-EST-04 BC (TE 4), ED-EST-05 BC (TE 3), ED-EST-06 BC (TE 1), ED-LAT-01 (TE 10), ED-LAT-01 (TE 11), ED-LAT-02 (TE 7), ED-LAT-03 (TE 5), ED-LAT-03 (TE 6), ED-LAT-04 (TE 3), ED-LAT-04 (TE 4), EG-02, EL-02, EN-ENG-01, FR - Recruitment, GL-AIM-9, GL-AIM-10, GL-AMW-10, GL-COI-00, GL-ELE -11, GL-ELE -12, GL-GHW-7, GL-GHW-8, GL-INM-10, GL-INM-11, GL-MAM-8, GL-MAM-9, GL-MAN-8, GL-MAN-9, GL-MDO-10, GL-MOC-9, GL-MST-11, GL-MST-12, GL-PCF-7, GL-PIP-00, GL-PRW-8, GL-PRW-9, GL-VHE-00, GL-WOW-9, GS-07, GT-03, HP-02, HS-HDO-05, HS-HDO-06, HS-PHS-05, HS-PHS-06, IS-02 , MT-01, OM-02, PM-02 , SC-5 (deck and engine room), SC-6 (deck and engine room), SC-STD-5, SC-STD-6, SC-4 (equip. op. and spec. trade), SG-SRE-01, SO-MAO-TO, SR-E (pay group 1 basic), SR-W (pay group 9) APC-7, SR-W (pay group 9) APD-9, TR-01</v>
      </c>
      <c r="C499" s="128" t="str" cm="1">
        <f t="array" ref="C499">_xlfn.TEXTJOIN(", ",TRUE,_xlfn._xlws.FILTER('5. Raw salary data'!$A$2:$A$1297,('5. Raw salary data'!$C$2:$C$1297 &gt;'5. Raw salary data'!E499)*('5. Raw salary data'!$C$2:$C$1297 &lt;'5. Raw salary data'!C499),"No matches"))</f>
        <v>AR-01, AS-01, CM-06, DA-CON-5, DA-PRO-5, DD-04, EC-01, ED-EST-01 (TE 4), ED-EST-01 (TE 5), ED-EST-02 (TE 3) , ED-EST-02 (TE 4), ED-EST-03 (TE 1), ED-EST-03 (TE 2), ED-EST-03 Maritimes (TE 9), ED-EST-04 Maritimes (TE 4),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ED-EST-05 BC (TE 2), ED-LAT-01 (TE 8), ED-LAT-01 (TE 9), ED-LAT-02 (TE 5), ED-LAT-02 (TE 6), ED-LAT-03 (TE 4), ED-LAT-04 (TE 2), GL-AMW-8, GL-AMW-9, GL-ELE -10, GL-GHW-5, GL-GHW-6, GL-INM-9, GL-MAM-00, GL-MAM-6, GL-MAM-7, GL-MAN-7, GL-MDO-8, GL-MDO-9, GL-MOC-7, GL-MOC-8, GL-MST-10, GL-PCF-00, GL-PCF-6, GL-PRW-7, GL-WOW-00, GS-05, GS-06, IS-01 , LI-7, MA-01, PG-01, PI-02-CGC, PM-01 , PY-06, RO-01, SC-3 (deck and engine room), SC-4 (deck and engine room), SC-STD-3, SC-STD-4, SC-3 (equip. op. and spec. trade), SR-W (pay group 2), SR-W (pay group 3), SR-W (pay group 9) APC-6, SR-W (pay group 9) APD-8, TI-03</v>
      </c>
    </row>
    <row r="500" spans="1:3" ht="165" x14ac:dyDescent="0.25">
      <c r="A500" s="60" t="str">
        <f>'5. Raw salary data'!A500</f>
        <v>ED-EST-03 Alberta (TE 1)</v>
      </c>
      <c r="B500" s="129" t="str" cm="1">
        <f t="array" ref="B500">_xlfn.TEXTJOIN(", ", TRUE, _xlfn._xlws.FILTER('5. Raw salary data'!$A$2:$A$1297, ('5. Raw salary data'!$C$2:$C$1297 &lt; '5. Raw salary data'!D500) * ('5. Raw salary data'!$C$2:$C$1297 &gt;= '5. Raw salary data'!C500) * ('5. Raw salary data'!$A$2:$A$1297 &lt;&gt; '5. Raw salary data'!A500), "No matches"))</f>
        <v>CM-05, DD-02, ED-EST-01 (TE 1), ED-EST-01 Maritimes (TE 8), ED-EST-02 Maritimes (TE 7), ED-EST-03 Maritimes (TE 4), ED-EST-04 Maritimes (TE 1), ED-EST-01 Quebec (TE 5), ED-EST-02 Quebec (TE 5), ED-EST-03 Quebec (TE 3), ED-EST-04 Quebec (TE 2), ED-EST-01 Ontario (TE 6), ED-EST-01 Ontario (TE 7), ED-EST-02 Ontario (TE 2), ED-EST-02 Ontario (TE 3), ED-EST-03 Ontario (TE 2), ED-EST-01 Manitoba (TE 7), ED-EST-01 Manitoba (TE 8), ED-EST-02 Manitoba (TE 4), ED-EST-02 Manitoba (TE 5), ED-EST-03 Manitoba (TE 2), ED-EST-01 Saskatchewan (TE 8), ED-EST-02 Saskatchewan (TE 5), ED-EST-03 Saskatchewan (TE 2), ED-EST-03 Saskatchewan (TE 3), ED-EST-01 Alberta (TE 7), ED-EST-01 Alberta (TE 8), ED-EST-02 Alberta (TE 4), ED-EST-03 Alberta (TE 2), ED-EST-01 BC (TE 4), ED-EST-01 BC (TE 5), ED-EST-02 BC (TE 3), ED-EST-03 BC (TE 1), ED-LAT-01 (TE 3), ED-LAT-01 (TE 4), ED-LAT-02 (TE 1), GL-AMW-00, GL-AMW-3, GL-ELE -4, GL-ELE -5, GL-MAN-1, GL-MAN-2, GL-MDO-3, GL-MDO-4, GL-MOC-2, GS-03, GT-01, HS-HDO-02, HS-PHS-02, LI-4, OE-MEO-5, PY-03, SR-W (pay group 1), SR-W (pay group 9) APC-4, SR-W (pay group 9) APD-5, ST-OCE-3, ST-SCY-2</v>
      </c>
      <c r="C500" s="128" t="str" cm="1">
        <f t="array" ref="C500">_xlfn.TEXTJOIN(", ",TRUE,_xlfn._xlws.FILTER('5. Raw salary data'!$A$2:$A$1297,('5. Raw salary data'!$C$2:$C$1297 &gt;'5. Raw salary data'!E500)*('5. Raw salary data'!$C$2:$C$1297 &lt;'5. Raw salary data'!C500),"No matches"))</f>
        <v>CM-04, CR-03, DA-CON-3, DA-PRO-3, ED-EST-01 Maritimes (TE 6), ED-EST-01 Maritimes (TE 7), ED-EST-02 Maritimes (TE 5), ED-EST-02 Maritimes (TE 6), ED-EST-03 Maritimes (TE 3), ED-EST-01 Quebec (TE 4), ED-EST-02 Quebec (TE 3), ED-EST-02 Quebec (TE 4), ED-EST-03 Quebec (TE 2), ED-EST-04 Quebec (TE 1), ED-EST-01 Ontario (TE 4), ED-EST-01 Ontario (TE 5), ED-EST-02 Ontario (TE 1), ED-EST-03 Ontario (TE 1), ED-EST-01 Manitoba (TE 5), ED-EST-01 Manitoba (TE 6), ED-EST-02 Manitoba (TE 3), ED-EST-03 Manitoba (TE 1), ED-EST-01 Saskatchewan (TE 6), ED-EST-01 Saskatchewan (TE 7), ED-EST-02 Saskatchewan (TE 3), ED-EST-02 Saskatchewan (TE 4), ED-EST-03 Saskatchewan (TE 1), ED-EST-01 Alberta (TE 6), ED-EST-02 Alberta (TE 3), ED-EST-01 BC (TE 3), ED-EST-02 BC (TE 1), ED-EST-02 BC (TE 2), ED-LAT-01 (TE 2), EU-TEA (Maritimes), EU-TEA (Quebec), EU-TEA (Ontario), EU-TEA (Manitoba), EU-TEA (Saskatchewan), EU-TEA (Alberta), EU-TEA (British Columbia), GL-AMW-1, GL-AMW-2, GL-ELE -2, GL-ELE -3, GL-MDO-1, GL-MDO-2, GL-MOC-1, HS-HDO-01, LI-3, SR-W (pay group 9) APD-4, ST-SCY-1</v>
      </c>
    </row>
    <row r="501" spans="1:3" ht="180" x14ac:dyDescent="0.25">
      <c r="A501" s="60" t="str">
        <f>'5. Raw salary data'!A501</f>
        <v>ED-EST-03 Alberta (TE 2)</v>
      </c>
      <c r="B501" s="129" t="str" cm="1">
        <f t="array" ref="B501">_xlfn.TEXTJOIN(", ", TRUE, _xlfn._xlws.FILTER('5. Raw salary data'!$A$2:$A$1297, ('5. Raw salary data'!$C$2:$C$1297 &lt; '5. Raw salary data'!D501) * ('5. Raw salary data'!$C$2:$C$1297 &gt;= '5. Raw salary data'!C501) * ('5. Raw salary data'!$A$2:$A$1297 &lt;&gt; '5. Raw salary data'!A501), "No matches"))</f>
        <v>CM-05, CR-04, DA-PRO-4, ED-EST-01 (TE 2), ED-EST-02 (TE 1) , ED-EST-02 Maritimes (TE 8), ED-EST-03 Maritimes (TE 5), ED-EST-03 Maritimes (TE 6), ED-EST-04 Maritimes (TE 2), ED-EST-01 Quebec (TE 6), ED-EST-02 Quebec (TE 6), ED-EST-03 Quebec (TE 4), ED-EST-04 Quebec (TE 3), ED-EST-05 Quebec (TE 1), ED-EST-01 Ontario (TE 7), ED-EST-01 Ontario (TE 8), ED-EST-02 Ontario (TE 4), ED-EST-03 Ontario (TE 3), ED-EST-02 Manitoba (TE 6), ED-EST-02 Manitoba (TE 7), ED-EST-03 Manitoba (TE 3), ED-EST-03 Manitoba (TE 4), ED-EST-02 Saskatchewan (TE 6), ED-EST-03 Saskatchewan (TE 4), ED-EST-01 Alberta (TE 8), ED-EST-02 Alberta (TE 5), ED-EST-03 Alberta (TE 3), ED-EST-01 BC (TE 6), ED-EST-02 BC (TE 4), ED-EST-03 BC (TE 2), ED-LAT-01 (TE 4), ED-LAT-01 (TE 5), ED-LAT-02 (TE 1), ED-LAT-02 (TE 2), ED-LAT-03 (TE 1), EL-01, EU-PEI-1, GL-AMW-00, GL-AMW-4, GL-AMW-5, GL-ELE -6, GL-ELE -7, GL-MAN-3, GL-MDO-5, GL-MOC-3, GL-MOC-4, GS-04, HS-PHS-03, LI-5, OE-MEO-5, PY-04, SR-W (pay group 1), SR-W (pay group 9) APD-6, ST-COR-1, ST-SCY-3, TI-01</v>
      </c>
      <c r="C501" s="128" t="str" cm="1">
        <f t="array" ref="C501">_xlfn.TEXTJOIN(", ",TRUE,_xlfn._xlws.FILTER('5. Raw salary data'!$A$2:$A$1297,('5. Raw salary data'!$C$2:$C$1297 &gt;'5. Raw salary data'!E501)*('5. Raw salary data'!$C$2:$C$1297 &lt;'5. Raw salary data'!C501),"No matches"))</f>
        <v>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ED-EST-02 Ontario (TE 3), ED-EST-03 Ontario (TE 1), ED-EST-03 Ontario (TE 2), ED-EST-01 Manitoba (TE 7), ED-EST-01 Manitoba (TE 8), ED-EST-02 Manitoba (TE 4), ED-EST-02 Manitoba (TE 5), ED-EST-03 Manitoba (TE 1), ED-EST-03 Manitoba (TE 2), ED-EST-01 Saskatchewan (TE 8), ED-EST-02 Saskatchewan (TE 4), ED-EST-02 Saskatchewan (TE 5), ED-EST-03 Saskatchewan (TE 2), ED-EST-03 Saskatchewan (TE 3), ED-EST-01 Alberta (TE 7), ED-EST-02 Alberta (TE 4), ED-EST-03 Alberta (TE 1), ED-EST-01 BC (TE 4), ED-EST-01 BC (TE 5), ED-EST-02 BC (TE 2), ED-EST-02 BC (TE 3), ED-EST-03 BC (TE 1), ED-LAT-01 (TE 3), GL-AMW-2, GL-AMW-3, GL-ELE -4, GL-ELE -5, GL-MAN-1, GL-MAN-2, GL-MDO-3, GL-MDO-4, GL-MOC-1, GL-MOC-2, GS-03, GT-01, HS-HDO-02, HS-PHS-02, LI-4, PY-03, SR-W (pay group 9) APC-4, SR-W (pay group 9) APD-5, ST-OCE-3, ST-SCY-2</v>
      </c>
    </row>
    <row r="502" spans="1:3" ht="195" x14ac:dyDescent="0.25">
      <c r="A502" s="60" t="str">
        <f>'5. Raw salary data'!A502</f>
        <v>ED-EST-03 Alberta (TE 3)</v>
      </c>
      <c r="B502" s="129" t="str" cm="1">
        <f t="array" ref="B502">_xlfn.TEXTJOIN(", ", TRUE, _xlfn._xlws.FILTER('5. Raw salary data'!$A$2:$A$1297, ('5. Raw salary data'!$C$2:$C$1297 &lt; '5. Raw salary data'!D502) * ('5. Raw salary data'!$C$2:$C$1297 &gt;= '5. Raw salary data'!C502) * ('5. Raw salary data'!$A$2:$A$1297 &lt;&gt; '5. Raw salary data'!A502), "No matches"))</f>
        <v>DA-PRO-4, DD-03, ED-EST-01 (TE 3), ED-EST-02 (TE 1) , ED-EST-02 (TE 2) , ED-EST-02 Maritimes (TE 9), ED-EST-03 Maritimes (TE 6), ED-EST-03 Maritimes (TE 7), ED-EST-04 Maritimes (TE 3), ED-EST-05 Maritimes (TE 1), ED-EST-01 Quebec (TE 7), ED-EST-02 Quebec (TE 7), ED-EST-03 Quebec (TE 5), ED-EST-04 Quebec (TE 4), ED-EST-05 Quebec (TE 2), ED-EST-02 Ontario (TE 5), ED-EST-03 Ontario (TE 4), ED-EST-04 Ontario (TE 1), ED-EST-02 Manitoba (TE 8), ED-EST-02 Manitoba (TE 9), ED-EST-03 Manitoba (TE 4), ED-EST-03 Manitoba (TE 5), ED-EST-02 Saskatchewan (TE 7), ED-EST-03 Saskatchewan (TE 5), ED-EST-04 Saskatchewan (TE 1), ED-EST-02 Alberta (TE 6), ED-EST-03 Alberta (TE 4), ED-EST-04 Alberta (TE 1), ED-EST-01 BC (TE 7), ED-EST-02 BC (TE 5), ED-EST-02 BC (TE 6), ED-EST-03 BC (TE 2), ED-EST-03 BC (TE 3), ED-EST-04 BC (TE 1), ED-LAT-01 (TE 6), ED-LAT-02 (TE 3), ED-LAT-03 (TE 1), ED-LAT-03 (TE 2), EU-PEI-1, GL-AMW-6, GL-ELE -7, GL-ELE -8, GL-GHW-3, GL-MAM-5, GL-MAN-4, GL-MAN-5, GL-MDO-6, GL-MOC-5, GL-MOC-6, GL-PRW-00, GL-PRW-5, HP-01, HS-HDO-03, HS-HDO-04, LI-5, OM-01, SC-1 (deck and engine room), SC-2 (deck and engine room), SC-STD-1, SC-STD-2, SC-1 (equip. op. and spec. trade), SC-2 (equip. op. and spec. trade), SR-W (pay group 9) APC-5, SR-W (pay group 9) APD-6, ST-SCY-4, TI-02, WP-01</v>
      </c>
      <c r="C502" s="128" t="str" cm="1">
        <f t="array" ref="C502">_xlfn.TEXTJOIN(", ",TRUE,_xlfn._xlws.FILTER('5. Raw salary data'!$A$2:$A$1297,('5. Raw salary data'!$C$2:$C$1297 &gt;'5. Raw salary data'!E502)*('5. Raw salary data'!$C$2:$C$1297 &lt;'5. Raw salary data'!C502),"No matches"))</f>
        <v>CM-05, CR-04, ED-EST-01 (TE 2), ED-EST-02 Maritimes (TE 8), ED-EST-03 Maritimes (TE 5), ED-EST-04 Maritimes (TE 1), ED-EST-04 Maritimes (TE 2), ED-EST-01 Quebec (TE 6), ED-EST-02 Quebec (TE 5), ED-EST-02 Quebec (TE 6), ED-EST-03 Quebec (TE 4), ED-EST-04 Quebec (TE 2), ED-EST-04 Quebec (TE 3), ED-EST-05 Quebec (TE 1), ED-EST-01 Ontario (TE 7), ED-EST-01 Ontario (TE 8), ED-EST-02 Ontario (TE 3), ED-EST-02 Ontario (TE 4), ED-EST-03 Ontario (TE 2), ED-EST-03 Ontario (TE 3), ED-EST-01 Manitoba (TE 8), ED-EST-02 Manitoba (TE 6), ED-EST-02 Manitoba (TE 7), ED-EST-03 Manitoba (TE 3), ED-EST-02 Saskatchewan (TE 5), ED-EST-02 Saskatchewan (TE 6), ED-EST-03 Saskatchewan (TE 3), ED-EST-03 Saskatchewan (TE 4), ED-EST-01 Alberta (TE 8), ED-EST-02 Alberta (TE 5), ED-EST-03 Alberta (TE 2), ED-EST-01 BC (TE 5), ED-EST-01 BC (TE 6), ED-EST-02 BC (TE 4), ED-EST-03 BC (TE 1), ED-LAT-01 (TE 4), ED-LAT-01 (TE 5), ED-LAT-02 (TE 1), ED-LAT-02 (TE 2), EL-01, GL-AMW-00, GL-AMW-4, GL-AMW-5, GL-ELE -5, GL-ELE -6, GL-MAN-2, GL-MAN-3, GL-MDO-4, GL-MDO-5, GL-MOC-3, GL-MOC-4, GS-04, HS-HDO-02, HS-PHS-03, OE-MEO-5, PY-04, SR-W (pay group 1), ST-COR-1, ST-SCY-3, TI-01</v>
      </c>
    </row>
    <row r="503" spans="1:3" ht="225" x14ac:dyDescent="0.25">
      <c r="A503" s="60" t="str">
        <f>'5. Raw salary data'!A503</f>
        <v>ED-EST-03 Alberta (TE 4)</v>
      </c>
      <c r="B503" s="129" t="str" cm="1">
        <f t="array" ref="B503">_xlfn.TEXTJOIN(", ", TRUE, _xlfn._xlws.FILTER('5. Raw salary data'!$A$2:$A$1297, ('5. Raw salary data'!$C$2:$C$1297 &lt; '5. Raw salary data'!D503) * ('5. Raw salary data'!$C$2:$C$1297 &gt;= '5. Raw salary data'!C503) * ('5. Raw salary data'!$A$2:$A$1297 &lt;&gt; '5. Raw salary data'!A503), "No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ED-EST-06 Quebec (TE 1), ED-EST-02 Ontario (TE 6), ED-EST-03 Ontario (TE 5), ED-EST-04 Ontario (TE 2), ED-EST-05 Ontario (TE 1), ED-EST-02 Manitoba (TE 9), ED-EST-03 Manitoba (TE 6), ED-EST-04 Manitoba (TE 1), ED-EST-02 Saskatchewan (TE 8), ED-EST-03 Saskatchewan (TE 6), ED-EST-04 Saskatchewan (TE 1), ED-EST-04 Saskatchewan (TE 2), ED-EST-02 Alberta (TE 7), ED-EST-02 Alberta (TE 8), ED-EST-03 Alberta (TE 5), ED-EST-04 Alberta (TE 2), ED-EST-05 Alberta (TE 1), ED-EST-01 BC (TE 8), ED-EST-02 BC (TE 6), ED-EST-02 BC (TE 7), ED-EST-03 BC (TE 3), ED-EST-04 BC (TE 2), ED-EST-05 BC (TE 1), ED-LAT-01 (TE 7), ED-LAT-01 (TE 8), ED-LAT-02 (TE 4), ED-LAT-03 (TE 3), ED-LAT-04 (TE 1), EG-01, GL-AIM-00, GL-AMW-7, GL-ELE -9, GL-GHW-4, GL-GHW-5, GL-INM-00, GL-MAM-5, GL-MAM-6, GL-MAN-6, GL-MDO-7, GL-MDO-8, GL-MOC-6, GL-MOC-7, GL-MST-00, GL-MST-9, GL-PCF-00, GL-PRW-6, GS-05, GT-02, HP-01, HS-HDO-04, HS-PHS-04, IS-01 , LI-6, MA-01, OM-01, PG-01, PI-01-CGC, PM-01 , PY-05, SC-2 (deck and engine room), SC-3 (deck and engine room), SC-STD-2, SC-STD-3, SC-2 (equip. op. and spec. trade), SC-3 (equip. op. and spec. trade), SR-W (pay group 2), SR-W (pay group 9) APC-6, SR-W (pay group 9) APD-7, WP-01</v>
      </c>
      <c r="C503" s="128" t="str" cm="1">
        <f t="array" ref="C503">_xlfn.TEXTJOIN(", ",TRUE,_xlfn._xlws.FILTER('5. Raw salary data'!$A$2:$A$1297,('5. Raw salary data'!$C$2:$C$1297 &gt;'5. Raw salary data'!E503)*('5. Raw salary data'!$C$2:$C$1297 &lt;'5. Raw salary data'!C503),"No matches"))</f>
        <v>DA-PRO-4, DD-03, ED-EST-01 (TE 2), ED-EST-01 (TE 3), ED-EST-02 (TE 1) , ED-EST-02 Maritimes (TE 9), ED-EST-03 Maritimes (TE 6), ED-EST-03 Maritimes (TE 7), ED-EST-04 Maritimes (TE 2), ED-EST-04 Maritimes (TE 3), ED-EST-05 Maritimes (TE 1), ED-EST-01 Quebec (TE 7), ED-EST-02 Quebec (TE 6), ED-EST-02 Quebec (TE 7), ED-EST-03 Quebec (TE 5), ED-EST-04 Quebec (TE 3), ED-EST-04 Quebec (TE 4), ED-EST-05 Quebec (TE 2), ED-EST-02 Ontario (TE 4), ED-EST-02 Ontario (TE 5), ED-EST-03 Ontario (TE 3), ED-EST-03 Ontario (TE 4), ED-EST-04 Ontario (TE 1), ED-EST-02 Manitoba (TE 7), ED-EST-02 Manitoba (TE 8), ED-EST-03 Manitoba (TE 4), ED-EST-03 Manitoba (TE 5), ED-EST-02 Saskatchewan (TE 7), ED-EST-03 Saskatchewan (TE 4), ED-EST-03 Saskatchewan (TE 5), ED-EST-02 Alberta (TE 6), ED-EST-03 Alberta (TE 3), ED-EST-04 Alberta (TE 1), ED-EST-01 BC (TE 6), ED-EST-01 BC (TE 7), ED-EST-02 BC (TE 5), ED-EST-03 BC (TE 2), ED-EST-04 BC (TE 1), ED-LAT-01 (TE 5), ED-LAT-01 (TE 6), ED-LAT-02 (TE 2), ED-LAT-02 (TE 3), ED-LAT-03 (TE 1), ED-LAT-03 (TE 2), EL-01, EU-PEI-1, GL-AMW-5, GL-AMW-6, GL-ELE -7, GL-ELE -8, GL-GHW-3, GL-MAN-4, GL-MAN-5, GL-MDO-5, GL-MDO-6, GL-MOC-4, GL-MOC-5, GL-PRW-00, GL-PRW-5, HS-HDO-03, HS-PHS-03, LI-5, PY-04, SC-1 (deck and engine room), SC-STD-1, SC-1 (equip. op. and spec. trade), SR-W (pay group 9) APC-5, SR-W (pay group 9) APD-6, ST-SCY-4, TI-02</v>
      </c>
    </row>
    <row r="504" spans="1:3" ht="255" x14ac:dyDescent="0.25">
      <c r="A504" s="60" t="str">
        <f>'5. Raw salary data'!A504</f>
        <v>ED-EST-03 Alberta (TE 5)</v>
      </c>
      <c r="B504" s="129" t="str" cm="1">
        <f t="array" ref="B504">_xlfn.TEXTJOIN(", ", TRUE, _xlfn._xlws.FILTER('5. Raw salary data'!$A$2:$A$1297, ('5. Raw salary data'!$C$2:$C$1297 &lt; '5. Raw salary data'!D504) * ('5. Raw salary data'!$C$2:$C$1297 &gt;= '5. Raw salary data'!C504) * ('5. Raw salary data'!$A$2:$A$1297 &lt;&gt; '5. Raw salary data'!A504), "No matches"))</f>
        <v>AR-01,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ED-EST-02 BC (TE 8), ED-EST-03 BC (TE 4), ED-EST-04 BC (TE 3), ED-EST-05 BC (TE 1), ED-EST-05 BC (TE 2), ED-LAT-01 (TE 8), ED-LAT-01 (TE 9), ED-LAT-02 (TE 5), ED-LAT-02 (TE 6), ED-LAT-03 (TE 4), ED-LAT-04 (TE 2), ED-LAT-04 (TE 3), GL-AMW-8, GL-AMW-9, GL-ELE -10, GL-GHW-5, GL-GHW-6, GL-INM-9, GL-MAM-00, GL-MAM-7, GL-MAN-7, GL-MDO-8, GL-MDO-9, GL-MOC-8, GL-MST-10, GL-PCF-00, GL-PCF-6, GL-PRW-7, GL-WOW-00, GS-06, HP-02, HS-HDO-05, LI-7, MA-01, PG-01, PI-02-CGC, PY-06, RO-01, SC-4 (deck and engine room), SC-STD-4, SR-W (pay group 2), SR-W (pay group 3), SR-W (pay group 9) APD-8, TI-03</v>
      </c>
      <c r="C504" s="128" t="str" cm="1">
        <f t="array" ref="C504">_xlfn.TEXTJOIN(", ",TRUE,_xlfn._xlws.FILTER('5. Raw salary data'!$A$2:$A$1297,('5. Raw salary data'!$C$2:$C$1297 &gt;'5. Raw salary data'!E504)*('5. Raw salary data'!$C$2:$C$1297 &lt;'5. Raw salary data'!C504),"No matches"))</f>
        <v>AS-01, CM-06, CR-05, DA-CON-4, ED-EST-01 (TE 3), ED-EST-02 (TE 2) , ED-EST-03 Maritimes (TE 7), ED-EST-03 Maritimes (TE 8), ED-EST-04 Maritimes (TE 3), ED-EST-04 Maritimes (TE 4), ED-EST-05 Maritimes (TE 1), ED-EST-05 Maritimes (TE 2), ED-EST-01 Quebec (TE 8), ED-EST-02 Quebec (TE 7), ED-EST-02 Quebec (TE 8), ED-EST-03 Quebec (TE 6),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5), ED-EST-03 Saskatchewan (TE 6), ED-EST-04 Saskatchewan (TE 1), ED-EST-02 Alberta (TE 7), ED-EST-03 Alberta (TE 4), ED-EST-04 Alberta (TE 1), ED-EST-01 BC (TE 8), ED-EST-02 BC (TE 6), ED-EST-02 BC (TE 7), ED-EST-03 BC (TE 3), ED-EST-04 BC (TE 2), ED-LAT-01 (TE 6), ED-LAT-01 (TE 7), ED-LAT-02 (TE 3), ED-LAT-02 (TE 4), ED-LAT-03 (TE 2), ED-LAT-03 (TE 3), ED-LAT-04 (TE 1), EG-01, GL-AIM-00, GL-AMW-6, GL-AMW-7, GL-ELE -8, GL-ELE -9, GL-GHW-3, GL-GHW-4, GL-INM-00, GL-MAM-5, GL-MAM-6, GL-MAN-5, GL-MAN-6, GL-MDO-7, GL-MOC-6, GL-MOC-7, GL-MST-00, GL-MST-9, GL-PRW-5, GL-PRW-6, GS-05, GT-02, HP-01, HS-HDO-04, HS-PHS-04, IS-01 , LI-6, OM-01, PI-01-CGC, PM-01 , PY-05, SC-1 (deck and engine room), SC-2 (deck and engine room), SC-3 (deck and engine room), SC-STD-1, SC-STD-2, SC-STD-3, SC-2 (equip. op. and spec. trade), SC-3 (equip. op. and spec. trade), SR-W (pay group 9) APC-6, SR-W (pay group 9) APD-7, ST-SCY-4, WP-01</v>
      </c>
    </row>
    <row r="505" spans="1:3" ht="285" x14ac:dyDescent="0.25">
      <c r="A505" s="60" t="str">
        <f>'5. Raw salary data'!A505</f>
        <v>ED-EST-03 Alberta (TE 6)</v>
      </c>
      <c r="B505" s="129" t="str" cm="1">
        <f t="array" ref="B505">_xlfn.TEXTJOIN(", ", TRUE, _xlfn._xlws.FILTER('5. Raw salary data'!$A$2:$A$1297, ('5. Raw salary data'!$C$2:$C$1297 &lt; '5. Raw salary data'!D505) * ('5. Raw salary data'!$C$2:$C$1297 &gt;= '5. Raw salary data'!C505) * ('5. Raw salary data'!$A$2:$A$1297 &lt;&gt; '5. Raw salary data'!A505), "No matches"))</f>
        <v>AR-01, AS-02, CM-07, CO-DEV/PER, CR-06, DA-CON-5, DA-CON-6, EC-01, ED-EST-01 (TE 5), ED-EST-01 (TE 6), ED-EST-02 (TE 4), ED-EST-02 (TE 5) , ED-EST-03 (TE 2),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1), ED-EST-05 Saskatchewan (TE 2), ED-EST-06 Saskatchewan (TE 1), ED-EST-02 Alberta (TE 9), ED-EST-03 Alberta (TE 7), ED-EST-04 Alberta (TE 3), ED-EST-05 Alberta (TE 2), ED-EST-06 Alberta (TE 1), ED-EST-02 BC (TE 9), ED-EST-03 BC (TE 5), ED-EST-04 BC (TE 4), ED-EST-05 BC (TE 2), ED-EST-06 BC (TE 1), ED-LAT-01 (TE 10), ED-LAT-02 (TE 6), ED-LAT-02 (TE 7), ED-LAT-03 (TE 5), ED-LAT-03 (TE 6), ED-LAT-04 (TE 3), ED-LAT-04 (TE 4), EG-02, EL-02, EN-ENG-01, GL-AIM-9, GL-AMW-9, GL-AMW-10, GL-ELE -11, GL-ELE -12, GL-GHW-7, GL-INM-10, GL-INM-11, GL-MAM-8, GL-MAN-8, GL-MDO-9, GL-MDO-10, GL-MOC-9, GL-MST-11, GL-MST-12, GL-PCF-6, GL-PCF-7, GL-PIP-00, GL-PRW-8, GL-PRW-9, GL-VHE-00, GL-WOW-9, GS-07, GT-03, HP-02, HS-HDO-05, HS-HDO-06, HS-PHS-05, IS-02 , LI-7, MT-01, OM-02, PI-02-CGC, PM-02 , PY-06, SC-5 (deck and engine room), SC-6 (deck and engine room), SC-STD-5, SC-STD-6, SC-4 (equip. op. and spec. trade), SG-SRE-01, SR-W (pay group 9) APC-7, SR-W (pay group 9) APD-9, TI-03, TR-01</v>
      </c>
      <c r="C505" s="128" t="str" cm="1">
        <f t="array" ref="C505">_xlfn.TEXTJOIN(", ",TRUE,_xlfn._xlws.FILTER('5. Raw salary data'!$A$2:$A$1297,('5. Raw salary data'!$C$2:$C$1297 &gt;'5. Raw salary data'!E505)*('5. Raw salary data'!$C$2:$C$1297 &lt;'5. Raw salary data'!C505),"No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ED-EST-04 Ontario (TE 2), ED-EST-04 Ontario (TE 3), ED-EST-05 Ontario (TE 2), ED-EST-03 Manitoba (TE 6), ED-EST-03 Manitoba (TE 7), ED-EST-04 Manitoba (TE 1), ED-EST-02 Saskatchewan (TE 9), ED-EST-03 Saskatchewan (TE 7), ED-EST-04 Saskatchewan (TE 2), ED-EST-02 Alberta (TE 8), ED-EST-03 Alberta (TE 5), ED-EST-04 Alberta (TE 2), ED-EST-05 Alberta (TE 1), ED-EST-02 BC (TE 7), ED-EST-02 BC (TE 8), ED-EST-03 BC (TE 4), ED-EST-04 BC (TE 2), ED-EST-04 BC (TE 3), ED-EST-05 BC (TE 1), ED-LAT-01 (TE 8), ED-LAT-01 (TE 9), ED-LAT-02 (TE 5), ED-LAT-03 (TE 3), ED-LAT-03 (TE 4), ED-LAT-04 (TE 2), GL-AIM-00, GL-AMW-8, GL-ELE -9, GL-ELE -10, GL-GHW-5, GL-GHW-6, GL-INM-00, GL-INM-9, GL-MAM-00, GL-MAM-6, GL-MAM-7, GL-MAN-6, GL-MAN-7, GL-MDO-8, GL-MOC-7, GL-MOC-8, GL-MST-9, GL-MST-10, GL-PCF-00, GL-PRW-6, GL-PRW-7, GL-WOW-00, GS-05, GS-06, IS-01 , LI-6, MA-01, PG-01, PM-01 , RO-01, SC-3 (deck and engine room), SC-4 (deck and engine room), SC-STD-3, SC-STD-4, SC-3 (equip. op. and spec. trade), SR-W (pay group 2), SR-W (pay group 3), SR-W (pay group 9) APC-6, SR-W (pay group 9) APD-8</v>
      </c>
    </row>
    <row r="506" spans="1:3" ht="270" x14ac:dyDescent="0.25">
      <c r="A506" s="60" t="str">
        <f>'5. Raw salary data'!A506</f>
        <v>ED-EST-03 Alberta (TE 7)</v>
      </c>
      <c r="B506" s="129" t="str" cm="1">
        <f t="array" ref="B506">_xlfn.TEXTJOIN(", ", TRUE, _xlfn._xlws.FILTER('5. Raw salary data'!$A$2:$A$1297, ('5. Raw salary data'!$C$2:$C$1297 &lt; '5. Raw salary data'!D506) * ('5. Raw salary data'!$C$2:$C$1297 &gt;= '5. Raw salary data'!C506) * ('5. Raw salary data'!$A$2:$A$1297 &lt;&gt; '5. Raw salary data'!A506), "No matches"))</f>
        <v>AS-03, CM-07, CR-06, DA-CON-6, DA-PRO-6, DD-05, DS-1, ED-EST-01 (TE 6), ED-EST-01 (TE 7) , ED-EST-02 (TE 5) , ED-EST-02 (TE 6) , ED-EST-03 (TE 3), ED-EST-04 (TE 1), ED-EST-04 Maritimes (TE 7), ED-EST-05 Maritimes (TE 4), ED-EST-05 Maritimes (TE 5),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ED-EST-04 Manitoba (TE 3), ED-EST-05 Manitoba (TE 2), ED-EST-06 Manitoba (TE 1), ED-EST-03 Saskatchewan (TE 9), ED-EST-04 Saskatchewan (TE 4), ED-EST-05 Saskatchewan (TE 2), ED-EST-05 Saskatchewan (TE 3), ED-EST-06 Saskatchewan (TE 1), ED-EST-06 Saskatchewan (TE 2),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GL-MDO-10, GL-MDO-11, GL-MOC-10, GL-MST-12, GL-MST-13, GL-PCF-7, GL-PCF-8, GL-PRW-9, GL-PRW-10, GL-SMW-00, GL-VHE-00, GL-VHE-8, GL-WOW-9, GL-WOW-10, GS-08, HS-HDO-07, HS-PHS-06, HS-PHS-07, LI-8, OM-02, PE-01, PG-02, PI-03-CGC, PM-03 , PO-IMA-01, PO-LES-TO-01, PO-LES-IM-01, PO-TCO-01, PR(S)-01, PY-07, SC-6 (deck and engine room), SC-7 (deck and engine room), SC-STD-6, SC-STD-7, SO-MAO-TO, SR-E (pay group 1 basic), SR-W (pay group 9) APD-9, ST-COR-2, WP-02</v>
      </c>
      <c r="C506" s="128" t="str" cm="1">
        <f t="array" ref="C506">_xlfn.TEXTJOIN(", ",TRUE,_xlfn._xlws.FILTER('5. Raw salary data'!$A$2:$A$1297,('5. Raw salary data'!$C$2:$C$1297 &gt;'5. Raw salary data'!E506)*('5. Raw salary data'!$C$2:$C$1297 &lt;'5. Raw salary data'!C506),"No matches"))</f>
        <v>AR-01, AS-02, CO-DEV/PER, DA-CON-5, DD-04, EC-01, ED-EST-01 (TE 5), ED-EST-02 (TE 4), ED-EST-03 (TE 2), ED-EST-03 Maritimes (TE 9),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ED-EST-04 Ontario (TE 3), ED-EST-04 Ontario (TE 4), ED-EST-05 Ontario (TE 2), ED-EST-05 Ontario (TE 3), ED-EST-06 Ontario (TE 1), ED-EST-03 Manitoba (TE 8), ED-EST-03 Manitoba (TE 9), ED-EST-04 Manitoba (TE 2), ED-EST-05 Manitoba (TE 1), ED-EST-03 Saskatchewan (TE 8), ED-EST-04 Saskatchewan (TE 3), ED-EST-05 Saskatchewan (TE 1), ED-EST-02 Alberta (TE 9), ED-EST-03 Alberta (TE 6), ED-EST-04 Alberta (TE 3), ED-EST-05 Alberta (TE 2), ED-EST-06 Alberta (TE 1), ED-EST-02 BC (TE 8), ED-EST-02 BC (TE 9), ED-EST-03 BC (TE 5), ED-EST-04 BC (TE 3), ED-EST-04 BC (TE 4), ED-EST-05 BC (TE 2), ED-EST-06 BC (TE 1), ED-LAT-01 (TE 9), ED-LAT-01 (TE 10), ED-LAT-02 (TE 6), ED-LAT-03 (TE 4), ED-LAT-03 (TE 5), ED-LAT-04 (TE 3), EG-02, EN-ENG-01, GL-AIM-9, GL-AMW-9, GL-ELE -10, GL-ELE -11, GL-GHW-6, GL-GHW-7, GL-INM-9, GL-INM-10, GL-MAM-00, GL-MAM-7, GL-MAM-8, GL-MAN-8, GL-MDO-9, GL-MOC-8, GL-MOC-9, GL-MST-10, GL-MST-11, GL-PCF-6, GL-PIP-00, GL-PRW-8, GS-06, GS-07, GT-03, HP-02, HS-HDO-05, HS-HDO-06, HS-PHS-05, IS-02 , LI-7, MT-01, PI-02-CGC, PM-02 , PY-06, RO-01, SC-4 (deck and engine room), SC-5 (deck and engine room), SC-STD-4, SC-STD-5, SC-4 (equip. op. and spec. trade), SG-SRE-01, SR-W (pay group 3), SR-W (pay group 9) APC-7, SR-W (pay group 9) APD-8, TI-03, TR-01</v>
      </c>
    </row>
    <row r="507" spans="1:3" ht="270" x14ac:dyDescent="0.25">
      <c r="A507" s="60" t="str">
        <f>'5. Raw salary data'!A507</f>
        <v>ED-EST-03 Alberta (TE 8)</v>
      </c>
      <c r="B507" s="129" t="str" cm="1">
        <f t="array" ref="B507">_xlfn.TEXTJOIN(", ", TRUE, _xlfn._xlws.FILTER('5. Raw salary data'!$A$2:$A$1297, ('5. Raw salary data'!$C$2:$C$1297 &lt; '5. Raw salary data'!D507) * ('5. Raw salary data'!$C$2:$C$1297 &gt;= '5. Raw salary data'!C507) * ('5. Raw salary data'!$A$2:$A$1297 &lt;&gt; '5. Raw salary data'!A507), "No matches"))</f>
        <v>AS-03, DA-PRO-6, DS-1, EC-02, ED-EST-01 (TE 7) , ED-EST-02 (TE 6) , ED-EST-02 (TE 7) , ED-EST-03 (TE 4), ED-EST-04 (TE 2), ED-EST-04 Maritimes (TE 8), ED-EST-05 Maritimes (TE 5),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ED-EST-05 Saskatchewan (TE 3), ED-EST-05 Saskatchewan (TE 4), ED-EST-06 Saskatchewan (TE 2), ED-EST-06 Saskatchewan (TE 3), ED-EST-03 Alberta (TE 9), ED-EST-04 Alberta (TE 5), ED-EST-05 Alberta (TE 4), ED-EST-06 Alberta (TE 3), ED-EST-03 BC (TE 7), ED-EST-04 BC (TE 5), ED-EST-04 BC (TE 6), ED-EST-05 BC (TE 4), ED-EST-06 BC (TE 2), ED-EST-06 BC (TE 3), ED-LAT-01 (TE 12), ED-LAT-02 (TE 9), ED-LAT-03 (TE 7), ED-LAT-03 (TE 8), ED-LAT-04 (TE 5), ED-LAT-04 (TE 6), EG-03, EU-LAI-1, FB-1, GL-AIM-11, GL-AIM-12, GL-AMW-11, GL-AMW-12, GL-COI-9, GL-EIM-00, GL-EIM-9, GL-ELE -13, GL-ELE -14, GL-GHW-10, GL-GHW-11, GL-INM-12, GL-INM-13, GL-MAM-10, GL-MAN-10, GL-MAN-11, GL-MDO-12, GL-MOC-11, GL-MST-13, GL-MST-14, GL-PCF-8, GL-PCF-9, GL-PIP-9, GL-PRW-10, GL-PRW-11, GL-SMW-00, GL-SMW-8, GL-VHE-8, GL-VHE-9, GL-WOW-10, GL-WOW-11, HP-03, HR-01, HS-HDO-07, HS-HDO-08, HS-PHS-07, LI-8, MA-02, PE-01, PG-02, PM-03 , PO-IMA-01, PO-LES-TO-01, PO-LES-IM-01, PO-TCO-01, PR(S)-01, SC-5 (equip. op. and spec. trade), SG-PAT-01, SO-MAO-01, SR-E (pay group 2 ELE-2), SR-W (pay group 4), SR-W (pay group 5), SR-W (pay group 9) APC-8, SR-W (pay group 9) APD-10, SW-CHA-01, TI-04, WP-02</v>
      </c>
      <c r="C507" s="128" t="str" cm="1">
        <f t="array" ref="C507">_xlfn.TEXTJOIN(", ",TRUE,_xlfn._xlws.FILTER('5. Raw salary data'!$A$2:$A$1297,('5. Raw salary data'!$C$2:$C$1297 &gt;'5. Raw salary data'!E507)*('5. Raw salary data'!$C$2:$C$1297 &lt;'5. Raw salary data'!C507),"No matches"))</f>
        <v>AS-02, 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ED-LAT-02 (TE 8), ED-LAT-03 (TE 5), ED-LAT-03 (TE 6), ED-LAT-04 (TE 4), EG-02, EL-02, EN-ENG-01, FR - Recruitment, GL-AIM-9, GL-AIM-10, GL-AMW-10, GL-COI-00, GL-ELE -12, GL-GHW-7, GL-GHW-8, GL-INM-10, GL-INM-11, GL-MAM-8, GL-MAM-9, GL-MAN-8, GL-MAN-9, GL-MDO-10, GL-MDO-11, GL-MOC-9, GL-MOC-10, GL-MST-12, GL-PCF-7, GL-PIP-00, GL-PRW-8, GL-PRW-9, GL-VHE-00, GL-WOW-9, GS-07, GS-08, GT-03, HS-HDO-06, HS-PHS-06, IS-02 , MT-01, OM-02, PI-03-CGC, PM-02 , PY-07, SC-6 (deck and engine room), SC-7 (deck and engine room), SC-STD-6, SC-STD-7, SC-4 (equip. op. and spec. trade), SG-SRE-01, SO-MAO-TO, SR-E (pay group 1 basic), SR-W (pay group 9) APC-7, SR-W (pay group 9) APD-9, ST-COR-2, TR-01</v>
      </c>
    </row>
    <row r="508" spans="1:3" ht="285" x14ac:dyDescent="0.25">
      <c r="A508" s="60" t="str">
        <f>'5. Raw salary data'!A508</f>
        <v>ED-EST-03 Alberta (TE 9)</v>
      </c>
      <c r="B508" s="129" t="str" cm="1">
        <f t="array" ref="B508">_xlfn.TEXTJOIN(", ", TRUE, _xlfn._xlws.FILTER('5. Raw salary data'!$A$2:$A$1297, ('5. Raw salary data'!$C$2:$C$1297 &lt; '5. Raw salary data'!D508) * ('5. Raw salary data'!$C$2:$C$1297 &gt;= '5. Raw salary data'!C508) * ('5. Raw salary data'!$A$2:$A$1297 &lt;&gt; '5. Raw salary data'!A508), "No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6), ED-EST-06 Ontario (TE 3), ED-EST-06 Ontario (TE 4), ED-EST-04 Manitoba (TE 5), ED-EST-05 Manitoba (TE 3), ED-EST-05 Manitoba (TE 4), ED-EST-06 Manitoba (TE 2), ED-EST-06 Manitoba (TE 3), ED-EST-04 Saskatchewan (TE 6),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8), ED-LAT-03 (TE 9), ED-LAT-04 (TE 7), EG-03, EL-03, EU-LAI-1, FB-1, GL-AIM-12, GL-AIM-13, GL-AMW-12, GL-AMW-13, GL-COI-10, GL-EIM-10, GL-GHW-10, GL-GHW-11, GL-GHW-12, GL-INM-13, GL-INM-14, GL-MAM-11, GL-MAM-12, GL-MAN-11, GL-MAN-12, GL-MDO-13, GL-MOC-12, GL-MOC-13, GL-PCF-9, GL-PCF-10, GL-PIP-10, GL-PRW-11, GL-PRW-12, GL-SMW-8, GL-SMW-9, GL-VHE-9, GL-VHE-10, GL-WOW-11, GL-WOW-12, GS-09, GT-04, HS-HDO-08, LI-9, MA-02, PC-01, PI-04-CGC, PS-1, SC-5 (equip. op. and spec. trade), SC-6 (equip. op. and spec. trade), SO-MAO-01, SR-E (pay group 3 MDO-4), SR-W (pay group 5), SR-W (pay group 6), SW-SCW-01, SW-CHA-01</v>
      </c>
      <c r="C508" s="128" t="str" cm="1">
        <f t="array" ref="C508">_xlfn.TEXTJOIN(", ",TRUE,_xlfn._xlws.FILTER('5. Raw salary data'!$A$2:$A$1297,('5. Raw salary data'!$C$2:$C$1297 &gt;'5. Raw salary data'!E508)*('5. Raw salary data'!$C$2:$C$1297 &lt;'5. Raw salary data'!C508),"No matches"))</f>
        <v>AS-03, DA-PRO-6, DD-05, DS-1, EC-02, ED-EST-01 (TE 7) , ED-EST-02 (TE 6) , ED-EST-03 (TE 3),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ED-EST-05 Ontario (TE 5), ED-EST-06 Ontario (TE 2), ED-EST-04 Manitoba (TE 3), ED-EST-04 Manitoba (TE 4), ED-EST-05 Manitoba (TE 2), ED-EST-06 Manitoba (TE 1), ED-EST-04 Saskatchewan (TE 4), ED-EST-04 Saskatchewan (TE 5), ED-EST-05 Saskatchewan (TE 3), ED-EST-06 Saskatchewan (TE 2), ED-EST-03 Alberta (TE 8),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ED-LAT-04 (TE 6), FR - Recruitment, GL-AIM-10, GL-AIM-11, GL-AMW-11, GL-COI-00, GL-COI-9, GL-EIM-00, GL-EIM-9, GL-ELE -13, GL-ELE -14, GL-GHW-8, GL-INM-11, GL-INM-12, GL-MAM-9, GL-MAM-10, GL-MAN-9, GL-MAN-10, GL-MDO-11, GL-MDO-12, GL-MOC-10, GL-MOC-11, GL-MST-13, GL-MST-14, GL-PCF-8, GL-PIP-9, GL-PRW-9, GL-PRW-10, GL-SMW-00, GL-VHE-8, GL-WOW-10, GS-08, HP-03, HR-01, HS-HDO-07, HS-PHS-06, HS-PHS-07, LI-8, OM-02, PE-01, PG-02, PI-03-CGC, PM-03 , PO-IMA-01, PO-LES-TO-01, PO-LES-IM-01, PO-TCO-01, PR(S)-01, PY-07, SC-7 (deck and engine room), SC-STD-7, SG-PAT-01, SO-MAO-TO, SR-E (pay group 1 basic), SR-E (pay group 2 ELE-2), SR-W (pay group 4), SR-W (pay group 9) APC-8, SR-W (pay group 9) APD-10, ST-COR-2, TI-04, WP-02</v>
      </c>
    </row>
    <row r="509" spans="1:3" ht="225" x14ac:dyDescent="0.25">
      <c r="A509" s="60" t="str">
        <f>'5. Raw salary data'!A509</f>
        <v>ED-EST-04 Alberta (TE 1)</v>
      </c>
      <c r="B509" s="129" t="str" cm="1">
        <f t="array" ref="B509">_xlfn.TEXTJOIN(", ", TRUE, _xlfn._xlws.FILTER('5. Raw salary data'!$A$2:$A$1297, ('5. Raw salary data'!$C$2:$C$1297 &lt; '5. Raw salary data'!D509) * ('5. Raw salary data'!$C$2:$C$1297 &gt;= '5. Raw salary data'!C509) * ('5. Raw salary data'!$A$2:$A$1297 &lt;&gt; '5. Raw salary data'!A509), "No matches"))</f>
        <v>AS-01, CM-06, CR-05, DA-CON-4, ED-EST-01 (TE 4), ED-EST-02 (TE 2) , ED-EST-02 (TE 3) , ED-EST-03 (TE 1), ED-EST-03 Maritimes (TE 7), ED-EST-03 Maritimes (TE 8), ED-EST-04 Maritimes (TE 4), ED-EST-05 Maritimes (TE 2), ED-EST-06 Maritimes (TE 1), ED-EST-01 Quebec (TE 8), ED-EST-02 Quebec (TE 8), ED-EST-03 Quebec (TE 6), ED-EST-03 Quebec (TE 7), ED-EST-04 Quebec (TE 5), ED-EST-05 Quebec (TE 3), ED-EST-06 Quebec (TE 1), ED-EST-02 Ontario (TE 6), ED-EST-03 Ontario (TE 4), ED-EST-03 Ontario (TE 5), ED-EST-04 Ontario (TE 2), ED-EST-05 Ontario (TE 1), ED-EST-02 Manitoba (TE 9), ED-EST-03 Manitoba (TE 6), ED-EST-02 Saskatchewan (TE 8), ED-EST-03 Saskatchewan (TE 6), ED-EST-04 Saskatchewan (TE 1), ED-EST-04 Saskatchewan (TE 2), ED-EST-02 Alberta (TE 7), ED-EST-03 Alberta (TE 4), ED-EST-03 Alberta (TE 5), ED-EST-04 Alberta (TE 2), ED-EST-05 Alberta (TE 1), ED-EST-01 BC (TE 8), ED-EST-02 BC (TE 6), ED-EST-02 BC (TE 7), ED-EST-03 BC (TE 3), ED-EST-04 BC (TE 2), ED-EST-05 BC (TE 1), ED-LAT-01 (TE 7), ED-LAT-01 (TE 8), ED-LAT-02 (TE 4), ED-LAT-03 (TE 2), ED-LAT-03 (TE 3), ED-LAT-04 (TE 1), EG-01, GL-AIM-00, GL-AMW-7, GL-ELE -9, GL-GHW-4, GL-GHW-5, GL-INM-00, GL-MAM-5, GL-MAM-6, GL-MAN-6, GL-MDO-7, GL-MOC-6, GL-MOC-7, GL-MST-00, GL-MST-9, GL-PCF-00, GL-PRW-6, GS-05, GT-02, HP-01, HS-HDO-04, HS-PHS-04, IS-01 , LI-6, MA-01, OM-01, PG-01, PI-01-CGC, PM-01 , PY-05, SC-2 (deck and engine room), SC-3 (deck and engine room), SC-STD-2, SC-STD-3, SC-2 (equip. op. and spec. trade), SC-3 (equip. op. and spec. trade), SR-W (pay group 2), SR-W (pay group 9) APC-6, SR-W (pay group 9) APD-7, WP-01</v>
      </c>
      <c r="C509" s="128" t="str" cm="1">
        <f t="array" ref="C509">_xlfn.TEXTJOIN(", ",TRUE,_xlfn._xlws.FILTER('5. Raw salary data'!$A$2:$A$1297,('5. Raw salary data'!$C$2:$C$1297 &gt;'5. Raw salary data'!E509)*('5. Raw salary data'!$C$2:$C$1297 &lt;'5. Raw salary data'!C509),"No matches"))</f>
        <v>DA-PRO-4, DD-03, ED-EST-01 (TE 2), ED-EST-01 (TE 3), ED-EST-02 (TE 1) , ED-EST-02 Maritimes (TE 9), ED-EST-03 Maritimes (TE 6), ED-EST-04 Maritimes (TE 2), ED-EST-04 Maritimes (TE 3), ED-EST-05 Maritimes (TE 1), ED-EST-01 Quebec (TE 7), ED-EST-02 Quebec (TE 6), ED-EST-02 Quebec (TE 7), ED-EST-03 Quebec (TE 5), ED-EST-04 Quebec (TE 3), ED-EST-04 Quebec (TE 4), ED-EST-05 Quebec (TE 2), ED-EST-01 Ontario (TE 8), ED-EST-02 Ontario (TE 4), ED-EST-02 Ontario (TE 5), ED-EST-03 Ontario (TE 3), ED-EST-04 Ontario (TE 1), ED-EST-02 Manitoba (TE 7), ED-EST-02 Manitoba (TE 8), ED-EST-03 Manitoba (TE 4), ED-EST-03 Manitoba (TE 5), ED-EST-02 Saskatchewan (TE 6), ED-EST-02 Saskatchewan (TE 7), ED-EST-03 Saskatchewan (TE 4), ED-EST-03 Saskatchewan (TE 5), ED-EST-02 Alberta (TE 6), ED-EST-03 Alberta (TE 3), ED-EST-01 BC (TE 6), ED-EST-01 BC (TE 7), ED-EST-02 BC (TE 5), ED-EST-03 BC (TE 2), ED-EST-04 BC (TE 1), ED-LAT-01 (TE 5), ED-LAT-01 (TE 6), ED-LAT-02 (TE 2), ED-LAT-02 (TE 3), ED-LAT-03 (TE 1), EL-01, EU-PEI-1, GL-AMW-5, GL-AMW-6, GL-ELE -7, GL-ELE -8, GL-GHW-3, GL-MAN-4, GL-MAN-5, GL-MDO-5, GL-MDO-6, GL-MOC-4, GL-MOC-5, GL-PRW-00, GL-PRW-5, HS-HDO-03, HS-PHS-03, LI-5, PY-04, SC-1 (deck and engine room), SC-STD-1, SC-1 (equip. op. and spec. trade), SR-W (pay group 9) APC-5, SR-W (pay group 9) APD-6, ST-COR-1, ST-SCY-4, TI-02</v>
      </c>
    </row>
    <row r="510" spans="1:3" ht="255" x14ac:dyDescent="0.25">
      <c r="A510" s="60" t="str">
        <f>'5. Raw salary data'!A510</f>
        <v>ED-EST-04 Alberta (TE 2)</v>
      </c>
      <c r="B510" s="129" t="str" cm="1">
        <f t="array" ref="B510">_xlfn.TEXTJOIN(", ", TRUE, _xlfn._xlws.FILTER('5. Raw salary data'!$A$2:$A$1297, ('5. Raw salary data'!$C$2:$C$1297 &lt; '5. Raw salary data'!D510) * ('5. Raw salary data'!$C$2:$C$1297 &gt;= '5. Raw salary data'!C510) * ('5. Raw salary data'!$A$2:$A$1297 &lt;&gt; '5. Raw salary data'!A510), "No matches"))</f>
        <v>AR-01, DA-CON-5, DA-PRO-5, DD-04, EC-01, ED-EST-01 (TE 5), ED-EST-02 (TE 3) ,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3), ED-EST-05 Alberta (TE 2), ED-EST-06 Alberta (TE 1), ED-EST-02 BC (TE 8), ED-EST-03 BC (TE 4), ED-EST-03 BC (TE 5), ED-EST-04 BC (TE 3), ED-EST-05 BC (TE 2), ED-LAT-01 (TE 8), ED-LAT-01 (TE 9), ED-LAT-02 (TE 5), ED-LAT-02 (TE 6), ED-LAT-03 (TE 4), ED-LAT-04 (TE 2), ED-LAT-04 (TE 3), GL-AMW-8, GL-AMW-9, GL-ELE -10, GL-ELE -11, GL-GHW-5, GL-GHW-6, GL-INM-9, GL-MAM-00, GL-MAM-7, GL-MAN-7, GL-MAN-8, GL-MDO-8, GL-MDO-9, GL-MOC-8, GL-MST-10, GL-MST-11, GL-PCF-6, GL-PRW-7, GL-PRW-8, GL-WOW-00, GS-06, HP-02, HS-HDO-05, HS-PHS-05, LI-7, MT-01, PG-01, PI-02-CGC, PY-06, RO-01, SC-4 (deck and engine room), SC-5 (deck and engine room), SC-STD-4, SC-STD-5, SR-W (pay group 2), SR-W (pay group 3), SR-W (pay group 9) APD-8, TI-03</v>
      </c>
      <c r="C510" s="128" t="str" cm="1">
        <f t="array" ref="C510">_xlfn.TEXTJOIN(", ",TRUE,_xlfn._xlws.FILTER('5. Raw salary data'!$A$2:$A$1297,('5. Raw salary data'!$C$2:$C$1297 &gt;'5. Raw salary data'!E510)*('5. Raw salary data'!$C$2:$C$1297 &lt;'5. Raw salary data'!C510),"No matches"))</f>
        <v>AS-01, CM-06, CR-05, DA-CON-4, ED-EST-01 (TE 3), ED-EST-01 (TE 4), ED-EST-02 (TE 2) , ED-EST-03 (TE 1), ED-EST-03 Maritimes (TE 7), ED-EST-03 Maritimes (TE 8), ED-EST-04 Maritimes (TE 3), ED-EST-04 Maritimes (TE 4), ED-EST-05 Maritimes (TE 1), ED-EST-05 Maritimes (TE 2), ED-EST-06 Maritimes (TE 1), ED-EST-01 Quebec (TE 8), ED-EST-02 Quebec (TE 7), ED-EST-02 Quebec (TE 8), ED-EST-03 Quebec (TE 6), ED-EST-04 Quebec (TE 5), ED-EST-05 Quebec (TE 3), ED-EST-06 Quebec (TE 1), ED-EST-02 Ontario (TE 5),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ED-EST-05 Alberta (TE 1), ED-EST-01 BC (TE 8), ED-EST-02 BC (TE 6), ED-EST-02 BC (TE 7), ED-EST-03 BC (TE 3), ED-EST-04 BC (TE 2), ED-EST-05 BC (TE 1), ED-LAT-01 (TE 7), ED-LAT-02 (TE 4), ED-LAT-03 (TE 2), ED-LAT-03 (TE 3), ED-LAT-04 (TE 1), EG-01, GL-AIM-00, GL-AMW-7, GL-ELE -8, GL-ELE -9, GL-GHW-4, GL-INM-00, GL-MAM-5, GL-MAM-6, GL-MAN-5, GL-MAN-6, GL-MDO-7, GL-MOC-6, GL-MOC-7, GL-MST-00, GL-MST-9, GL-PCF-00, GL-PRW-5, GL-PRW-6, GS-05, GT-02, HP-01, HS-HDO-04, HS-PHS-04, IS-01 , LI-6, MA-01, OM-01, PI-01-CGC, PM-01 , PY-05, SC-2 (deck and engine room), SC-3 (deck and engine room), SC-STD-2, SC-STD-3, SC-2 (equip. op. and spec. trade), SC-3 (equip. op. and spec. trade), SR-W (pay group 9) APC-6, SR-W (pay group 9) APD-7, WP-01</v>
      </c>
    </row>
    <row r="511" spans="1:3" ht="270" x14ac:dyDescent="0.25">
      <c r="A511" s="60" t="str">
        <f>'5. Raw salary data'!A511</f>
        <v>ED-EST-04 Alberta (TE 3)</v>
      </c>
      <c r="B511" s="129" t="str" cm="1">
        <f t="array" ref="B511">_xlfn.TEXTJOIN(", ", TRUE, _xlfn._xlws.FILTER('5. Raw salary data'!$A$2:$A$1297, ('5. Raw salary data'!$C$2:$C$1297 &lt; '5. Raw salary data'!D511) * ('5. Raw salary data'!$C$2:$C$1297 &gt;= '5. Raw salary data'!C511) * ('5. Raw salary data'!$A$2:$A$1297 &lt;&gt; '5. Raw salary data'!A511), "No matches"))</f>
        <v>AS-02, CM-07, CO-DEV/PER, CR-06, DA-CON-6, ED-EST-01 (TE 6), ED-EST-02 (TE 5) ,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9), ED-EST-04 Saskatchewan (TE 4), ED-EST-05 Saskatchewan (TE 2), ED-EST-06 Saskatchewan (TE 1), ED-EST-03 Alberta (TE 7), ED-EST-04 Alberta (TE 4), ED-EST-05 Alberta (TE 2),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GL-MST-11, GL-MST-12, GL-PCF-7, GL-PIP-00, GL-PRW-8, GL-PRW-9, GL-VHE-00, GL-WOW-9, GS-07, GT-03, HS-HDO-06, HS-PHS-05, HS-PHS-06, IS-02 , MT-01, OM-02, PM-02 , SC-5 (deck and engine room), SC-6 (deck and engine room), SC-STD-5, SC-STD-6, SC-4 (equip. op. and spec. trade), SG-SRE-01, SO-MAO-TO, SR-E (pay group 1 basic), SR-W (pay group 9) APC-7, SR-W (pay group 9) APD-9, TR-01</v>
      </c>
      <c r="C511" s="128" t="str" cm="1">
        <f t="array" ref="C511">_xlfn.TEXTJOIN(", ",TRUE,_xlfn._xlws.FILTER('5. Raw salary data'!$A$2:$A$1297,('5. Raw salary data'!$C$2:$C$1297 &gt;'5. Raw salary data'!E511)*('5. Raw salary data'!$C$2:$C$1297 &lt;'5. Raw salary data'!C511),"No matches"))</f>
        <v>AR-01, CM-06, DA-CON-5, DA-PRO-5, DD-04, EC-01, ED-EST-01 (TE 4), ED-EST-01 (TE 5), ED-EST-02 (TE 3) , ED-EST-02 (TE 4), ED-EST-03 (TE 1), ED-EST-03 (TE 2), ED-EST-03 Maritimes (TE 9),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5), ED-EST-03 Alberta (TE 6), ED-EST-04 Alberta (TE 2), ED-EST-05 Alberta (TE 1), ED-EST-02 BC (TE 7), ED-EST-02 BC (TE 8), ED-EST-03 BC (TE 4), ED-EST-04 BC (TE 3), ED-EST-05 BC (TE 1), ED-EST-05 BC (TE 2), ED-LAT-01 (TE 8), ED-LAT-01 (TE 9), ED-LAT-02 (TE 5), ED-LAT-02 (TE 6), ED-LAT-03 (TE 4), ED-LAT-04 (TE 2), ED-LAT-04 (TE 3), GL-AMW-8, GL-AMW-9, GL-ELE -10, GL-GHW-5, GL-GHW-6, GL-INM-9, GL-MAM-00, GL-MAM-6, GL-MAM-7, GL-MAN-7, GL-MDO-8, GL-MDO-9, GL-MOC-7, GL-MOC-8, GL-MST-10, GL-PCF-00, GL-PCF-6, GL-PRW-7, GL-WOW-00, GS-05, GS-06, HP-02, HS-HDO-05, LI-7, MA-01, PG-01, PI-02-CGC, PY-06, RO-01, SC-3 (deck and engine room), SC-4 (deck and engine room), SC-STD-3, SC-STD-4, SC-3 (equip. op. and spec. trade), SR-W (pay group 2), SR-W (pay group 3), SR-W (pay group 9) APC-6, SR-W (pay group 9) APD-8, TI-03</v>
      </c>
    </row>
    <row r="512" spans="1:3" ht="300" x14ac:dyDescent="0.25">
      <c r="A512" s="60" t="str">
        <f>'5. Raw salary data'!A512</f>
        <v>ED-EST-04 Alberta (TE 4)</v>
      </c>
      <c r="B512" s="129" t="str" cm="1">
        <f t="array" ref="B512">_xlfn.TEXTJOIN(", ", TRUE, _xlfn._xlws.FILTER('5. Raw salary data'!$A$2:$A$1297, ('5. Raw salary data'!$C$2:$C$1297 &lt; '5. Raw salary data'!D512) * ('5. Raw salary data'!$C$2:$C$1297 &gt;= '5. Raw salary data'!C512) * ('5. Raw salary data'!$A$2:$A$1297 &lt;&gt; '5. Raw salary data'!A512), "No matches"))</f>
        <v>AS-03, DA-PRO-6, DD-05, DS-1, EC-02, ED-EST-01 (TE 7) , ED-EST-02 (TE 6) , ED-EST-03 (TE 4), ED-EST-04 (TE 1), ED-EST-04 Maritimes (TE 7), ED-EST-04 Maritimes (TE 8), ED-EST-05 Maritimes (TE 5), ED-EST-06 Maritimes (TE 4), ED-EST-02 Quebec (TE 11), ED-EST-03 Quebec (TE 10), ED-EST-04 Quebec (TE 9), ED-EST-05 Quebec (TE 7), ED-EST-06 Quebec (TE 5), ED-EST-03 Ontario (TE 8), ED-EST-04 Ontario (TE 5), ED-EST-05 Ontario (TE 4), ED-EST-05 Ontario (TE 5), ED-EST-06 Ontario (TE 2), ED-EST-06 Ontario (TE 3), ED-EST-04 Manitoba (TE 3), ED-EST-04 Manitoba (TE 4), ED-EST-05 Manitoba (TE 2), ED-EST-06 Manitoba (TE 1), ED-EST-04 Saskatchewan (TE 5), ED-EST-05 Saskatchewan (TE 3), ED-EST-06 Saskatchewan (TE 2), ED-EST-03 Alberta (TE 8), ED-EST-03 Alberta (TE 9), ED-EST-04 Alberta (TE 5), ED-EST-05 Alberta (TE 3), ED-EST-05 Alberta (TE 4), ED-EST-06 Alberta (TE 2), ED-EST-06 Alberta (TE 3), ED-EST-03 BC (TE 6), ED-EST-03 BC (TE 7), ED-EST-04 BC (TE 5), ED-EST-05 BC (TE 3), ED-EST-05 BC (TE 4), ED-EST-06 BC (TE 2), ED-LAT-01 (TE 11), ED-LAT-01 (TE 12), ED-LAT-02 (TE 8), ED-LAT-02 (TE 9), ED-LAT-03 (TE 7), ED-LAT-03 (TE 8), ED-LAT-04 (TE 5), ED-LAT-04 (TE 6), FR - Recruitment, GL-AIM-10, GL-AIM-11, GL-AMW-11, GL-AMW-12, GL-COI-9, GL-EIM-00, GL-EIM-9, GL-ELE -13, GL-ELE -14, GL-GHW-8, GL-GHW-10, GL-INM-12, GL-MAM-9, GL-MAM-10, GL-MAN-10, GL-MDO-11, GL-MDO-12, GL-MOC-10, GL-MOC-11, GL-MST-13, GL-MST-14, GL-PCF-8, GL-PIP-9, GL-PRW-10, GL-SMW-00, GL-VHE-8, GL-WOW-10, GS-08, HP-03, HR-01, HS-HDO-07, HS-PHS-06, HS-PHS-07, LI-8, PE-01, PG-02, PI-03-CGC, PM-03 , PO-IMA-01, PO-LES-TO-01, PO-LES-IM-01, PO-TCO-01, PR(S)-01, PY-07, SC-7 (deck and engine room), SC-STD-7, SG-PAT-01, SO-MAO-TO, SR-E (pay group 2 ELE-2), SR-W (pay group 4), SR-W (pay group 9) APC-8, SR-W (pay group 9) APD-10, ST-COR-2, TI-04, WP-02</v>
      </c>
      <c r="C512" s="128" t="str" cm="1">
        <f t="array" ref="C512">_xlfn.TEXTJOIN(", ",TRUE,_xlfn._xlws.FILTER('5. Raw salary data'!$A$2:$A$1297,('5. Raw salary data'!$C$2:$C$1297 &gt;'5. Raw salary data'!E512)*('5. Raw salary data'!$C$2:$C$1297 &lt;'5. Raw salary data'!C512),"No matches"))</f>
        <v>AR-01, AS-02, CM-07, CO-DEV/PER, CR-06, DA-CON-5, DA-CON-6, EC-01, ED-EST-01 (TE 5), ED-EST-01 (TE 6), ED-EST-02 (TE 4), ED-EST-02 (TE 5) , ED-EST-03 (TE 2), ED-EST-03 (TE 3),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ED-EST-06 Quebec (TE 4), ED-EST-02 Ontario (TE 8), ED-EST-02 Ontario (TE 9), ED-EST-03 Ontario (TE 6),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1), ED-EST-05 Saskatchewan (TE 2), ED-EST-06 Saskatchewan (TE 1), ED-EST-02 Alberta (TE 9), ED-EST-03 Alberta (TE 7), ED-EST-04 Alberta (TE 3), ED-EST-05 Alberta (TE 2), ED-EST-06 Alberta (TE 1), ED-EST-02 BC (TE 9), ED-EST-03 BC (TE 5), ED-EST-04 BC (TE 4), ED-EST-05 BC (TE 2), ED-EST-06 BC (TE 1), ED-LAT-01 (TE 10), ED-LAT-02 (TE 6), ED-LAT-02 (TE 7), ED-LAT-03 (TE 5), ED-LAT-03 (TE 6), ED-LAT-04 (TE 3), ED-LAT-04 (TE 4), EG-02, EL-02, EN-ENG-01, GL-AIM-9, GL-AMW-9, GL-AMW-10, GL-COI-00, GL-ELE -11, GL-ELE -12, GL-GHW-7, GL-INM-10, GL-INM-11, GL-MAM-8, GL-MAN-8, GL-MAN-9, GL-MDO-9, GL-MDO-10, GL-MOC-9, GL-MST-11, GL-MST-12, GL-PCF-6, GL-PCF-7, GL-PIP-00, GL-PRW-8, GL-PRW-9, GL-VHE-00, GL-WOW-9, GS-07, GT-03, HP-02, HS-HDO-05, HS-HDO-06, HS-PHS-05, IS-02 , LI-7, MT-01, OM-02, PI-02-CGC, PM-02 , PY-06, SC-5 (deck and engine room), SC-6 (deck and engine room), SC-STD-5, SC-STD-6, SC-4 (equip. op. and spec. trade), SG-SRE-01, SR-E (pay group 1 basic), SR-W (pay group 9) APC-7, SR-W (pay group 9) APD-9, TI-03, TR-01</v>
      </c>
    </row>
    <row r="513" spans="1:3" ht="300" x14ac:dyDescent="0.25">
      <c r="A513" s="60" t="str">
        <f>'5. Raw salary data'!A513</f>
        <v>ED-EST-04 Alberta (TE 5)</v>
      </c>
      <c r="B513" s="129" t="str" cm="1">
        <f t="array" ref="B513">_xlfn.TEXTJOIN(", ", TRUE, _xlfn._xlws.FILTER('5. Raw salary data'!$A$2:$A$1297, ('5. Raw salary data'!$C$2:$C$1297 &lt; '5. Raw salary data'!D513) * ('5. Raw salary data'!$C$2:$C$1297 &gt;= '5. Raw salary data'!C513) * ('5. Raw salary data'!$A$2:$A$1297 &lt;&gt; '5. Raw salary data'!A513), "No matches"))</f>
        <v>AG-01, BI-01, CH-01, CR-07, DD-06, ED-EST-01 (TE 8), ED-EST-02 (TE 7) , ED-EST-02 (TE 8),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5), ED-EST-05 Manitoba (TE 3), ED-EST-05 Manitoba (TE 4), ED-EST-06 Manitoba (TE 2), ED-EST-04 Saskatchewan (TE 6), ED-EST-05 Saskatchewan (TE 4), ED-EST-05 Saskatchewan (TE 5), ED-EST-06 Saskatchewan (TE 3), ED-EST-03 Alberta (TE 9), ED-EST-04 Alberta (TE 6), ED-EST-05 Alberta (TE 4), ED-EST-05 Alberta (TE 5), ED-EST-06 Alberta (TE 3), ED-EST-06 Alberta (TE 4), ED-EST-03 BC (TE 8), ED-EST-04 BC (TE 6), ED-EST-05 BC (TE 4), ED-EST-05 BC (TE 5), ED-EST-06 BC (TE 3), ED-LAT-02 (TE 9), ED-LAT-02 (TE 10), ED-LAT-03 (TE 8), ED-LAT-03 (TE 9), ED-LAT-04 (TE 6), ED-LAT-04 (TE 7), EG-03, EL-03, EU-LAI-1, FB-1, GL-AIM-12, GL-AMW-12, GL-AMW-13, GL-COI-10, GL-EIM-10, GL-ELE -14, GL-GHW-10, GL-GHW-11, GL-INM-13, GL-INM-14, GL-MAM-11, GL-MAN-11, GL-MAN-12, GL-MDO-12, GL-MDO-13, GL-MOC-11, GL-MOC-12, GL-MST-14, GL-PCF-9, GL-PCF-10, GL-PIP-10, GL-PRW-11, GL-SMW-8, GL-VHE-9, GL-WOW-11, GL-WOW-12, GT-04, HR-01, HS-HDO-08, LI-9, MA-02, PI-04-CGC, PS-1, SC-5 (equip. op. and spec. trade), SC-6 (equip. op. and spec. trade), SO-MAO-01, SR-E (pay group 3 MDO-4), SR-W (pay group 4), SR-W (pay group 5), SR-W (pay group 6), SW-SCW-01, SW-CHA-01</v>
      </c>
      <c r="C513" s="128" t="str" cm="1">
        <f t="array" ref="C513">_xlfn.TEXTJOIN(", ",TRUE,_xlfn._xlws.FILTER('5. Raw salary data'!$A$2:$A$1297,('5. Raw salary data'!$C$2:$C$1297 &gt;'5. Raw salary data'!E513)*('5. Raw salary data'!$C$2:$C$1297 &lt;'5. Raw salary data'!C513),"No matches"))</f>
        <v>AS-03, CM-07, CR-06, DA-CON-6, DA-PRO-6, DD-05, DS-1, EC-02, ED-EST-01 (TE 6), ED-EST-01 (TE 7) , ED-EST-02 (TE 5) , ED-EST-02 (TE 6) , ED-EST-03 (TE 3), ED-EST-03 (TE 4),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ED-EST-03 Saskatchewan (TE 9), ED-EST-04 Saskatchewan (TE 4), ED-EST-04 Saskatchewan (TE 5), ED-EST-05 Saskatchewan (TE 3), ED-EST-06 Saskatchewan (TE 1), ED-EST-06 Saskatchewan (TE 2), ED-EST-03 Alberta (TE 8), ED-EST-04 Alberta (TE 4), ED-EST-05 Alberta (TE 3), ED-EST-06 Alberta (TE 2), ED-EST-03 BC (TE 6), ED-EST-03 BC (TE 7), ED-EST-04 BC (TE 5), ED-EST-05 BC (TE 3), ED-EST-06 BC (TE 2), ED-LAT-01 (TE 11), ED-LAT-01 (TE 12), ED-LAT-02 (TE 8), ED-LAT-03 (TE 6), ED-LAT-03 (TE 7), ED-LAT-04 (TE 4), ED-LAT-04 (TE 5), FR - Recruitment, GL-AIM-10, GL-AIM-11,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SC-6 (deck and engine room), SC-7 (deck and engine room), SC-STD-6, SC-STD-7, SG-PAT-01, SO-MAO-TO, SR-E (pay group 1 basic), SR-E (pay group 2 ELE-2), SR-W (pay group 9) APC-8, SR-W (pay group 9) APD-9, SR-W (pay group 9) APD-10, ST-COR-2, TI-04, WP-02</v>
      </c>
    </row>
    <row r="514" spans="1:3" ht="270" x14ac:dyDescent="0.25">
      <c r="A514" s="60" t="str">
        <f>'5. Raw salary data'!A514</f>
        <v>ED-EST-04 Alberta (TE 6)</v>
      </c>
      <c r="B514" s="129" t="str" cm="1">
        <f t="array" ref="B514">_xlfn.TEXTJOIN(", ", TRUE, _xlfn._xlws.FILTER('5. Raw salary data'!$A$2:$A$1297, ('5. Raw salary data'!$C$2:$C$1297 &lt; '5. Raw salary data'!D514) * ('5. Raw salary data'!$C$2:$C$1297 &gt;= '5. Raw salary data'!C514) * ('5. Raw salary data'!$A$2:$A$1297 &lt;&gt; '5. Raw salary data'!A514), "No matches"))</f>
        <v>AG-01, AI-01, AS-04, BI-01, CH-01, CR-07, DA-CON-7, DA-PRO-7, DS-2, EC-03, ED-EST-02 (TE 8), ED-EST-02 (TE 9), ED-EST-03 (TE 5),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ED-EST-04 Alberta (TE 7), ED-EST-05 Alberta (TE 5), ED-EST-05 Alberta (TE 6), ED-EST-06 Alberta (TE 4), ED-EST-06 Alberta (TE 5), ED-EST-03 BC (TE 9), ED-EST-04 BC (TE 7), ED-EST-04 BC (TE 8), ED-EST-05 BC (TE 5), ED-EST-05 BC (TE 6), ED-EST-06 BC (TE 4), ED-LAT-02 (TE 11), ED-LAT-02 (TE 12), ED-LAT-03 (TE 10), ED-LAT-03 (TE 11), ED-LAT-04 (TE 8),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(equip. op. and spec. trade), SG-SRE-02, SO-FLP-01, SR-E (pay group 3 MDO-4), SR-E (APA), SR-E (APB), SR-W (pay group 6), SR-W (pay group 7), SW-SCW-01, WP-03</v>
      </c>
      <c r="C514" s="128" t="str" cm="1">
        <f t="array" ref="C514">_xlfn.TEXTJOIN(", ",TRUE,_xlfn._xlws.FILTER('5. Raw salary data'!$A$2:$A$1297,('5. Raw salary data'!$C$2:$C$1297 &gt;'5. Raw salary data'!E514)*('5. Raw salary data'!$C$2:$C$1297 &lt;'5. Raw salary data'!C514),"No matches"))</f>
        <v>DD-06, DS-1, EC-02, ED-EST-01 (TE 7) , ED-EST-01 (TE 8), ED-EST-02 (TE 6) , ED-EST-02 (TE 7) , ED-EST-03 (TE 4), ED-EST-04 (TE 2), ED-EST-05 (TE 1), ED-EST-04 Maritimes (TE 8), ED-EST-04 Maritimes (TE 9), ED-EST-05 Maritimes (TE 5), ED-EST-05 Maritimes (TE 6), ED-EST-06 Maritimes (TE 4), ED-EST-06 Maritimes (TE 5), ED-EST-03 Quebec (TE 11), ED-EST-04 Quebec (TE 10), ED-EST-05 Quebec (TE 7),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ED-EST-03 BC (TE 8), ED-EST-04 BC (TE 6), ED-EST-05 BC (TE 4), ED-EST-06 BC (TE 3), ED-LAT-01 (TE 12), ED-LAT-02 (TE 9), ED-LAT-02 (TE 10), ED-LAT-03 (TE 8), ED-LAT-03 (TE 9), ED-LAT-04 (TE 6), ED-LAT-04 (TE 7), EG-03, EL-03, EU-LAI-1, FB-1, GL-AIM-11, GL-AIM-12, GL-AMW-12, GL-AMW-13,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PR(S)-01, SC-5 (equip. op. and spec. trade), SG-PAT-01, SO-MAO-01, SR-E (pay group 2 ELE-2), SR-W (pay group 4), SR-W (pay group 5), SR-W (pay group 9) APC-8, SR-W (pay group 9) APD-10, SW-CHA-01, TI-04, WP-02</v>
      </c>
    </row>
    <row r="515" spans="1:3" ht="240" x14ac:dyDescent="0.25">
      <c r="A515" s="60" t="str">
        <f>'5. Raw salary data'!A515</f>
        <v>ED-EST-04 Alberta (TE 7)</v>
      </c>
      <c r="B515" s="129" t="str" cm="1">
        <f t="array" ref="B515">_xlfn.TEXTJOIN(", ", TRUE, _xlfn._xlws.FILTER('5. Raw salary data'!$A$2:$A$1297, ('5. Raw salary data'!$C$2:$C$1297 &lt; '5. Raw salary data'!D515) * ('5. Raw salary data'!$C$2:$C$1297 &gt;= '5. Raw salary data'!C515) * ('5. Raw salary data'!$A$2:$A$1297 &lt;&gt; '5. Raw salary data'!A515), "No matches"))</f>
        <v>AI-01, AR-02, CO-01, CT-EAV-01 , CT-IAU-01 , DA-CON-8, DA-PRO-7, DD-07, ED-EDS-01, ED-EST-02 (TE 9), ED-EST-03 (TE 6), ED-EST-03 (TE 7), ED-EST-04 (TE 4), ED-EST-05 (TE 2), ED-EST-05 (TE 3), ED-EST-06 (TE 1), ED-EST-05 Maritimes (TE 8), ED-EST-06 Maritimes (TE 7), ED-EST-05 Quebec (TE 10), ED-EST-05 Quebec (TE 11), ED-EST-06 Quebec (TE 8), ED-EST-06 Quebec (TE 9), ED-EST-04 Ontario (TE 8), ED-EST-04 Ontario (TE 9), ED-EST-05 Ontario (TE 7), ED-EST-05 Ontario (TE 8), ED-EST-06 Ontario (TE 5), ED-EST-04 Manitoba (TE 7), ED-EST-05 Manitoba (TE 5), ED-EST-05 Manitoba (TE 6), ED-EST-06 Manitoba (TE 4), ED-EST-04 Saskatchewan (TE 8), ED-EST-05 Saskatchewan (TE 6), ED-EST-05 Saskatchewan (TE 7), ED-EST-06 Saskatchewan (TE 5), ED-EST-06 Saskatchewan (TE 6), ED-EST-04 Alberta (TE 8), ED-EST-05 Alberta (TE 6), ED-EST-05 Alberta (TE 7), ED-EST-06 Alberta (TE 5), ED-EST-06 Alberta (TE 6), ED-EST-04 BC (TE 8), ED-EST-04 BC (TE 9),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HR-02, HS-HDO-09, IT-01, LS-01, LS-02, OM-03, PE-02, PG-03, PR(S)-02, SC-7 (equip. op. and spec. trade), SE-RES-1, SG-PAT-02, SG-SRE-02, SO-MAO-02, SO-RAD-01, SR-E (APA), SR-E (APB), SR-W (pay group 7), SR-W (pay group 8), SW-SCW-02, TI-05, UT-1, WP-03</v>
      </c>
      <c r="C515" s="128" t="str" cm="1">
        <f t="array" ref="C515">_xlfn.TEXTJOIN(", ",TRUE,_xlfn._xlws.FILTER('5. Raw salary data'!$A$2:$A$1297,('5. Raw salary data'!$C$2:$C$1297 &gt;'5. Raw salary data'!E515)*('5. Raw salary data'!$C$2:$C$1297 &lt;'5. Raw salary data'!C515),"No matches"))</f>
        <v>AG-01, AS-04, BI-01, CH-01, CR-07, DA-CON-7, DD-06, DS-2, EC-03, ED-EST-01 (TE 8), ED-EST-02 (TE 8), ED-EST-03 (TE 5), ED-EST-04 (TE 3), ED-EST-05 (TE 1), ED-EST-04 Maritimes (TE 9), ED-EST-04 Maritimes (TE 10), ED-EST-05 Maritimes (TE 6), ED-EST-05 Maritimes (TE 7), ED-EST-06 Maritimes (TE 5), ED-EST-06 Maritimes (TE 6), ED-EST-04 Quebec (TE 11), ED-EST-04 Quebec (TE 12), ED-EST-05 Quebec (TE 9), ED-EST-06 Quebec (TE 6), ED-EST-06 Quebec (TE 7), ED-EST-03 Ontario (TE 10), ED-EST-04 Ontario (TE 7), ED-EST-05 Ontario (TE 6), ED-EST-06 Ontario (TE 4), ED-EST-04 Manitoba (TE 5), ED-EST-04 Manitoba (TE 6), ED-EST-05 Manitoba (TE 4), ED-EST-06 Manitoba (TE 3), ED-EST-04 Saskatchewan (TE 6), ED-EST-04 Saskatchewan (TE 7), ED-EST-05 Saskatchewan (TE 5), ED-EST-06 Saskatchewan (TE 3), ED-EST-06 Saskatchewan (TE 4), ED-EST-04 Alberta (TE 6), ED-EST-05 Alberta (TE 5), ED-EST-06 Alberta (TE 4), ED-EST-03 BC (TE 8), ED-EST-03 BC (TE 9), ED-EST-04 BC (TE 7), ED-EST-05 BC (TE 5), ED-EST-06 BC (TE 4), ED-LAT-02 (TE 10), ED-LAT-02 (TE 11), ED-LAT-03 (TE 9), ED-LAT-03 (TE 10), ED-LAT-04 (TE 7), ED-LAT-04 (TE 8), EL-03, FB-1, GL-AIM-12, GL-AIM-13, GL-AMW-13, GL-AMW-14, GL-COI-10, GL-COI-11, GL-EIM-10, GL-GHW-12, GL-INM-14, GL-MAM-11, GL-MAM-12, GL-MAN-12, GL-MDO-13, GL-MDO-14, GL-MOC-12, GL-MOC-13, GL-PCF-10, GL-PIP-10, GL-PIP-11, GL-PRW-12, GL-SMW-9, GL-VHE-10, GL-WOW-12, GS-09, GT-04, HS-PHS-08, IS-03 , LI-9, PC-01, PI-04-CGC, PM-04 , PO-IMA-02, PO-LES-TO-02, PO-LES-IM-02, PO-TCO-02, PS-1, RO-03, SC-6 (equip. op. and spec. trade), SO-FLP-01, SO-MAO-01, SR-E (pay group 3 MDO-4), SR-W (pay group 6), SW-SCW-01, SW-CHA-01</v>
      </c>
    </row>
    <row r="516" spans="1:3" ht="240" x14ac:dyDescent="0.25">
      <c r="A516" s="60" t="str">
        <f>'5. Raw salary data'!A516</f>
        <v>ED-EST-04 Alberta (TE 8)</v>
      </c>
      <c r="B516" s="129" t="str" cm="1">
        <f t="array" ref="B516">_xlfn.TEXTJOIN(", ", TRUE, _xlfn._xlws.FILTER('5. Raw salary data'!$A$2:$A$1297, ('5. Raw salary data'!$C$2:$C$1297 &lt; '5. Raw salary data'!D516) * ('5. Raw salary data'!$C$2:$C$1297 &gt;= '5. Raw salary data'!C516) * ('5. Raw salary data'!$A$2:$A$1297 &lt;&gt; '5. Raw salary data'!A516), "No matches"))</f>
        <v>AR-02, CT-FIN-01 , CT-EAV-01 , CT-IAU-01 , CX-1, DD-08, EC-04, ED-EDS-01, ED-EST-03 (TE 7), ED-EST-03 (TE 8), ED-EST-04 (TE 5), ED-EST-05 (TE 3), ED-EST-06 (TE 2), ED-EST-05 Maritimes (TE 9), ED-EST-06 Maritimes (TE 8), ED-EST-05 Quebec (TE 12), ED-EST-06 Quebec (TE 9), ED-EST-06 Quebec (TE 10), ED-EST-04 Ontario (TE 9), ED-EST-04 Ontario (TE 10), ED-EST-05 Ontario (TE 8),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9), ED-EST-05 Alberta (TE 7), ED-EST-05 Alberta (TE 8), ED-EST-06 Alberta (TE 6), ED-EST-06 Alberta (TE 7), ED-EST-04 BC (TE 9), ED-EST-04 BC (TE 10), ED-EST-05 BC (TE 7), ED-EST-05 BC (TE 8), ED-EST-06 BC (TE 6), ED-EST-06 BC (TE 7), ED-LAT-03 (TE 12), ED-LAT-03 (TE 13), ED-LAT-04 (TE 10), ED-LAT-04 (TE 11), EN-ENG-02, EN-SUR-01, GL-COI-13, GL-COI-14, GL-EIM-13, GL-MAM-14, GL-PCF-13, GL-PIP-13, GL-PIP-14, GL-SMW-11, GL-SMW-12, GL-VHE-12, GL-VHE-13, GS-11, GT-05, HP-05, HR-02, HS-HDO-10, HS-PHS-09, LS-02, MT-02, NU-CHN-1, NU-HOS-1, PI-05-CGC, PO-IMA-03, PO-LES-TO-03, PO-LES-IM-03, PO-TCO-03, RO-04, SE-RES-1, SO-FLP-02, SO-MAO-03, SO-RAD-01, SR-E (pay group 4 MDO-5), SR-W (pay group 8), SR-W (pay group 11), SW-CHA-02, TR-02, UT-1</v>
      </c>
      <c r="C516" s="128" t="str" cm="1">
        <f t="array" ref="C516">_xlfn.TEXTJOIN(", ",TRUE,_xlfn._xlws.FILTER('5. Raw salary data'!$A$2:$A$1297,('5. Raw salary data'!$C$2:$C$1297 &gt;'5. Raw salary data'!E516)*('5. Raw salary data'!$C$2:$C$1297 &lt;'5. Raw salary data'!C516),"No matches"))</f>
        <v>AI-01, AS-04, CO-01, DA-CON-8, DA-PRO-7, DD-07, DS-2, EC-03, ED-EST-02 (TE 9), ED-EST-03 (TE 6), ED-EST-04 (TE 3),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ED-EST-06 Ontario (TE 5), ED-EST-04 Manitoba (TE 6), ED-EST-04 Manitoba (TE 7),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8), ED-EST-05 BC (TE 6), ED-EST-06 BC (TE 5), ED-LAT-02 (TE 12), ED-LAT-02 (TE 13), ED-LAT-03 (TE 10), ED-LAT-03 (TE 11), ED-LAT-04 (TE 8), ED-LAT-04 (TE 9), EG-04, EL-04, FB-2, GL-AIM-14, GL-AMW-14, GL-COI-11, GL-COI-12, GL-EIM-11, GL-EIM-12, GL-MAM-12, GL-MAM-13, GL-MAN-13, GL-MAN-14, GL-MDO-14, GL-MOC-13, GL-MOC-14, GL-PCF-11, GL-PCF-12, GL-PIP-11, GL-PIP-12, GL-PRW-13, GL-PRW-14, GL-SMW-10, GL-VHE-11, GL-WOW-13, GL-WOW-14, GS-10, HP-04, HS-HDO-09, HS-PHS-08, IS-03 , IT-01, LS-01, OM-03, PE-02, PG-03, PM-04 , PO-IMA-02, PO-LES-TO-02, PO-LES-IM-02, PO-TCO-02, PR(S)-02, RO-03, SC-7 (equip. op. and spec. trade), SG-PAT-02, SG-SRE-02, SO-FLP-01, SO-MAO-02, SR-E (APA), SR-E (APB), SR-W (pay group 7), SW-SCW-02, TI-05, WP-03</v>
      </c>
    </row>
    <row r="517" spans="1:3" ht="240" x14ac:dyDescent="0.25">
      <c r="A517" s="60" t="str">
        <f>'5. Raw salary data'!A517</f>
        <v>ED-EST-04 Alberta (TE 9)</v>
      </c>
      <c r="B517" s="129" t="str" cm="1">
        <f t="array" ref="B517">_xlfn.TEXTJOIN(", ", TRUE, _xlfn._xlws.FILTER('5. Raw salary data'!$A$2:$A$1297, ('5. Raw salary data'!$C$2:$C$1297 &lt; '5. Raw salary data'!D517) * ('5. Raw salary data'!$C$2:$C$1297 &gt;= '5. Raw salary data'!C517) * ('5. Raw salary data'!$A$2:$A$1297 &lt;&gt; '5. Raw salary data'!A517), "No matches"))</f>
        <v>AG-02, AI-02, BI-02, CH-02, CX-1, DD-08, DD-09, EC-04, ED-EST-03 (TE 8), ED-EST-03 (TE 9), ED-EST-04 (TE 6), ED-EST-05 (TE 4), ED-EST-06 (TE 3), ED-EST-05 Maritimes (TE 10), ED-EST-06 Maritimes (TE 9), ED-EST-06 Quebec (TE 10), ED-EST-06 Quebec (TE 11), ED-EST-04 Ontario (TE 10), ED-EST-05 Ontario (TE 10), ED-EST-06 Ontario (TE 7), ED-EST-04 Manitoba (TE 9), ED-EST-05 Manitoba (TE 7), ED-EST-05 Manitoba (TE 8), ED-EST-06 Manitoba (TE 6), ED-EST-04 Saskatchewan (TE 10), ED-EST-05 Saskatchewan (TE 9), ED-EST-06 Saskatchewan (TE 7), ED-EST-06 Saskatchewan (TE 8),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GL-SMW-12, GL-SMW-13, GL-VHE-14, GS-12, GT-05, HP-05, HS-PHS-10, MA-03, ND-HME-1, PC-02, PE-03, PO-IMA-03, PO-LES-TO-03, PO-LES-IM-03, PO-TCO-03, PR(S)-03, SO-FLP-03, SO-MAO-03, SO-RAD-02, SR-E (pay group 5 basic), SR-E (pay group 6), TI-06, TI-05 Aviation, TR-02</v>
      </c>
      <c r="C517" s="128" t="str" cm="1">
        <f t="array" ref="C517">_xlfn.TEXTJOIN(", ",TRUE,_xlfn._xlws.FILTER('5. Raw salary data'!$A$2:$A$1297,('5. Raw salary data'!$C$2:$C$1297 &gt;'5. Raw salary data'!E517)*('5. Raw salary data'!$C$2:$C$1297 &lt;'5. Raw salary data'!C517),"No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ED-EST-05 Ontario (TE 9), ED-EST-06 Ontario (TE 5), ED-EST-06 Ontario (TE 6), ED-EST-04 Manitoba (TE 7), ED-EST-04 Manitoba (TE 8), ED-EST-05 Manitoba (TE 6), ED-EST-06 Manitoba (TE 4), ED-EST-06 Manitoba (TE 5), ED-EST-04 Saskatchewan (TE 8), ED-EST-04 Saskatchewan (TE 9), ED-EST-05 Saskatchewan (TE 7), ED-EST-05 Saskatchewan (TE 8), ED-EST-06 Saskatchewan (TE 5), ED-EST-06 Saskatchewan (TE 6), ED-EST-04 Alberta (TE 8), ED-EST-05 Alberta (TE 7), ED-EST-06 Alberta (TE 6), ED-EST-04 BC (TE 9), ED-EST-05 BC (TE 7), ED-EST-06 BC (TE 5), ED-EST-06 BC (TE 6), ED-LAT-02 (TE 13), ED-LAT-03 (TE 12), ED-LAT-03 (TE 13), ED-LAT-04 (TE 10), ED-LAT-04 (TE 11), EG-04, EL-04, EN-ENG-02, EN-SUR-01, GL-COI-12, GL-COI-13, GL-EIM-12, GL-EIM-13, GL-MAM-14, GL-MAN-14, GL-PCF-12, GL-PCF-13, GL-PIP-12, GL-PIP-13, GL-PRW-14, GL-SMW-11, GL-VHE-12, GL-VHE-13, GL-WOW-14, GS-10, GS-11, HP-04, HR-02, HS-HDO-09, HS-HDO-10, HS-PHS-09, LS-02, MT-02, NU-CHN-1, NU-HOS-1, PE-02, PI-05-CGC, PR(S)-02, RO-04, SE-RES-1, SG-PAT-02, SO-FLP-02, SO-MAO-02, SO-RAD-01, SR-E (pay group 4 MDO-5), SR-W (pay group 8), SR-W (pay group 11), SW-SCW-02, SW-CHA-02, TI-05, UT-1</v>
      </c>
    </row>
    <row r="518" spans="1:3" ht="210" x14ac:dyDescent="0.25">
      <c r="A518" s="60" t="str">
        <f>'5. Raw salary data'!A518</f>
        <v>ED-EST-04 Alberta (TE 10)</v>
      </c>
      <c r="B518" s="129" t="str" cm="1">
        <f t="array" ref="B518">_xlfn.TEXTJOIN(", ", TRUE, _xlfn._xlws.FILTER('5. Raw salary data'!$A$2:$A$1297, ('5. Raw salary data'!$C$2:$C$1297 &lt; '5. Raw salary data'!D518) * ('5. Raw salary data'!$C$2:$C$1297 &gt;= '5. Raw salary data'!C518) * ('5. Raw salary data'!$A$2:$A$1297 &lt;&gt; '5. Raw salary data'!A518), "No matches"))</f>
        <v>AG-02, AI-02, AS-05, BI-02, CH-02, CX-2, DD-09, ED-EDS-02, ED-EST-03 (TE 9), ED-EST-04 (TE 7), ED-EST-05 (TE 5), ED-EST-06 (TE 4), ED-EST-06 Maritimes (TE 10), ED-EST-06 Quebec (TE 11), ED-EST-06 Quebec (TE 12), ED-EST-06 Ontario (TE 8), ED-EST-04 Manitoba (TE 10), ED-EST-05 Manitoba (TE 8), ED-EST-05 Manitoba (TE 9), ED-EST-06 Manitoba (TE 7), ED-EST-06 Manitoba (TE 8), ED-EST-05 Saskatchewan (TE 10), ED-EST-06 Saskatchewan (TE 8), ED-EST-06 Saskatchewan (TE 9), ED-EST-05 Alberta (TE 9), ED-EST-05 Alberta (TE 10), ED-EST-06 Alberta (TE 8), ED-EST-06 Alberta (TE 9), ED-EST-04 BC (TE 11), ED-EST-05 BC (TE 9), ED-EST-05 BC (TE 10), ED-EST-06 BC (TE 8), ED-EST-06 BC (TE 9), ED-LAT-04 (TE 13), EL-05, EU-PEI-2, FB-3, FO-01, FR-2, FS-01, GL-SMW-14, GS-13, HP-06, HR-03, HS-PHS-10, IS-04 , IT-02, LP-00, ND-ADV-1, ND-DIT-1, ND-HME-1, OM-04, PC-02, PE-03, PI-06-CGC, PM-05 , PM-MCO-01, PO-LES-TO-04, PO-TCO-04, PS-2, PR(S)-03, RO-05, SO-FLP-03, SO-MAO-04, SO-RAD-03, SR-E (pay group 6), SR-E (pay group 7), SR-E (pay group 8), SR-E (pay group 9), SW-SCW-03, SW-SCW-01 Clinical Social Workers, TI-06, TI-05 Marine, VM-1, WP-04</v>
      </c>
      <c r="C518" s="128" t="str" cm="1">
        <f t="array" ref="C518">_xlfn.TEXTJOIN(", ",TRUE,_xlfn._xlws.FILTER('5. Raw salary data'!$A$2:$A$1297,('5. Raw salary data'!$C$2:$C$1297 &gt;'5. Raw salary data'!E518)*('5. Raw salary data'!$C$2:$C$1297 &lt;'5. Raw salary data'!C518),"No matches"))</f>
        <v>AR-02, CT-FIN-01 , CX-1, DD-08, EC-04, ED-EST-03 (TE 8), ED-EST-04 (TE 5), ED-EST-04 (TE 6), ED-EST-05 (TE 4), ED-EST-06 (TE 2), ED-EST-06 (TE 3), ED-EST-05 Maritimes (TE 9), ED-EST-05 Maritimes (TE 10), ED-EST-06 Maritimes (TE 8), ED-EST-06 Maritimes (TE 9), ED-EST-05 Quebec (TE 12), ED-EST-06 Quebec (TE 9), ED-EST-06 Quebec (TE 10), ED-EST-04 Ontario (TE 10), ED-EST-05 Ontario (TE 9), ED-EST-05 Ontario (TE 10), ED-EST-06 Ontario (TE 6), ED-EST-06 Ontario (TE 7), ED-EST-04 Manitoba (TE 8), ED-EST-04 Manitoba (TE 9), ED-EST-05 Manitoba (TE 7), ED-EST-06 Manitoba (TE 5), ED-EST-06 Manitoba (TE 6), ED-EST-04 Saskatchewan (TE 9), ED-EST-04 Saskatchewan (TE 10), ED-EST-05 Saskatchewan (TE 8), ED-EST-05 Saskatchewan (TE 9), ED-EST-06 Saskatchewan (TE 7), ED-EST-04 Alberta (TE 9), ED-EST-05 Alberta (TE 8), ED-EST-06 Alberta (TE 7), ED-EST-04 BC (TE 10), ED-EST-05 BC (TE 8), ED-EST-06 BC (TE 6), ED-EST-06 BC (TE 7), ED-LAT-03 (TE 13), ED-LAT-04 (TE 11), ED-LAT-04 (TE 12), EG-05, EN-ENG-02, FR-1, GL-COI-14, GL-EIM-13, GL-EIM-14, GL-PCF-13, GL-PCF-14, GL-PIP-14, GL-SMW-12, GL-SMW-13, GL-VHE-13, GL-VHE-14, GS-11, GS-12, GT-05, HP-05, HR-02, HS-HDO-10, HS-PHS-09, MA-03, MT-02, NU-CHN-1, NU-HOS-1, PI-05-CGC, PO-IMA-03, PO-LES-TO-03, PO-LES-IM-03, PO-TCO-03, RO-04, SO-FLP-02, SO-MAO-03, SO-RAD-02, SR-E (pay group 4 MDO-5), SR-E (pay group 5 basic), SR-W (pay group 11), SW-CHA-02, TI-05 Aviation, TR-02</v>
      </c>
    </row>
    <row r="519" spans="1:3" ht="255" x14ac:dyDescent="0.25">
      <c r="A519" s="60" t="str">
        <f>'5. Raw salary data'!A519</f>
        <v>ED-EST-05 Alberta (TE 1)</v>
      </c>
      <c r="B519" s="129" t="str" cm="1">
        <f t="array" ref="B519">_xlfn.TEXTJOIN(", ", TRUE, _xlfn._xlws.FILTER('5. Raw salary data'!$A$2:$A$1297, ('5. Raw salary data'!$C$2:$C$1297 &lt; '5. Raw salary data'!D519) * ('5. Raw salary data'!$C$2:$C$1297 &gt;= '5. Raw salary data'!C519) * ('5. Raw salary data'!$A$2:$A$1297 &lt;&gt; '5. Raw salary data'!A519), "No matches"))</f>
        <v>AR-01, DA-CON-5, DA-PRO-5, DD-04, EC-01, ED-EST-01 (TE 5), ED-EST-02 (TE 3) ,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2), ED-EST-06 Alberta (TE 1), ED-EST-02 BC (TE 8), ED-EST-03 BC (TE 4), ED-EST-03 BC (TE 5), ED-EST-04 BC (TE 3), ED-EST-05 BC (TE 2), ED-LAT-01 (TE 8), ED-LAT-01 (TE 9), ED-LAT-02 (TE 5), ED-LAT-02 (TE 6), ED-LAT-03 (TE 4), ED-LAT-04 (TE 2), ED-LAT-04 (TE 3), GL-AMW-8, GL-AMW-9, GL-ELE -10, GL-ELE -11, GL-GHW-5, GL-GHW-6, GL-INM-9, GL-MAM-00, GL-MAM-7, GL-MAN-7, GL-MAN-8, GL-MDO-8, GL-MDO-9, GL-MOC-8, GL-MST-10, GL-MST-11, GL-PCF-6, GL-PRW-7, GL-PRW-8, GL-WOW-00, GS-06, HP-02, HS-HDO-05, HS-PHS-05, LI-7, MT-01, PG-01, PI-02-CGC, PY-06, RO-01, SC-4 (deck and engine room), SC-5 (deck and engine room), SC-STD-4, SC-STD-5, SR-W (pay group 2), SR-W (pay group 3), SR-W (pay group 9) APD-8, TI-03</v>
      </c>
      <c r="C519" s="128" t="str" cm="1">
        <f t="array" ref="C519">_xlfn.TEXTJOIN(", ",TRUE,_xlfn._xlws.FILTER('5. Raw salary data'!$A$2:$A$1297,('5. Raw salary data'!$C$2:$C$1297 &gt;'5. Raw salary data'!E519)*('5. Raw salary data'!$C$2:$C$1297 &lt;'5. Raw salary data'!C519),"No matches"))</f>
        <v>AS-01, CM-06, CR-05, DA-CON-4, ED-EST-01 (TE 3), ED-EST-01 (TE 4), ED-EST-02 (TE 2) , ED-EST-03 (TE 1), ED-EST-03 Maritimes (TE 7), ED-EST-03 Maritimes (TE 8), ED-EST-04 Maritimes (TE 3), ED-EST-04 Maritimes (TE 4), ED-EST-05 Maritimes (TE 1), ED-EST-05 Maritimes (TE 2), ED-EST-06 Maritimes (TE 1), ED-EST-01 Quebec (TE 8), ED-EST-02 Quebec (TE 7), ED-EST-02 Quebec (TE 8), ED-EST-03 Quebec (TE 6), ED-EST-04 Quebec (TE 5), ED-EST-05 Quebec (TE 3), ED-EST-06 Quebec (TE 1), ED-EST-02 Ontario (TE 5),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ED-EST-01 BC (TE 8), ED-EST-02 BC (TE 6), ED-EST-02 BC (TE 7), ED-EST-03 BC (TE 3), ED-EST-04 BC (TE 2), ED-EST-05 BC (TE 1), ED-LAT-01 (TE 7), ED-LAT-02 (TE 4), ED-LAT-03 (TE 2), ED-LAT-03 (TE 3), ED-LAT-04 (TE 1), EG-01, GL-AIM-00, GL-AMW-7, GL-ELE -8, GL-ELE -9, GL-GHW-4, GL-INM-00, GL-MAM-5, GL-MAM-6, GL-MAN-5, GL-MAN-6, GL-MDO-7, GL-MOC-6, GL-MOC-7, GL-MST-00, GL-MST-9, GL-PCF-00, GL-PRW-5, GL-PRW-6, GS-05, GT-02, HP-01, HS-HDO-04, HS-PHS-04, IS-01 , LI-6, MA-01, OM-01, PI-01-CGC, PM-01 , PY-05, SC-2 (deck and engine room), SC-3 (deck and engine room), SC-STD-2, SC-STD-3, SC-2 (equip. op. and spec. trade), SC-3 (equip. op. and spec. trade), SR-W (pay group 9) APC-6, SR-W (pay group 9) APD-7, WP-01</v>
      </c>
    </row>
    <row r="520" spans="1:3" ht="270" x14ac:dyDescent="0.25">
      <c r="A520" s="60" t="str">
        <f>'5. Raw salary data'!A520</f>
        <v>ED-EST-05 Alberta (TE 2)</v>
      </c>
      <c r="B520" s="129" t="str" cm="1">
        <f t="array" ref="B520">_xlfn.TEXTJOIN(", ", TRUE, _xlfn._xlws.FILTER('5. Raw salary data'!$A$2:$A$1297, ('5. Raw salary data'!$C$2:$C$1297 &lt; '5. Raw salary data'!D520) * ('5. Raw salary data'!$C$2:$C$1297 &gt;= '5. Raw salary data'!C520) * ('5. Raw salary data'!$A$2:$A$1297 &lt;&gt; '5. Raw salary data'!A520), "No matches"))</f>
        <v>AS-02, CM-07, CO-DEV/PER, CR-06, DA-CON-6, ED-EST-01 (TE 6), ED-EST-02 (TE 5) , ED-EST-03 (TE 3), ED-EST-04 Maritimes (TE 6), ED-EST-05 Maritimes (TE 4), ED-EST-06 Maritimes (TE 3),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GL-MST-11, GL-MST-12, GL-PCF-7, GL-PIP-00, GL-PRW-8, GL-PRW-9, GL-VHE-00, GL-WOW-9, GS-07, GT-03, HS-HDO-06, HS-PHS-05, HS-PHS-06, IS-02 , MT-01, OM-02, PM-02 , SC-5 (deck and engine room), SC-6 (deck and engine room), SC-STD-5, SC-STD-6, SC-4 (equip. op. and spec. trade), SG-SRE-01, SO-MAO-TO, SR-E (pay group 1 basic), SR-W (pay group 9) APC-7, SR-W (pay group 9) APD-9, TR-01</v>
      </c>
      <c r="C520" s="128" t="str" cm="1">
        <f t="array" ref="C520">_xlfn.TEXTJOIN(", ",TRUE,_xlfn._xlws.FILTER('5. Raw salary data'!$A$2:$A$1297,('5. Raw salary data'!$C$2:$C$1297 &gt;'5. Raw salary data'!E520)*('5. Raw salary data'!$C$2:$C$1297 &lt;'5. Raw salary data'!C520),"No matches"))</f>
        <v>AR-01, CM-06, DA-CON-5, DA-PRO-5, DD-04, EC-01, ED-EST-01 (TE 4), ED-EST-01 (TE 5), ED-EST-02 (TE 3) , ED-EST-02 (TE 4), ED-EST-03 (TE 1), ED-EST-03 (TE 2), ED-EST-03 Maritimes (TE 9), ED-EST-04 Maritimes (TE 5), ED-EST-05 Maritimes (TE 2), ED-EST-05 Maritimes (TE 3), ED-EST-06 Maritimes (TE 1), ED-EST-06 Maritimes (TE 2), ED-EST-01 Quebec (TE 9), ED-EST-01 Quebec (TE 10),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5), ED-EST-03 Alberta (TE 6), ED-EST-04 Alberta (TE 2), ED-EST-04 Alberta (TE 3), ED-EST-05 Alberta (TE 1), ED-EST-02 BC (TE 7), ED-EST-02 BC (TE 8), ED-EST-03 BC (TE 4), ED-EST-04 BC (TE 3), ED-EST-05 BC (TE 1), ED-EST-05 BC (TE 2), ED-LAT-01 (TE 8), ED-LAT-01 (TE 9), ED-LAT-02 (TE 5), ED-LAT-02 (TE 6), ED-LAT-03 (TE 4), ED-LAT-04 (TE 2), ED-LAT-04 (TE 3), GL-AMW-8, GL-AMW-9, GL-ELE -10, GL-GHW-5, GL-GHW-6, GL-INM-9, GL-MAM-00, GL-MAM-6, GL-MAM-7, GL-MAN-7, GL-MDO-8, GL-MDO-9, GL-MOC-7, GL-MOC-8, GL-MST-10, GL-PCF-00, GL-PCF-6, GL-PRW-7, GL-WOW-00, GS-05, GS-06, HP-02, HS-HDO-05, LI-7, MA-01, PG-01, PI-02-CGC, PY-06, RO-01, SC-3 (deck and engine room), SC-4 (deck and engine room), SC-STD-3, SC-STD-4, SC-3 (equip. op. and spec. trade), SR-W (pay group 2), SR-W (pay group 3), SR-W (pay group 9) APC-6, SR-W (pay group 9) APD-8, TI-03</v>
      </c>
    </row>
    <row r="521" spans="1:3" ht="300" x14ac:dyDescent="0.25">
      <c r="A521" s="60" t="str">
        <f>'5. Raw salary data'!A521</f>
        <v>ED-EST-05 Alberta (TE 3)</v>
      </c>
      <c r="B521" s="129" t="str" cm="1">
        <f t="array" ref="B521">_xlfn.TEXTJOIN(", ", TRUE, _xlfn._xlws.FILTER('5. Raw salary data'!$A$2:$A$1297, ('5. Raw salary data'!$C$2:$C$1297 &lt; '5. Raw salary data'!D521) * ('5. Raw salary data'!$C$2:$C$1297 &gt;= '5. Raw salary data'!C521) * ('5. Raw salary data'!$A$2:$A$1297 &lt;&gt; '5. Raw salary data'!A521), "No matches"))</f>
        <v>AS-03, DA-PRO-6, DD-05, DS-1, EC-02, ED-EST-01 (TE 7) , ED-EST-02 (TE 6) , ED-EST-03 (TE 4), ED-EST-04 (TE 1), ED-EST-04 Maritimes (TE 7), ED-EST-04 Maritimes (TE 8), ED-EST-05 Maritimes (TE 5), ED-EST-06 Maritimes (TE 4), ED-EST-02 Quebec (TE 11), ED-EST-03 Quebec (TE 10), ED-EST-04 Quebec (TE 9), ED-EST-05 Quebec (TE 7), ED-EST-06 Quebec (TE 5), ED-EST-03 Ontario (TE 8), ED-EST-04 Ontario (TE 5), ED-EST-04 Ontario (TE 6), ED-EST-05 Ontario (TE 4), ED-EST-05 Ontario (TE 5), ED-EST-06 Ontario (TE 2), ED-EST-06 Ontario (TE 3), ED-EST-04 Manitoba (TE 3), ED-EST-04 Manitoba (TE 4), ED-EST-05 Manitoba (TE 2), ED-EST-05 Manitoba (TE 3), ED-EST-06 Manitoba (TE 1), ED-EST-04 Saskatchewan (TE 5), ED-EST-05 Saskatchewan (TE 3), ED-EST-06 Saskatchewan (TE 2), ED-EST-03 Alberta (TE 8), ED-EST-03 Alberta (TE 9), ED-EST-04 Alberta (TE 5), ED-EST-05 Alberta (TE 4), ED-EST-06 Alberta (TE 2), ED-EST-06 Alberta (TE 3), ED-EST-03 BC (TE 6), ED-EST-03 BC (TE 7), ED-EST-04 BC (TE 5), ED-EST-05 BC (TE 3), ED-EST-05 BC (TE 4), ED-EST-06 BC (TE 2), ED-LAT-01 (TE 12), ED-LAT-02 (TE 8), ED-LAT-02 (TE 9), ED-LAT-03 (TE 7), ED-LAT-03 (TE 8), ED-LAT-04 (TE 5), ED-LAT-04 (TE 6), EG-03, FR - Recruitment, GL-AIM-10, GL-AIM-11, GL-AMW-11, GL-AMW-12, GL-COI-9, GL-EIM-00, GL-EIM-9, GL-ELE -13, GL-ELE -14, GL-GHW-8, GL-GHW-10, GL-INM-12, GL-MAM-9, GL-MAM-10, GL-MAN-10, GL-MDO-11, GL-MDO-12, GL-MOC-10, GL-MOC-11, GL-MST-13, GL-MST-14, GL-PCF-8, GL-PIP-9, GL-PRW-10, GL-SMW-00, GL-VHE-8, GL-WOW-10, GS-08, HP-03, HR-01, HS-HDO-07, HS-PHS-06, HS-PHS-07, LI-8, PE-01, PG-02, PI-03-CGC, PM-03 , PO-IMA-01, PO-LES-TO-01, PO-LES-IM-01, PO-TCO-01, PR(S)-01, PY-07, SC-7 (deck and engine room), SC-STD-7, SG-PAT-01, SO-MAO-TO, SR-E (pay group 2 ELE-2), SR-W (pay group 4), SR-W (pay group 9) APC-8, SR-W (pay group 9) APD-10, ST-COR-2, TI-04, WP-02</v>
      </c>
      <c r="C521" s="128" t="str" cm="1">
        <f t="array" ref="C521">_xlfn.TEXTJOIN(", ",TRUE,_xlfn._xlws.FILTER('5. Raw salary data'!$A$2:$A$1297,('5. Raw salary data'!$C$2:$C$1297 &gt;'5. Raw salary data'!E521)*('5. Raw salary data'!$C$2:$C$1297 &lt;'5. Raw salary data'!C521),"No matches"))</f>
        <v>AR-01, AS-02, CM-07, CO-DEV/PER, CR-06, DA-CON-5, DA-CON-6, EC-01, ED-EST-01 (TE 5), ED-EST-01 (TE 6), ED-EST-02 (TE 4), ED-EST-02 (TE 5) , ED-EST-03 (TE 2), ED-EST-03 (TE 3),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ED-EST-06 Quebec (TE 4), ED-EST-02 Ontario (TE 8), ED-EST-02 Ontario (TE 9), ED-EST-03 Ontario (TE 6),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ED-EST-06 Alberta (TE 1), ED-EST-02 BC (TE 9), ED-EST-03 BC (TE 5), ED-EST-04 BC (TE 4), ED-EST-05 BC (TE 2), ED-EST-06 BC (TE 1), ED-LAT-01 (TE 10), ED-LAT-01 (TE 11), ED-LAT-02 (TE 6), ED-LAT-02 (TE 7), ED-LAT-03 (TE 5), ED-LAT-03 (TE 6), ED-LAT-04 (TE 3), ED-LAT-04 (TE 4), EG-02, EL-02, EN-ENG-01, GL-AIM-9, GL-AMW-9, GL-AMW-10, GL-COI-00, GL-ELE -11, GL-ELE -12, GL-GHW-7, GL-INM-10, GL-INM-11, GL-MAM-8, GL-MAN-8, GL-MAN-9, GL-MDO-9, GL-MDO-10, GL-MOC-9, GL-MST-11, GL-MST-12, GL-PCF-6, GL-PCF-7, GL-PIP-00, GL-PRW-8, GL-PRW-9, GL-VHE-00, GL-WOW-9, GS-07, GT-03, HP-02, HS-HDO-05, HS-HDO-06, HS-PHS-05, IS-02 , LI-7, MT-01, OM-02, PI-02-CGC, PM-02 , PY-06, SC-5 (deck and engine room), SC-6 (deck and engine room), SC-STD-5, SC-STD-6, SC-4 (equip. op. and spec. trade), SG-SRE-01, SR-E (pay group 1 basic), SR-W (pay group 9) APC-7, SR-W (pay group 9) APD-9, TI-03, TR-01</v>
      </c>
    </row>
    <row r="522" spans="1:3" ht="300" x14ac:dyDescent="0.25">
      <c r="A522" s="60" t="str">
        <f>'5. Raw salary data'!A522</f>
        <v>ED-EST-05 Alberta (TE 4)</v>
      </c>
      <c r="B522" s="129" t="str" cm="1">
        <f t="array" ref="B522">_xlfn.TEXTJOIN(", ", TRUE, _xlfn._xlws.FILTER('5. Raw salary data'!$A$2:$A$1297, ('5. Raw salary data'!$C$2:$C$1297 &lt; '5. Raw salary data'!D522) * ('5. Raw salary data'!$C$2:$C$1297 &gt;= '5. Raw salary data'!C522) * ('5. Raw salary data'!$A$2:$A$1297 &lt;&gt; '5. Raw salary data'!A522), "No matches"))</f>
        <v>AG-01, BI-01, CH-01, CR-07, DD-06, ED-EST-01 (TE 8), ED-EST-02 (TE 7) , ED-EST-02 (TE 8),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5), ED-EST-05 Manitoba (TE 3), ED-EST-05 Manitoba (TE 4), ED-EST-06 Manitoba (TE 2), ED-EST-04 Saskatchewan (TE 6), ED-EST-05 Saskatchewan (TE 4), ED-EST-05 Saskatchewan (TE 5), ED-EST-06 Saskatchewan (TE 3), ED-EST-03 Alberta (TE 9), ED-EST-04 Alberta (TE 6), ED-EST-05 Alberta (TE 5), ED-EST-06 Alberta (TE 3), ED-EST-06 Alberta (TE 4), ED-EST-03 BC (TE 8), ED-EST-04 BC (TE 6), ED-EST-05 BC (TE 4), ED-EST-05 BC (TE 5), ED-EST-06 BC (TE 3), ED-LAT-02 (TE 10), ED-LAT-03 (TE 8), ED-LAT-03 (TE 9), ED-LAT-04 (TE 6), ED-LAT-04 (TE 7), EG-03, EL-03, EU-LAI-1, FB-1, GL-AIM-12, GL-AMW-12, GL-AMW-13, GL-COI-10, GL-EIM-10, GL-ELE -14, GL-GHW-10, GL-GHW-11, GL-GHW-12, GL-INM-13, GL-INM-14, GL-MAM-11, GL-MAN-11, GL-MAN-12, GL-MDO-12, GL-MDO-13, GL-MOC-12, GL-MST-14, GL-PCF-9, GL-PCF-10, GL-PIP-10, GL-PRW-11, GL-PRW-12, GL-SMW-8, GL-SMW-9, GL-VHE-9, GL-VHE-10, GL-WOW-11, GL-WOW-12, GT-04, HR-01, HS-HDO-08, LI-9, MA-02, PI-04-CGC, PS-1, SC-5 (equip. op. and spec. trade), SC-6 (equip. op. and spec. trade), SO-MAO-01, SR-E (pay group 3 MDO-4), SR-W (pay group 4), SR-W (pay group 5), SR-W (pay group 6), SW-SCW-01, SW-CHA-01</v>
      </c>
      <c r="C522" s="128" t="str" cm="1">
        <f t="array" ref="C522">_xlfn.TEXTJOIN(", ",TRUE,_xlfn._xlws.FILTER('5. Raw salary data'!$A$2:$A$1297,('5. Raw salary data'!$C$2:$C$1297 &gt;'5. Raw salary data'!E522)*('5. Raw salary data'!$C$2:$C$1297 &lt;'5. Raw salary data'!C522),"No matches"))</f>
        <v>AS-03, CR-06, DA-CON-6, DA-PRO-6, DD-05, DS-1, EC-02, ED-EST-01 (TE 6), ED-EST-01 (TE 7) , ED-EST-02 (TE 5) , ED-EST-02 (TE 6) , ED-EST-03 (TE 3), ED-EST-03 (TE 4),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ED-EST-03 Saskatchewan (TE 9), ED-EST-04 Saskatchewan (TE 4), ED-EST-04 Saskatchewan (TE 5), ED-EST-05 Saskatchewan (TE 3), ED-EST-06 Saskatchewan (TE 1), ED-EST-06 Saskatchewan (TE 2), ED-EST-03 Alberta (TE 8), ED-EST-04 Alberta (TE 4), ED-EST-04 Alberta (TE 5), ED-EST-05 Alberta (TE 3), ED-EST-06 Alberta (TE 2), ED-EST-03 BC (TE 6), ED-EST-03 BC (TE 7), ED-EST-04 BC (TE 5), ED-EST-05 BC (TE 3), ED-EST-06 BC (TE 2), ED-LAT-01 (TE 11), ED-LAT-01 (TE 12), ED-LAT-02 (TE 8), ED-LAT-02 (TE 9), ED-LAT-03 (TE 6), ED-LAT-03 (TE 7), ED-LAT-04 (TE 4), ED-LAT-04 (TE 5), FR - Recruitment, GL-AIM-10, GL-AIM-11, GL-AMW-11, GL-COI-00, GL-COI-9, GL-EIM-00, GL-EIM-9, GL-ELE -12, GL-ELE -13, GL-GHW-8, GL-INM-11, GL-INM-12, GL-MAM-9, GL-MAM-10, GL-MAN-9, GL-MAN-10, GL-MDO-11, GL-MOC-10, GL-MOC-11, GL-MST-12, GL-MST-13, GL-PCF-8, GL-PIP-9, GL-PRW-9, GL-PRW-10, GL-SMW-00, GL-VHE-8, GL-WOW-9, GL-WOW-10, GS-08, HP-03, HS-HDO-07, HS-PHS-06, HS-PHS-07, LI-8, OM-02, PE-01, PG-02, PI-03-CGC, PM-03 , PO-IMA-01, PO-LES-TO-01, PO-LES-IM-01, PO-TCO-01, PR(S)-01, PY-07, SC-6 (deck and engine room), SC-7 (deck and engine room), SC-STD-6, SC-STD-7, SG-PAT-01, SO-MAO-TO, SR-E (pay group 1 basic), SR-E (pay group 2 ELE-2), SR-W (pay group 9) APC-8, SR-W (pay group 9) APD-10, ST-COR-2, TI-04, WP-02</v>
      </c>
    </row>
    <row r="523" spans="1:3" ht="285" x14ac:dyDescent="0.25">
      <c r="A523" s="60" t="str">
        <f>'5. Raw salary data'!A523</f>
        <v>ED-EST-05 Alberta (TE 5)</v>
      </c>
      <c r="B523" s="129" t="str" cm="1">
        <f t="array" ref="B523">_xlfn.TEXTJOIN(", ", TRUE, _xlfn._xlws.FILTER('5. Raw salary data'!$A$2:$A$1297, ('5. Raw salary data'!$C$2:$C$1297 &lt; '5. Raw salary data'!D523) * ('5. Raw salary data'!$C$2:$C$1297 &gt;= '5. Raw salary data'!C523) * ('5. Raw salary data'!$A$2:$A$1297 &lt;&gt; '5. Raw salary data'!A523), "No matches"))</f>
        <v>AG-01, AI-01, AS-04, BI-01, CH-01, CR-07, DA-CON-7, DA-PRO-7, DS-2, EC-03, ED-EST-02 (TE 8), ED-EST-02 (TE 9),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ED-EST-04 Alberta (TE 7), ED-EST-05 Alberta (TE 6), ED-EST-06 Alberta (TE 4), ED-EST-06 Alberta (TE 5), ED-EST-03 BC (TE 9), ED-EST-04 BC (TE 7), ED-EST-04 BC (TE 8), ED-EST-05 BC (TE 5), ED-EST-05 BC (TE 6), ED-EST-06 BC (TE 4), ED-LAT-02 (TE 11), ED-LAT-02 (TE 12), ED-LAT-03 (TE 10), ED-LAT-03 (TE 11), ED-LAT-04 (TE 8), ED-LAT-04 (TE 9),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RO-03, SC-6 (equip. op. and spec. trade), SC-7 (equip. op. and spec. trade), SG-SRE-02, SO-FLP-01, SR-E (pay group 3 MDO-4), SR-E (APA), SR-E (APB), SR-W (pay group 7), WP-03</v>
      </c>
      <c r="C523" s="128" t="str" cm="1">
        <f t="array" ref="C523">_xlfn.TEXTJOIN(", ",TRUE,_xlfn._xlws.FILTER('5. Raw salary data'!$A$2:$A$1297,('5. Raw salary data'!$C$2:$C$1297 &gt;'5. Raw salary data'!E523)*('5. Raw salary data'!$C$2:$C$1297 &lt;'5. Raw salary data'!C523),"No matches"))</f>
        <v>DD-06, DS-1, EC-02, ED-EST-01 (TE 7) , ED-EST-01 (TE 8), ED-EST-02 (TE 7) , ED-EST-03 (TE 4), ED-EST-03 (TE 5), ED-EST-04 (TE 2), ED-EST-05 (TE 1), ED-EST-04 Maritimes (TE 8), ED-EST-04 Maritimes (TE 9), ED-EST-05 Maritimes (TE 5), ED-EST-05 Maritimes (TE 6), ED-EST-06 Maritimes (TE 4), ED-EST-06 Maritimes (TE 5), ED-EST-03 Quebec (TE 11), ED-EST-04 Quebec (TE 10), ED-EST-05 Quebec (TE 7),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ED-EST-06 Alberta (TE 3), ED-EST-03 BC (TE 7), ED-EST-03 BC (TE 8), ED-EST-04 BC (TE 6), ED-EST-05 BC (TE 4), ED-EST-06 BC (TE 3), ED-LAT-01 (TE 12), ED-LAT-02 (TE 9), ED-LAT-02 (TE 10), ED-LAT-03 (TE 8), ED-LAT-03 (TE 9), ED-LAT-04 (TE 6), ED-LAT-04 (TE 7), EG-03, EL-03, EU-LAI-1, FB-1, GL-AIM-11, GL-AIM-12, GL-AMW-12, GL-AMW-13,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PS-1, PR(S)-01, SC-5 (equip. op. and spec. trade), SG-PAT-01, SO-MAO-01, SR-E (pay group 2 ELE-2), SR-W (pay group 4), SR-W (pay group 5), SR-W (pay group 6), SR-W (pay group 9) APC-8, SR-W (pay group 9) APD-10, SW-SCW-01, SW-CHA-01, TI-04, WP-02</v>
      </c>
    </row>
    <row r="524" spans="1:3" ht="255" x14ac:dyDescent="0.25">
      <c r="A524" s="60" t="str">
        <f>'5. Raw salary data'!A524</f>
        <v>ED-EST-05 Alberta (TE 6)</v>
      </c>
      <c r="B524" s="129" t="str" cm="1">
        <f t="array" ref="B524">_xlfn.TEXTJOIN(", ", TRUE, _xlfn._xlws.FILTER('5. Raw salary data'!$A$2:$A$1297, ('5. Raw salary data'!$C$2:$C$1297 &lt; '5. Raw salary data'!D524) * ('5. Raw salary data'!$C$2:$C$1297 &gt;= '5. Raw salary data'!C524) * ('5. Raw salary data'!$A$2:$A$1297 &lt;&gt; '5. Raw salary data'!A524), "No matches"))</f>
        <v>AI-01, AR-02, CO-01, CT-EAV-01 , CT-IAU-01 , DA-CON-8, DA-PRO-7, DD-07, ED-EDS-01, ED-EST-02 (TE 9), ED-EST-03 (TE 7), ED-EST-04 (TE 4), ED-EST-05 (TE 2), ED-EST-05 (TE 3), ED-EST-06 (TE 1), ED-EST-05 Maritimes (TE 8), ED-EST-06 Maritimes (TE 7), ED-EST-05 Quebec (TE 10), ED-EST-05 Quebec (TE 11), ED-EST-06 Quebec (TE 8), ED-EST-06 Quebec (TE 9), ED-EST-04 Ontario (TE 8), ED-EST-04 Ontario (TE 9), ED-EST-05 Ontario (TE 7), ED-EST-05 Ontario (TE 8), ED-EST-06 Ontario (TE 5), ED-EST-04 Manitoba (TE 7), ED-EST-05 Manitoba (TE 5), ED-EST-05 Manitoba (TE 6), ED-EST-06 Manitoba (TE 4),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12), ED-LAT-02 (TE 13), ED-LAT-03 (TE 11), ED-LAT-03 (TE 12), ED-LAT-04 (TE 9), ED-LAT-04 (TE 10), EG-04, EL-04, EN-ENG-02, EN-SUR-01, FB-2, GL-AIM-14, GL-COI-12, GL-COI-13, GL-EIM-11, GL-EIM-12, GL-MAM-13, GL-MAM-14, GL-MAN-13, GL-MAN-14, GL-MOC-14, GL-PCF-12, GL-PIP-12, GL-PIP-13, GL-PRW-13, GL-PRW-14, GL-SMW-10, GL-SMW-11, GL-VHE-11, GL-VHE-12, GL-WOW-13, GL-WOW-14, GS-10, HP-04, HR-02, HS-HDO-09, IT-01, LS-01, LS-02, MT-02, OM-03, PE-02, PG-03, PR(S)-02, SC-7 (equip. op. and spec. trade), SE-RES-1, SG-PAT-02, SG-SRE-02, SO-FLP-02, SO-MAO-02, SO-RAD-01, SR-W (pay group 8), SW-SCW-02, TI-05, UT-1, WP-03</v>
      </c>
      <c r="C524" s="128" t="str" cm="1">
        <f t="array" ref="C524">_xlfn.TEXTJOIN(", ",TRUE,_xlfn._xlws.FILTER('5. Raw salary data'!$A$2:$A$1297,('5. Raw salary data'!$C$2:$C$1297 &gt;'5. Raw salary data'!E524)*('5. Raw salary data'!$C$2:$C$1297 &lt;'5. Raw salary data'!C524),"No matches"))</f>
        <v>AG-01, AS-04, BI-01, CH-01, CR-07, DA-CON-7, DD-06, DS-2, EC-03, ED-EST-01 (TE 8), ED-EST-02 (TE 8), ED-EST-03 (TE 5), ED-EST-03 (TE 6), ED-EST-04 (TE 3), ED-EST-05 (TE 1), ED-EST-04 Maritimes (TE 9), ED-EST-04 Maritimes (TE 10), ED-EST-05 Maritimes (TE 6), ED-EST-05 Maritimes (TE 7), ED-EST-06 Maritimes (TE 5), ED-EST-06 Maritimes (TE 6), ED-EST-04 Quebec (TE 11), ED-EST-04 Quebec (TE 12), ED-EST-05 Quebec (TE 9), ED-EST-06 Quebec (TE 6), ED-EST-06 Quebec (TE 7), ED-EST-03 Ontario (TE 10), ED-EST-04 Ontario (TE 7), ED-EST-05 Ontario (TE 6), ED-EST-06 Ontario (TE 4), ED-EST-04 Manitoba (TE 5), ED-EST-04 Manitoba (TE 6), ED-EST-05 Manitoba (TE 4), ED-EST-06 Manitoba (TE 3), ED-EST-04 Saskatchewan (TE 6), ED-EST-04 Saskatchewan (TE 7), ED-EST-05 Saskatchewan (TE 5), ED-EST-06 Saskatchewan (TE 3), ED-EST-06 Saskatchewan (TE 4), ED-EST-04 Alberta (TE 6), ED-EST-04 Alberta (TE 7), ED-EST-05 Alberta (TE 5), ED-EST-06 Alberta (TE 4), ED-EST-03 BC (TE 8), ED-EST-03 BC (TE 9), ED-EST-04 BC (TE 7), ED-EST-05 BC (TE 5), ED-EST-06 BC (TE 4), ED-LAT-02 (TE 10), ED-LAT-02 (TE 11), ED-LAT-03 (TE 9), ED-LAT-03 (TE 10), ED-LAT-04 (TE 7), ED-LAT-04 (TE 8), EL-03, FB-1, GL-AIM-12, GL-AIM-13, GL-AMW-13, GL-AMW-14, GL-COI-10, GL-COI-11, GL-EIM-10, GL-GHW-12, GL-INM-14, GL-MAM-11, GL-MAM-12, GL-MAN-12, GL-MDO-13, GL-MDO-14, GL-MOC-12, GL-MOC-13, GL-PCF-10, GL-PCF-11, GL-PIP-10, GL-PIP-11, GL-PRW-12, GL-SMW-9, GL-VHE-10, GL-WOW-12, GS-09, GT-04, HS-PHS-08, IS-03 , LI-9, PC-01, PI-04-CGC, PM-04 , PO-IMA-02, PO-LES-TO-02, PO-LES-IM-02, PO-TCO-02, PS-1, RO-03, SC-6 (equip. op. and spec. trade), SO-FLP-01, SO-MAO-01, SR-E (pay group 3 MDO-4), SR-E (APA), SR-E (APB), SR-W (pay group 6), SR-W (pay group 7), SW-SCW-01</v>
      </c>
    </row>
    <row r="525" spans="1:3" ht="255" x14ac:dyDescent="0.25">
      <c r="A525" s="60" t="str">
        <f>'5. Raw salary data'!A525</f>
        <v>ED-EST-05 Alberta (TE 7)</v>
      </c>
      <c r="B525" s="129" t="str" cm="1">
        <f t="array" ref="B525">_xlfn.TEXTJOIN(", ", TRUE, _xlfn._xlws.FILTER('5. Raw salary data'!$A$2:$A$1297, ('5. Raw salary data'!$C$2:$C$1297 &lt; '5. Raw salary data'!D525) * ('5. Raw salary data'!$C$2:$C$1297 &gt;= '5. Raw salary data'!C525) * ('5. Raw salary data'!$A$2:$A$1297 &lt;&gt; '5. Raw salary data'!A525), "No matches"))</f>
        <v>AR-02, CT-FIN-01 , CT-EAV-01 , CT-IAU-01 , CX-1, DD-08, EC-04, ED-EDS-01, ED-EST-03 (TE 8), ED-EST-04 (TE 5), ED-EST-05 (TE 3), ED-EST-05 (TE 4), ED-EST-06 (TE 2), ED-EST-05 Maritimes (TE 9), ED-EST-06 Maritimes (TE 8), ED-EST-05 Quebec (TE 12), ED-EST-06 Quebec (TE 9), ED-EST-06 Quebec (TE 10), ED-EST-04 Ontario (TE 9), ED-EST-04 Ontario (TE 10),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9), ED-EST-05 Alberta (TE 8), ED-EST-06 Alberta (TE 6), ED-EST-06 Alberta (TE 7), ED-EST-04 BC (TE 9), ED-EST-04 BC (TE 10), ED-EST-05 BC (TE 7), ED-EST-05 BC (TE 8), ED-EST-06 BC (TE 6), ED-EST-06 BC (TE 7), ED-LAT-03 (TE 13), ED-LAT-04 (TE 10), ED-LAT-04 (TE 11), EN-ENG-02, GL-COI-13, GL-COI-14, GL-EIM-13, GL-MAM-14, GL-PCF-13, GL-PIP-13, GL-PIP-14, GL-SMW-11, GL-SMW-12, GL-VHE-13, GS-11, GT-05, HP-05, HR-02, HS-HDO-10, HS-PHS-09, MT-02, NU-CHN-1, NU-HOS-1, PI-05-CGC, PO-IMA-03, PO-LES-TO-03, PO-LES-IM-03, PO-TCO-03, RO-04, SE-RES-1, SO-FLP-02, SO-MAO-03, SO-RAD-01, SR-E (pay group 4 MDO-5), SR-E (pay group 5 basic), SR-W (pay group 11), SW-CHA-02, TR-02</v>
      </c>
      <c r="C525" s="128" t="str" cm="1">
        <f t="array" ref="C525">_xlfn.TEXTJOIN(", ",TRUE,_xlfn._xlws.FILTER('5. Raw salary data'!$A$2:$A$1297,('5. Raw salary data'!$C$2:$C$1297 &gt;'5. Raw salary data'!E525)*('5. Raw salary data'!$C$2:$C$1297 &lt;'5. Raw salary data'!C525),"No matches"))</f>
        <v>AI-01, AS-04,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ED-EST-05 Ontario (TE 8), ED-EST-06 Ontario (TE 5), ED-EST-04 Manitoba (TE 6), ED-EST-04 Manitoba (TE 7), ED-EST-05 Manitoba (TE 5), ED-EST-06 Manitoba (TE 4), ED-EST-04 Saskatchewan (TE 7), ED-EST-04 Saskatchewan (TE 8), ED-EST-05 Saskatchewan (TE 6), ED-EST-06 Saskatchewan (TE 5), ED-EST-04 Alberta (TE 7), ED-EST-04 Alberta (TE 8), ED-EST-05 Alberta (TE 6), ED-EST-06 Alberta (TE 5), ED-EST-03 BC (TE 9), ED-EST-04 BC (TE 8), ED-EST-05 BC (TE 6), ED-EST-06 BC (TE 5), ED-LAT-02 (TE 12), ED-LAT-02 (TE 13), ED-LAT-03 (TE 10), ED-LAT-03 (TE 11), ED-LAT-03 (TE 12), ED-LAT-04 (TE 8), ED-LAT-04 (TE 9), EG-04, EL-04, EN-SUR-01, FB-2, GL-AIM-14, GL-AMW-14, GL-COI-11, GL-COI-12, GL-EIM-11, GL-EIM-12, GL-MAM-13, GL-MAN-13, GL-MAN-14, GL-MDO-14, GL-MOC-14, GL-PCF-11, GL-PCF-12, GL-PIP-11, GL-PIP-12, GL-PRW-13, GL-PRW-14, GL-SMW-10, GL-VHE-11, GL-VHE-12, GL-WOW-13, GL-WOW-14, GS-10, HP-04, HS-HDO-09, HS-PHS-08, IS-03 , IT-01, LS-01, LS-02, OM-03, PE-02, PG-03, PM-04 , PO-IMA-02, PO-LES-TO-02, PO-LES-IM-02, PO-TCO-02, PR(S)-02, RO-03, SC-7 (equip. op. and spec. trade), SG-PAT-02, SG-SRE-02, SO-FLP-01, SO-MAO-02, SR-E (APA), SR-E (APB), SR-W (pay group 7), SR-W (pay group 8), SW-SCW-02, TI-05, UT-1, WP-03</v>
      </c>
    </row>
    <row r="526" spans="1:3" ht="240" x14ac:dyDescent="0.25">
      <c r="A526" s="60" t="str">
        <f>'5. Raw salary data'!A526</f>
        <v>ED-EST-05 Alberta (TE 8)</v>
      </c>
      <c r="B526" s="129" t="str" cm="1">
        <f t="array" ref="B526">_xlfn.TEXTJOIN(", ", TRUE, _xlfn._xlws.FILTER('5. Raw salary data'!$A$2:$A$1297, ('5. Raw salary data'!$C$2:$C$1297 &lt; '5. Raw salary data'!D526) * ('5. Raw salary data'!$C$2:$C$1297 &gt;= '5. Raw salary data'!C526) * ('5. Raw salary data'!$A$2:$A$1297 &lt;&gt; '5. Raw salary data'!A526), "No matches"))</f>
        <v>AG-02, AI-02, BI-02, CH-02, CX-1, DD-08, DD-09, EC-04, ED-EST-03 (TE 8), ED-EST-03 (TE 9), ED-EST-04 (TE 6), ED-EST-05 (TE 4), ED-EST-06 (TE 3), ED-EST-05 Maritimes (TE 10), ED-EST-06 Maritimes (TE 9), ED-EST-06 Maritimes (TE 10), ED-EST-06 Quebec (TE 10), ED-EST-06 Quebec (TE 11), ED-EST-05 Ontario (TE 10), ED-EST-06 Ontario (TE 7), ED-EST-04 Manitoba (TE 9), ED-EST-05 Manitoba (TE 7), ED-EST-05 Manitoba (TE 8), ED-EST-06 Manitoba (TE 6), ED-EST-06 Manitoba (TE 7), ED-EST-04 Saskatchewan (TE 10), ED-EST-05 Saskatchewan (TE 9), ED-EST-06 Saskatchewan (TE 7), ED-EST-06 Saskatchewan (TE 8), ED-EST-04 Alberta (TE 10), ED-EST-05 Alberta (TE 9), ED-EST-06 Alberta (TE 7), ED-EST-06 Alberta (TE 8), ED-EST-04 BC (TE 10), ED-EST-04 BC (TE 11), ED-EST-05 BC (TE 8), ED-EST-05 BC (TE 9), ED-EST-06 BC (TE 7), ED-EST-06 BC (TE 8), ED-LAT-04 (TE 12), ED-LAT-04 (TE 13), EG-05, EL-05, FO-01, FR-1, GL-COI-14, GL-EIM-14, GL-PCF-14, GL-PIP-14, GL-SMW-13, GL-VHE-14, GS-12, HP-05, HS-PHS-10, MA-03, ND-HME-1, PC-02, PE-03, PR(S)-03, SO-FLP-03, SO-MAO-04, SO-RAD-02, SR-E (pay group 5 basic), SR-E (pay group 6), TI-06, TI-05 Aviation, TR-02</v>
      </c>
      <c r="C526" s="128" t="str" cm="1">
        <f t="array" ref="C526">_xlfn.TEXTJOIN(", ",TRUE,_xlfn._xlws.FILTER('5. Raw salary data'!$A$2:$A$1297,('5. Raw salary data'!$C$2:$C$1297 &gt;'5. Raw salary data'!E526)*('5. Raw salary data'!$C$2:$C$1297 &lt;'5. Raw salary data'!C526),"No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ED-EST-04 Ontario (TE 10), ED-EST-05 Ontario (TE 8), ED-EST-05 Ontario (TE 9), ED-EST-06 Ontario (TE 5), ED-EST-06 Ontario (TE 6), ED-EST-04 Manitoba (TE 7), ED-EST-04 Manitoba (TE 8), ED-EST-05 Manitoba (TE 6), ED-EST-06 Manitoba (TE 4), ED-EST-06 Manitoba (TE 5), ED-EST-04 Saskatchewan (TE 8), ED-EST-04 Saskatchewan (TE 9), ED-EST-05 Saskatchewan (TE 7), ED-EST-05 Saskatchewan (TE 8), ED-EST-06 Saskatchewan (TE 6), ED-EST-04 Alberta (TE 8), ED-EST-04 Alberta (TE 9), ED-EST-05 Alberta (TE 7), ED-EST-06 Alberta (TE 6), ED-EST-04 BC (TE 9), ED-EST-05 BC (TE 7), ED-EST-06 BC (TE 6), ED-LAT-02 (TE 13), ED-LAT-03 (TE 12), ED-LAT-03 (TE 13), ED-LAT-04 (TE 10), ED-LAT-04 (TE 11), EG-04, EL-04, EN-ENG-02, EN-SUR-01, GL-COI-13, GL-EIM-12, GL-EIM-13, GL-MAM-14, GL-MAN-14, GL-PCF-12, GL-PCF-13, GL-PIP-13, GL-PRW-14, GL-SMW-11, GL-SMW-12, GL-VHE-12, GL-VHE-13, GL-WOW-14, GS-10, GS-11, GT-05, HP-04, HR-02, HS-HDO-09, HS-HDO-10, HS-PHS-09, LS-02, MT-02, NU-CHN-1, NU-HOS-1, PI-05-CGC, PO-IMA-03, PO-LES-TO-03, PO-LES-IM-03, PO-TCO-03, RO-04, SE-RES-1, SG-PAT-02, SO-FLP-02, SO-MAO-02, SO-MAO-03, SO-RAD-01, SR-E (pay group 4 MDO-5), SR-W (pay group 8), SR-W (pay group 11), SW-SCW-02, SW-CHA-02, UT-1</v>
      </c>
    </row>
    <row r="527" spans="1:3" ht="210" x14ac:dyDescent="0.25">
      <c r="A527" s="60" t="str">
        <f>'5. Raw salary data'!A527</f>
        <v>ED-EST-05 Alberta (TE 9)</v>
      </c>
      <c r="B527" s="129" t="str" cm="1">
        <f t="array" ref="B527">_xlfn.TEXTJOIN(", ", TRUE, _xlfn._xlws.FILTER('5. Raw salary data'!$A$2:$A$1297, ('5. Raw salary data'!$C$2:$C$1297 &lt; '5. Raw salary data'!D527) * ('5. Raw salary data'!$C$2:$C$1297 &gt;= '5. Raw salary data'!C527) * ('5. Raw salary data'!$A$2:$A$1297 &lt;&gt; '5. Raw salary data'!A527), "No matches"))</f>
        <v>AG-02, AI-02, AS-05, BI-02, CH-02, CX-2, DD-09, ED-EDS-02, ED-EST-03 (TE 9), ED-EST-04 (TE 7), ED-EST-05 (TE 5), ED-EST-06 (TE 4), ED-EST-06 Maritimes (TE 10), ED-EST-06 Quebec (TE 11), ED-EST-06 Quebec (TE 12), ED-EST-06 Ontario (TE 8), ED-EST-04 Manitoba (TE 10), ED-EST-05 Manitoba (TE 9), ED-EST-06 Manitoba (TE 7), ED-EST-06 Manitoba (TE 8), ED-EST-05 Saskatchewan (TE 10), ED-EST-06 Saskatchewan (TE 8), ED-EST-06 Saskatchewan (TE 9), ED-EST-05 Alberta (TE 10), ED-EST-06 Alberta (TE 8), ED-EST-06 Alberta (TE 9), ED-EST-04 BC (TE 11), ED-EST-05 BC (TE 9), ED-EST-05 BC (TE 10), ED-EST-06 BC (TE 8), ED-EST-06 BC (TE 9), ED-LAT-04 (TE 13), EL-05, EU-PEI-2, FB-3, FO-01, FR-2, FS-01, GL-SMW-14, GS-13, HP-06, HR-03, IS-04 , IT-02, LP-00, ND-ADV-1, ND-DIT-1, ND-HME-1, OM-04, PC-02, PE-03, PI-06-CGC, PM-05 , PM-MCO-01, PO-LES-TO-04, PO-TCO-04, PS-2, PR(S)-03, RO-05, SG-SRE-03, SO-FLP-03, SO-MAO-04, SO-RAD-03, SR-E (pay group 6), SR-E (pay group 7), SR-E (pay group 8), SR-E (pay group 9), SW-SCW-03, SW-SCW-01 Clinical Social Workers, TI-06, TI-05 Marine, VM-1, WP-04</v>
      </c>
      <c r="C527" s="128" t="str" cm="1">
        <f t="array" ref="C527">_xlfn.TEXTJOIN(", ",TRUE,_xlfn._xlws.FILTER('5. Raw salary data'!$A$2:$A$1297,('5. Raw salary data'!$C$2:$C$1297 &gt;'5. Raw salary data'!E527)*('5. Raw salary data'!$C$2:$C$1297 &lt;'5. Raw salary data'!C527),"No matches"))</f>
        <v>CT-FIN-01 , CX-1, DD-08, EC-04, ED-EST-03 (TE 8),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ED-EST-05 Manitoba (TE 8), ED-EST-06 Manitoba (TE 5), ED-EST-06 Manitoba (TE 6), ED-EST-04 Saskatchewan (TE 10), ED-EST-05 Saskatchewan (TE 8), ED-EST-05 Saskatchewan (TE 9), ED-EST-06 Saskatchewan (TE 7), ED-EST-04 Alberta (TE 9), ED-EST-04 Alberta (TE 10), ED-EST-05 Alberta (TE 8), ED-EST-06 Alberta (TE 7), ED-EST-04 BC (TE 10), ED-EST-05 BC (TE 8), ED-EST-06 BC (TE 6), ED-EST-06 BC (TE 7), ED-LAT-03 (TE 13), ED-LAT-04 (TE 11), ED-LAT-04 (TE 12), EG-05, EN-ENG-02, FR-1, GL-COI-14, GL-EIM-13, GL-EIM-14, GL-PCF-13, GL-PCF-14, GL-PIP-14, GL-SMW-12, GL-SMW-13, GL-VHE-13, GL-VHE-14, GS-11, GS-12, GT-05, HP-05, HS-HDO-10, HS-PHS-09, HS-PHS-10, MA-03, MT-02, NU-CHN-1, NU-HOS-1, PI-05-CGC, PO-IMA-03, PO-LES-TO-03, PO-LES-IM-03, PO-TCO-03, RO-04, SO-FLP-02, SO-MAO-03, SO-RAD-02, SR-E (pay group 4 MDO-5), SR-E (pay group 5 basic), SR-W (pay group 11), SW-CHA-02, TI-05 Aviation, TR-02</v>
      </c>
    </row>
    <row r="528" spans="1:3" ht="180" x14ac:dyDescent="0.25">
      <c r="A528" s="60" t="str">
        <f>'5. Raw salary data'!A528</f>
        <v>ED-EST-05 Alberta (TE 10)</v>
      </c>
      <c r="B528" s="129" t="str" cm="1">
        <f t="array" ref="B528">_xlfn.TEXTJOIN(", ", TRUE, _xlfn._xlws.FILTER('5. Raw salary data'!$A$2:$A$1297, ('5. Raw salary data'!$C$2:$C$1297 &lt; '5. Raw salary data'!D528) * ('5. Raw salary data'!$C$2:$C$1297 &gt;= '5. Raw salary data'!C528) * ('5. Raw salary data'!$A$2:$A$1297 &lt;&gt; '5. Raw salary data'!A528), "No matches"))</f>
        <v>AS-05, CT-EAV-02 , CT-IAU-02, DS-3, ED-EDS-03, ED-EST-04 (TE 8), ED-EST-05 (TE 6), ED-EST-06 (TE 5), ED-EST-06 Quebec (TE 12), ED-EST-06 Ontario (TE 8), ED-EST-06 Ontario (TE 9), ED-EST-05 Manitoba (TE 10), ED-EST-06 Manitoba (TE 8), ED-EST-06 Manitoba (TE 9), ED-EST-06 Saskatchewan (TE 10), ED-EST-06 Alberta (TE 9), ED-EST-06 Alberta (TE 10), ED-EST-05 BC (TE 10), ED-EST-05 BC (TE 11), ED-EST-06 BC (TE 9), ED-EST-06 BC (TE 10), EG-06, FB-4, FS-01, GT-06, HR-03, IS-04 , IT-02, LS-03, ND-ADV-1, NU-CHN-2, NU-CHN-3, NU-HOS-2, NU-HOS-3, PG-04, PM-05 , PM-MCO-01, PO-LES-TO-04, PO-TCO-04, PS-2, RO-05, SG-PAT-03, SG-SRE-03, SO-FLP-04, SO-MAO-05, SR-E (pay group 9), SR-E (pay group 10), SR-E (pay group 11), SR-E (pay group 12), SR-W (pay group 12), SW-SCW-01 Clinical Social Workers, SW-SCW-02 Clinical Social Workers, SW-CHA-03, VM-1</v>
      </c>
      <c r="C528" s="128" t="str" cm="1">
        <f t="array" ref="C528">_xlfn.TEXTJOIN(", ",TRUE,_xlfn._xlws.FILTER('5. Raw salary data'!$A$2:$A$1297,('5. Raw salary data'!$C$2:$C$1297 &gt;'5. Raw salary data'!E528)*('5. Raw salary data'!$C$2:$C$1297 &lt;'5. Raw salary data'!C528),"No matches"))</f>
        <v>AG-02, AI-02, BI-02, CH-02, CX-1, CX-2, DD-09, ED-EDS-02, ED-EST-03 (TE 9), ED-EST-04 (TE 6), ED-EST-04 (TE 7), ED-EST-05 (TE 4), ED-EST-05 (TE 5), ED-EST-06 (TE 3), ED-EST-06 (TE 4), ED-EST-05 Maritimes (TE 10), ED-EST-06 Maritimes (TE 9), ED-EST-06 Maritimes (TE 10), ED-EST-06 Quebec (TE 11), ED-EST-05 Ontario (TE 10), ED-EST-06 Ontario (TE 7), ED-EST-04 Manitoba (TE 9), ED-EST-04 Manitoba (TE 10), ED-EST-05 Manitoba (TE 8), ED-EST-05 Manitoba (TE 9), ED-EST-06 Manitoba (TE 6), ED-EST-06 Manitoba (TE 7), ED-EST-05 Saskatchewan (TE 9), ED-EST-05 Saskatchewan (TE 10), ED-EST-06 Saskatchewan (TE 8), ED-EST-06 Saskatchewan (TE 9), ED-EST-04 Alberta (TE 10), ED-EST-05 Alberta (TE 9), ED-EST-06 Alberta (TE 8), ED-EST-04 BC (TE 11), ED-EST-05 BC (TE 9), ED-EST-06 BC (TE 7), ED-EST-06 BC (TE 8), ED-LAT-04 (TE 12), ED-LAT-04 (TE 13), EG-05, EL-05, EU-PEI-2, FB-3, FO-01, FR-1, FR-2, GL-EIM-14, GL-PCF-14, GL-SMW-13, GL-SMW-14, GL-VHE-14, GS-12, GS-13, HP-05, HP-06, HS-PHS-10, LP-00, MA-03, ND-DIT-1, ND-HME-1, OM-04, PC-02, PE-03, PI-06-CGC, PR(S)-03, SO-FLP-03, SO-MAO-04, SO-RAD-02, SO-RAD-03, SR-E (pay group 5 basic), SR-E (pay group 6), SR-E (pay group 7), SR-E (pay group 8), SW-SCW-03, TI-06, TI-05 Aviation, TI-05 Marine, TR-02, WP-04</v>
      </c>
    </row>
    <row r="529" spans="1:3" ht="270" x14ac:dyDescent="0.25">
      <c r="A529" s="60" t="str">
        <f>'5. Raw salary data'!A529</f>
        <v>ED-EST-06 Alberta (TE 1)</v>
      </c>
      <c r="B529" s="129" t="str" cm="1">
        <f t="array" ref="B529">_xlfn.TEXTJOIN(", ", TRUE, _xlfn._xlws.FILTER('5. Raw salary data'!$A$2:$A$1297, ('5. Raw salary data'!$C$2:$C$1297 &lt; '5. Raw salary data'!D529) * ('5. Raw salary data'!$C$2:$C$1297 &gt;= '5. Raw salary data'!C529) * ('5. Raw salary data'!$A$2:$A$1297 &lt;&gt; '5. Raw salary data'!A529), "No matches"))</f>
        <v>AS-02, CM-07, CO-DEV/PER, CR-06, DA-CON-6, DD-05, ED-EST-01 (TE 6), ED-EST-02 (TE 5) , ED-EST-03 (TE 3),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ED-EST-04 Alberta (TE 4), ED-EST-05 Alberta (TE 3), ED-EST-06 Alberta (TE 2), ED-EST-02 BC (TE 9), ED-EST-03 BC (TE 6), ED-EST-04 BC (TE 4), ED-EST-05 BC (TE 3), ED-EST-06 BC (TE 1), ED-LAT-01 (TE 10), ED-LAT-01 (TE 11), ED-LAT-02 (TE 7), ED-LAT-02 (TE 8), ED-LAT-03 (TE 5), ED-LAT-03 (TE 6), ED-LAT-04 (TE 4), EG-02, EL-02, EN-ENG-01, FR - Recruitment, GL-AIM-9, GL-AIM-10, GL-AMW-10, GL-COI-00, GL-ELE -12, GL-GHW-7, GL-GHW-8, GL-INM-10, GL-INM-11, GL-MAM-8, GL-MAM-9, GL-MAN-9, GL-MDO-10, GL-MDO-11, GL-MOC-9, GL-MOC-10, GL-MST-12, GL-PCF-7, GL-PIP-00, GL-PRW-9, GL-VHE-00, GL-WOW-9, GS-07, GT-03, HS-HDO-06, HS-PHS-06, IS-02 , OM-02, PI-03-CGC, PM-02 , PY-07, SC-6 (deck and engine room), SC-STD-6, SC-4 (equip. op. and spec. trade), SG-SRE-01, SO-MAO-TO, SR-E (pay group 1 basic), SR-W (pay group 9) APC-7, SR-W (pay group 9) APD-9, TR-01</v>
      </c>
      <c r="C529" s="128" t="str" cm="1">
        <f t="array" ref="C529">_xlfn.TEXTJOIN(", ",TRUE,_xlfn._xlws.FILTER('5. Raw salary data'!$A$2:$A$1297,('5. Raw salary data'!$C$2:$C$1297 &gt;'5. Raw salary data'!E529)*('5. Raw salary data'!$C$2:$C$1297 &lt;'5. Raw salary data'!C529),"No matches"))</f>
        <v>AR-01, DA-CON-5, DA-PRO-5, DD-04, EC-01, ED-EST-01 (TE 4), ED-EST-01 (TE 5), ED-EST-02 (TE 3) ,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ED-EST-02 BC (TE 8), ED-EST-03 BC (TE 4), ED-EST-03 BC (TE 5), ED-EST-04 BC (TE 3), ED-EST-05 BC (TE 2), ED-LAT-01 (TE 8), ED-LAT-01 (TE 9), ED-LAT-02 (TE 5), ED-LAT-02 (TE 6), ED-LAT-03 (TE 4), ED-LAT-04 (TE 2), ED-LAT-04 (TE 3), GL-AMW-8, GL-AMW-9, GL-ELE -10, GL-ELE -11, GL-GHW-5, GL-GHW-6, GL-INM-9, GL-MAM-00, GL-MAM-7, GL-MAN-7, GL-MAN-8, GL-MDO-8, GL-MDO-9, GL-MOC-8, GL-MST-10, GL-MST-11, GL-PCF-00, GL-PCF-6, GL-PRW-7, GL-PRW-8, GL-WOW-00, GS-06, HP-02, HS-HDO-05, HS-PHS-05, LI-7, MT-01, PG-01, PI-02-CGC, PY-06, RO-01, SC-4 (deck and engine room), SC-5 (deck and engine room), SC-STD-4, SC-STD-5, SR-W (pay group 2), SR-W (pay group 3), SR-W (pay group 9) APD-8, TI-03</v>
      </c>
    </row>
    <row r="530" spans="1:3" ht="315" x14ac:dyDescent="0.25">
      <c r="A530" s="60" t="str">
        <f>'5. Raw salary data'!A530</f>
        <v>ED-EST-06 Alberta (TE 2)</v>
      </c>
      <c r="B530" s="129" t="str" cm="1">
        <f t="array" ref="B530">_xlfn.TEXTJOIN(", ", TRUE, _xlfn._xlws.FILTER('5. Raw salary data'!$A$2:$A$1297, ('5. Raw salary data'!$C$2:$C$1297 &lt; '5. Raw salary data'!D530) * ('5. Raw salary data'!$C$2:$C$1297 &gt;= '5. Raw salary data'!C530) * ('5. Raw salary data'!$A$2:$A$1297 &lt;&gt; '5. Raw salary data'!A530), "No matches"))</f>
        <v>AS-03, DA-PRO-6, DD-05, DS-1, EC-02, ED-EST-01 (TE 7) , ED-EST-02 (TE 6) , ED-EST-03 (TE 4), ED-EST-04 (TE 1), ED-EST-04 Maritimes (TE 7), ED-EST-04 Maritimes (TE 8), ED-EST-05 Maritimes (TE 5), ED-EST-06 Maritimes (TE 4), ED-EST-03 Quebec (TE 10), ED-EST-03 Quebec (TE 11), ED-EST-04 Quebec (TE 9), ED-EST-04 Quebec (TE 10), ED-EST-05 Quebec (TE 7), ED-EST-06 Quebec (TE 5), ED-EST-03 Ontario (TE 8), ED-EST-03 Ontario (TE 9), ED-EST-04 Ontario (TE 5), ED-EST-04 Ontario (TE 6), ED-EST-05 Ontario (TE 4), ED-EST-05 Ontario (TE 5), ED-EST-06 Ontario (TE 3), ED-EST-04 Manitoba (TE 4), ED-EST-05 Manitoba (TE 2), ED-EST-05 Manitoba (TE 3), ED-EST-06 Manitoba (TE 1), ED-EST-04 Saskatchewan (TE 5), ED-EST-05 Saskatchewan (TE 3), ED-EST-05 Saskatchewan (TE 4), ED-EST-06 Saskatchewan (TE 2), ED-EST-03 Alberta (TE 8), ED-EST-03 Alberta (TE 9), ED-EST-04 Alberta (TE 5), ED-EST-05 Alberta (TE 4), ED-EST-06 Alberta (TE 3), ED-EST-03 BC (TE 7), ED-EST-04 BC (TE 5), ED-EST-05 BC (TE 4), ED-EST-06 BC (TE 2), ED-LAT-01 (TE 12), ED-LAT-02 (TE 8), ED-LAT-02 (TE 9), ED-LAT-03 (TE 7), ED-LAT-03 (TE 8), ED-LAT-04 (TE 5), ED-LAT-04 (TE 6), EG-03, EU-LAI-1, GL-AIM-11, GL-AMW-11, GL-AMW-12, GL-COI-9, GL-EIM-00, GL-EIM-9, GL-ELE -13, GL-ELE -14, GL-GHW-10, GL-GHW-11, GL-INM-12, GL-INM-13, GL-MAM-10, GL-MAN-10, GL-MDO-11, GL-MDO-12, GL-MOC-10, GL-MOC-11, GL-MST-13, GL-MST-14, GL-PCF-8, GL-PCF-9, GL-PIP-9, GL-PRW-10, GL-SMW-00, GL-SMW-8, GL-VHE-8, GL-WOW-10, GS-08, HP-03, HR-01, HS-HDO-07, HS-PHS-07, LI-8, MA-02, PE-01, PG-02, PI-03-CGC, PM-03 , PO-IMA-01, PO-LES-TO-01, PO-LES-IM-01, PO-TCO-01, PR(S)-01, PY-07, SC-7 (deck and engine room), SC-STD-7, SC-5 (equip. op. and spec. trade), SG-PAT-01, SR-E (pay group 2 ELE-2), SR-W (pay group 4), SR-W (pay group 5), SR-W (pay group 9) APC-8, SR-W (pay group 9) APD-10, ST-COR-2, TI-04, WP-02</v>
      </c>
      <c r="C530" s="128" t="str" cm="1">
        <f t="array" ref="C530">_xlfn.TEXTJOIN(", ",TRUE,_xlfn._xlws.FILTER('5. Raw salary data'!$A$2:$A$1297,('5. Raw salary data'!$C$2:$C$1297 &gt;'5. Raw salary data'!E530)*('5. Raw salary data'!$C$2:$C$1297 &lt;'5. Raw salary data'!C530),"No matches"))</f>
        <v>AR-01, AS-02, CM-07, CO-DEV/PER, CR-06, DA-CON-6, ED-EST-01 (TE 5), ED-EST-01 (TE 6), ED-EST-02 (TE 4), ED-EST-02 (TE 5) , ED-EST-03 (TE 2), ED-EST-03 (TE 3), ED-EST-04 Maritimes (TE 6), ED-EST-05 Maritimes (TE 4), ED-EST-06 Maritimes (TE 2), ED-EST-06 Maritimes (TE 3), ED-EST-01 Quebec (TE 10), ED-EST-02 Quebec (TE 10), ED-EST-02 Quebec (TE 11),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ED-EST-06 Ontario (TE 2), ED-EST-03 Manitoba (TE 8),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6), ED-LAT-02 (TE 7), ED-LAT-03 (TE 5), ED-LAT-03 (TE 6), ED-LAT-04 (TE 3), ED-LAT-04 (TE 4), EG-02, EL-02, EN-ENG-01, FR - Recruitment, GL-AIM-9, GL-AIM-10, GL-AMW-9, GL-AMW-10, GL-COI-00, GL-ELE -11, GL-ELE -12, GL-GHW-7, GL-GHW-8, GL-INM-10, GL-INM-11, GL-MAM-8, GL-MAM-9, GL-MAN-8, GL-MAN-9, GL-MDO-10, GL-MOC-9, GL-MST-11, GL-MST-12, GL-PCF-6, GL-PCF-7, GL-PIP-00, GL-PRW-8, GL-PRW-9, GL-VHE-00, GL-WOW-9, GS-07, GT-03, HP-02, HS-HDO-05, HS-HDO-06, HS-PHS-05, HS-PHS-06, IS-02 , LI-7, MT-01, OM-02, PM-02 , PY-06, SC-5 (deck and engine room), SC-6 (deck and engine room), SC-STD-5, SC-STD-6, SC-4 (equip. op. and spec. trade), SG-SRE-01, SO-MAO-TO, SR-E (pay group 1 basic), SR-W (pay group 9) APC-7, SR-W (pay group 9) APD-9, TR-01</v>
      </c>
    </row>
    <row r="531" spans="1:3" ht="285" x14ac:dyDescent="0.25">
      <c r="A531" s="60" t="str">
        <f>'5. Raw salary data'!A531</f>
        <v>ED-EST-06 Alberta (TE 3)</v>
      </c>
      <c r="B531" s="129" t="str" cm="1">
        <f t="array" ref="B531">_xlfn.TEXTJOIN(", ", TRUE, _xlfn._xlws.FILTER('5. Raw salary data'!$A$2:$A$1297, ('5. Raw salary data'!$C$2:$C$1297 &lt; '5. Raw salary data'!D531) * ('5. Raw salary data'!$C$2:$C$1297 &gt;= '5. Raw salary data'!C531) * ('5. Raw salary data'!$A$2:$A$1297 &lt;&gt; '5. Raw salary data'!A531), "No matches"))</f>
        <v>AG-01, BI-01, CH-01, CR-07, DA-CON-7, DD-06, ED-EST-01 (TE 8), ED-EST-02 (TE 7) , ED-EST-02 (TE 8), ED-EST-03 (TE 5), ED-EST-04 (TE 2),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ED-EST-06 Ontario (TE 4), ED-EST-04 Manitoba (TE 5), ED-EST-05 Manitoba (TE 3), ED-EST-05 Manitoba (TE 4), ED-EST-06 Manitoba (TE 2), ED-EST-04 Saskatchewan (TE 6), ED-EST-05 Saskatchewan (TE 4), ED-EST-05 Saskatchewan (TE 5), ED-EST-06 Saskatchewan (TE 3), ED-EST-03 Alberta (TE 9), ED-EST-04 Alberta (TE 6), ED-EST-05 Alberta (TE 5), ED-EST-06 Alberta (TE 4), ED-EST-03 BC (TE 8), ED-EST-04 BC (TE 6), ED-EST-04 BC (TE 7), ED-EST-05 BC (TE 5), ED-EST-06 BC (TE 3), ED-EST-06 BC (TE 4), ED-LAT-02 (TE 10), ED-LAT-02 (TE 11), ED-LAT-03 (TE 8), ED-LAT-03 (TE 9), ED-LAT-04 (TE 6), ED-LAT-04 (TE 7), EG-03, EL-03, EU-LAI-1, FB-1, GL-AIM-12, GL-AIM-13, GL-AMW-12, GL-AMW-13, GL-COI-10, GL-EIM-10, GL-ELE -14, GL-GHW-10, GL-GHW-11, GL-GHW-12, GL-INM-13, GL-INM-14, GL-MAM-11, GL-MAN-11, GL-MAN-12, GL-MDO-13, GL-MOC-12, GL-MST-14, GL-PCF-9, GL-PCF-10, GL-PIP-10, GL-PRW-11, GL-PRW-12, GL-SMW-8, GL-SMW-9, GL-VHE-9, GL-VHE-10, GL-WOW-11, GL-WOW-12, GS-09, GT-04, HS-HDO-08, LI-9, MA-02, PC-01, PI-04-CGC, PS-1, SC-5 (equip. op. and spec. trade), SC-6 (equip. op. and spec. trade), SO-MAO-01, SR-E (pay group 3 MDO-4), SR-W (pay group 4), SR-W (pay group 5), SR-W (pay group 6), SW-SCW-01, SW-CHA-01</v>
      </c>
      <c r="C531" s="128" t="str" cm="1">
        <f t="array" ref="C531">_xlfn.TEXTJOIN(", ",TRUE,_xlfn._xlws.FILTER('5. Raw salary data'!$A$2:$A$1297,('5. Raw salary data'!$C$2:$C$1297 &gt;'5. Raw salary data'!E531)*('5. Raw salary data'!$C$2:$C$1297 &lt;'5. Raw salary data'!C531),"No matches"))</f>
        <v>AS-03, CR-06, DA-PRO-6, DD-05, DS-1, EC-02, ED-EST-01 (TE 6), ED-EST-01 (TE 7) , ED-EST-02 (TE 6) , ED-EST-03 (TE 3), ED-EST-03 (TE 4), ED-EST-04 (TE 1), ED-EST-04 Maritimes (TE 7), ED-EST-04 Maritimes (TE 8), ED-EST-05 Maritimes (TE 5), ED-EST-06 Maritimes (TE 3), ED-EST-06 Maritimes (TE 4), ED-EST-02 Quebec (TE 11), ED-EST-03 Quebec (TE 10), ED-EST-04 Quebec (TE 8),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ED-EST-03 BC (TE 6), ED-EST-03 BC (TE 7), ED-EST-04 BC (TE 5), ED-EST-05 BC (TE 3), ED-EST-05 BC (TE 4), ED-EST-06 BC (TE 2), ED-LAT-01 (TE 11), ED-LAT-01 (TE 12), ED-LAT-02 (TE 8), ED-LAT-02 (TE 9), ED-LAT-03 (TE 6), ED-LAT-03 (TE 7), ED-LAT-04 (TE 5), FR - Recruitment, GL-AIM-10, GL-AIM-11, GL-AMW-11, GL-COI-00, GL-COI-9, GL-EIM-00, GL-EIM-9, GL-ELE -13, GL-GHW-8, GL-INM-11, GL-INM-12, GL-MAM-9, GL-MAM-10, GL-MAN-9, GL-MAN-10, GL-MDO-11, GL-MDO-12, GL-MOC-10, GL-MOC-11, GL-MST-13, GL-PCF-8, GL-PIP-9, GL-PRW-9, GL-PRW-10, GL-SMW-00, GL-VHE-8, GL-WOW-9,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row>
    <row r="532" spans="1:3" ht="270" x14ac:dyDescent="0.25">
      <c r="A532" s="60" t="str">
        <f>'5. Raw salary data'!A532</f>
        <v>ED-EST-06 Alberta (TE 4)</v>
      </c>
      <c r="B532" s="129" t="str" cm="1">
        <f t="array" ref="B532">_xlfn.TEXTJOIN(", ", TRUE, _xlfn._xlws.FILTER('5. Raw salary data'!$A$2:$A$1297, ('5. Raw salary data'!$C$2:$C$1297 &lt; '5. Raw salary data'!D532) * ('5. Raw salary data'!$C$2:$C$1297 &gt;= '5. Raw salary data'!C532) * ('5. Raw salary data'!$A$2:$A$1297 &lt;&gt; '5. Raw salary data'!A532), "No matches"))</f>
        <v>AG-01, AI-01, AS-04, BI-01, CH-01, CR-07, DA-CON-7, DA-PRO-7, DS-2, EC-03, ED-EST-02 (TE 8), ED-EST-02 (TE 9), ED-EST-03 (TE 6), ED-EST-04 (TE 3), ED-EST-05 (TE 2), ED-EST-04 Maritimes (TE 10), ED-EST-05 Maritimes (TE 7), ED-EST-06 Maritimes (TE 6), ED-EST-04 Quebec (TE 12), ED-EST-05 Quebec (TE 9), ED-EST-05 Quebec (TE 10), ED-EST-06 Quebec (TE 7), ED-EST-06 Quebec (TE 8), ED-EST-03 Ontario (TE 10), ED-EST-04 Ontario (TE 7), ED-EST-04 Ontario (TE 8), ED-EST-05 Ontario (TE 7), ED-EST-06 Ontario (TE 4),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GL-PCF-10, GL-PCF-11, GL-PIP-11, GL-PIP-12, GL-PRW-12, GL-PRW-13, GL-SMW-9, GL-SMW-10, GL-VHE-10, GL-VHE-11, GL-WOW-12, GL-WOW-13, GS-09, GT-04, HP-04, HS-PHS-08, IS-03 , IT-01, LI-9, LS-01, OM-03, PC-01, PE-02, PG-03, PI-04-CGC, PM-04 , PO-IMA-02, PO-LES-TO-02, PO-LES-IM-02, PO-TCO-02, PR(S)-02, RO-03, SC-6 (equip. op. and spec. trade), SC-7 (equip. op. and spec. trade), SG-SRE-02, SO-FLP-01, SR-E (pay group 3 MDO-4), SR-E (APA), SR-E (APB), SR-W (pay group 7), TI-05, WP-03</v>
      </c>
      <c r="C532" s="128" t="str" cm="1">
        <f t="array" ref="C532">_xlfn.TEXTJOIN(", ",TRUE,_xlfn._xlws.FILTER('5. Raw salary data'!$A$2:$A$1297,('5. Raw salary data'!$C$2:$C$1297 &gt;'5. Raw salary data'!E532)*('5. Raw salary data'!$C$2:$C$1297 &lt;'5. Raw salary data'!C532),"No matches"))</f>
        <v>DD-06, EC-02, ED-EST-01 (TE 7) , ED-EST-01 (TE 8), ED-EST-02 (TE 7) , ED-EST-03 (TE 4), ED-EST-03 (TE 5), ED-EST-04 (TE 2), ED-EST-05 (TE 1), ED-EST-04 Maritimes (TE 8), ED-EST-04 Maritimes (TE 9), ED-EST-05 Maritimes (TE 6), ED-EST-06 Maritimes (TE 4), ED-EST-06 Maritimes (TE 5), ED-EST-03 Quebec (TE 11), ED-EST-04 Quebec (TE 10), ED-EST-04 Quebec (TE 11), ED-EST-05 Quebec (TE 8), ED-EST-06 Quebec (TE 5), ED-EST-06 Quebec (TE 6), ED-EST-03 Ontario (TE 9), ED-EST-04 Ontario (TE 6), ED-EST-05 Ontario (TE 5), ED-EST-05 Ontario (TE 6),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ED-EST-05 Alberta (TE 5), ED-EST-06 Alberta (TE 3), ED-EST-03 BC (TE 7), ED-EST-03 BC (TE 8), ED-EST-04 BC (TE 6), ED-EST-05 BC (TE 4), ED-EST-05 BC (TE 5),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HP-03, HR-01, HS-HDO-08, MA-02, PS-1, SC-5 (equip. op. and spec. trade), SG-PAT-01, SO-MAO-01, SR-E (pay group 2 ELE-2), SR-W (pay group 4), SR-W (pay group 5), SR-W (pay group 6), SR-W (pay group 9) APC-8, SR-W (pay group 9) APD-10, SW-SCW-01, SW-CHA-01, TI-04</v>
      </c>
    </row>
    <row r="533" spans="1:3" ht="270" x14ac:dyDescent="0.25">
      <c r="A533" s="60" t="str">
        <f>'5. Raw salary data'!A533</f>
        <v>ED-EST-06 Alberta (TE 5)</v>
      </c>
      <c r="B533" s="129" t="str" cm="1">
        <f t="array" ref="B533">_xlfn.TEXTJOIN(", ", TRUE, _xlfn._xlws.FILTER('5. Raw salary data'!$A$2:$A$1297, ('5. Raw salary data'!$C$2:$C$1297 &lt; '5. Raw salary data'!D533) * ('5. Raw salary data'!$C$2:$C$1297 &gt;= '5. Raw salary data'!C533) * ('5. Raw salary data'!$A$2:$A$1297 &lt;&gt; '5. Raw salary data'!A533), "No matches"))</f>
        <v>AR-02, CO-01, CT-FIN-01 , CT-EAV-01 , CT-IAU-01 , DA-CON-8, DD-07, ED-EDS-01, ED-EST-03 (TE 7), ED-EST-04 (TE 4), ED-EST-05 (TE 3), ED-EST-06 (TE 1), ED-EST-05 Maritimes (TE 8), ED-EST-05 Maritimes (TE 9), ED-EST-06 Maritimes (TE 7), ED-EST-05 Quebec (TE 11), ED-EST-06 Quebec (TE 8), ED-EST-06 Quebec (TE 9),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6), ED-EST-04 BC (TE 8), ED-EST-04 BC (TE 9), ED-EST-05 BC (TE 6), ED-EST-05 BC (TE 7), ED-EST-06 BC (TE 5), ED-EST-06 BC (TE 6), ED-LAT-02 (TE 13), ED-LAT-03 (TE 11), ED-LAT-03 (TE 12), ED-LAT-04 (TE 9), ED-LAT-04 (TE 10), EG-04, EL-04, EN-ENG-02, EN-SUR-01, FB-2, GL-COI-12, GL-COI-13, GL-EIM-12, GL-MAM-13, GL-MAM-14, GL-MAN-14, GL-MOC-14, GL-PCF-12, GL-PIP-12, GL-PIP-13, GL-PRW-14, GL-SMW-10, GL-SMW-11, GL-VHE-12, GL-WOW-14, GS-10, GS-11, HP-04, HR-02, HS-HDO-09, IT-01, LS-01, LS-02, MT-02, NU-CHN-1, NU-HOS-1, OM-03, PE-02, PG-03, PI-05-CGC, PR(S)-02, SC-7 (equip. op. and spec. trade), SE-RES-1, SG-PAT-02, SG-SRE-02, SO-FLP-02, SO-MAO-02, SO-RAD-01, SR-W (pay group 8), SW-SCW-02, TI-05, UT-1, WP-03</v>
      </c>
      <c r="C533" s="128" t="str" cm="1">
        <f t="array" ref="C533">_xlfn.TEXTJOIN(", ",TRUE,_xlfn._xlws.FILTER('5. Raw salary data'!$A$2:$A$1297,('5. Raw salary data'!$C$2:$C$1297 &gt;'5. Raw salary data'!E533)*('5. Raw salary data'!$C$2:$C$1297 &lt;'5. Raw salary data'!C533),"No matches"))</f>
        <v>AG-01, AI-01, AS-04, BI-01, CH-01, CR-07, DA-CON-7, DA-PRO-7, DD-06, DS-2, EC-03, ED-EST-02 (TE 8), ED-EST-02 (TE 9), ED-EST-03 (TE 5), ED-EST-03 (TE 6), ED-EST-04 (TE 3), ED-EST-05 (TE 1), ED-EST-05 (TE 2), ED-EST-04 Maritimes (TE 9), ED-EST-04 Maritimes (TE 10), ED-EST-05 Maritimes (TE 7), ED-EST-06 Maritimes (TE 5), ED-EST-06 Maritimes (TE 6), ED-EST-04 Quebec (TE 11), ED-EST-04 Quebec (TE 12), ED-EST-05 Quebec (TE 9), ED-EST-05 Quebec (TE 10), ED-EST-06 Quebec (TE 6), ED-EST-06 Quebec (TE 7), ED-EST-03 Ontario (TE 10), ED-EST-04 Ontario (TE 7), ED-EST-04 Ontario (TE 8), ED-EST-05 Ontario (TE 6), ED-EST-05 Ontario (TE 7), ED-EST-06 Ontario (TE 4), ED-EST-04 Manitoba (TE 5), ED-EST-04 Manitoba (TE 6), ED-EST-05 Manitoba (TE 4), ED-EST-06 Manitoba (TE 3), ED-EST-04 Saskatchewan (TE 6), ED-EST-04 Saskatchewan (TE 7), ED-EST-05 Saskatchewan (TE 5), ED-EST-06 Saskatchewan (TE 4), ED-EST-04 Alberta (TE 6), ED-EST-04 Alberta (TE 7), ED-EST-05 Alberta (TE 5), ED-EST-05 Alberta (TE 6), ED-EST-06 Alberta (TE 4), ED-EST-03 BC (TE 8), ED-EST-03 BC (TE 9), ED-EST-04 BC (TE 7), ED-EST-05 BC (TE 5), ED-EST-06 BC (TE 4), ED-LAT-02 (TE 11), ED-LAT-02 (TE 12), ED-LAT-03 (TE 9), ED-LAT-03 (TE 10), ED-LAT-04 (TE 7), ED-LAT-04 (TE 8), EL-03, GL-AIM-13, GL-AIM-14, GL-AMW-13, GL-AMW-14, GL-COI-10, GL-COI-11, GL-EIM-10, GL-EIM-11, GL-GHW-12, GL-INM-14, GL-MAM-12, GL-MAN-12, GL-MAN-13, GL-MDO-13, GL-MDO-14, GL-MOC-12, GL-MOC-13, GL-PCF-10, GL-PCF-11, GL-PIP-10, GL-PIP-11, GL-PRW-12, GL-PRW-13, GL-SMW-9, GL-VHE-10, GL-VHE-11, GL-WOW-12, GL-WOW-13, GS-09, GT-04, HS-PHS-08, IS-03 , LI-9, PC-01, PI-04-CGC, PM-04 , PO-IMA-02, PO-LES-TO-02, PO-LES-IM-02, PO-TCO-02, PS-1, RO-03, SC-6 (equip. op. and spec. trade), SO-FLP-01, SR-E (pay group 3 MDO-4), SR-E (APA), SR-E (APB), SR-W (pay group 6), SR-W (pay group 7), SW-SCW-01</v>
      </c>
    </row>
    <row r="534" spans="1:3" ht="255" x14ac:dyDescent="0.25">
      <c r="A534" s="60" t="str">
        <f>'5. Raw salary data'!A534</f>
        <v>ED-EST-06 Alberta (TE 6)</v>
      </c>
      <c r="B534" s="129" t="str" cm="1">
        <f t="array" ref="B534">_xlfn.TEXTJOIN(", ", TRUE, _xlfn._xlws.FILTER('5. Raw salary data'!$A$2:$A$1297, ('5. Raw salary data'!$C$2:$C$1297 &lt; '5. Raw salary data'!D534) * ('5. Raw salary data'!$C$2:$C$1297 &gt;= '5. Raw salary data'!C534) * ('5. Raw salary data'!$A$2:$A$1297 &lt;&gt; '5. Raw salary data'!A534), "No matches"))</f>
        <v>AR-02, CT-FIN-01 , CT-EAV-01 , CT-IAU-01 , CX-1, DD-08, EC-04, ED-EDS-01, ED-EST-03 (TE 8), ED-EST-04 (TE 5),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ED-EST-05 Manitoba (TE 7), ED-EST-06 Manitoba (TE 5), ED-EST-06 Manitoba (TE 6), ED-EST-04 Saskatchewan (TE 9), ED-EST-04 Saskatchewan (TE 10), ED-EST-05 Saskatchewan (TE 8), ED-EST-06 Saskatchewan (TE 6), ED-EST-06 Saskatchewan (TE 7), ED-EST-04 Alberta (TE 9), ED-EST-05 Alberta (TE 8), ED-EST-06 Alberta (TE 7), ED-EST-04 BC (TE 9), ED-EST-04 BC (TE 10), ED-EST-05 BC (TE 7), ED-EST-05 BC (TE 8), ED-EST-06 BC (TE 6), ED-EST-06 BC (TE 7), ED-LAT-03 (TE 13), ED-LAT-04 (TE 11), ED-LAT-04 (TE 12), EN-ENG-02, FR-1, GL-COI-13, GL-COI-14, GL-EIM-13, GL-PCF-13, GL-PCF-14, GL-PIP-13, GL-PIP-14, GL-SMW-12, GL-VHE-13, GS-11, GS-12, GT-05, HP-05, HR-02, HS-HDO-10, HS-PHS-09, MT-02, NU-CHN-1, NU-HOS-1, PI-05-CGC, PO-IMA-03, PO-LES-TO-03, PO-LES-IM-03, PO-TCO-03, RO-04, SO-FLP-02, SO-MAO-03, SO-RAD-01, SO-RAD-02, SR-E (pay group 4 MDO-5), SR-E (pay group 5 basic), SR-W (pay group 11), SW-CHA-02, TR-02</v>
      </c>
      <c r="C534" s="128" t="str" cm="1">
        <f t="array" ref="C534">_xlfn.TEXTJOIN(", ",TRUE,_xlfn._xlws.FILTER('5. Raw salary data'!$A$2:$A$1297,('5. Raw salary data'!$C$2:$C$1297 &gt;'5. Raw salary data'!E534)*('5. Raw salary data'!$C$2:$C$1297 &lt;'5. Raw salary data'!C534),"No matches"))</f>
        <v>AI-01, AS-04,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ED-EST-05 Manitoba (TE 6), ED-EST-06 Manitoba (TE 4), ED-EST-04 Saskatchewan (TE 8), ED-EST-05 Saskatchewan (TE 6), ED-EST-05 Saskatchewan (TE 7), ED-EST-06 Saskatchewan (TE 5), ED-EST-04 Alberta (TE 7), ED-EST-04 Alberta (TE 8), ED-EST-05 Alberta (TE 6), ED-EST-05 Alberta (TE 7), ED-EST-06 Alberta (TE 5), ED-EST-03 BC (TE 9), ED-EST-04 BC (TE 8), ED-EST-05 BC (TE 6), ED-EST-06 BC (TE 5), ED-LAT-02 (TE 12), ED-LAT-02 (TE 13), ED-LAT-03 (TE 11), ED-LAT-03 (TE 12), ED-LAT-04 (TE 9), ED-LAT-04 (TE 10), EG-04, EL-04, EN-SUR-01, FB-2, GL-AIM-14, GL-AMW-14, GL-COI-12, GL-EIM-11, GL-EIM-12, GL-MAM-13, GL-MAM-14, GL-MAN-13, GL-MAN-14, GL-MOC-14, GL-PCF-11, GL-PCF-12, GL-PIP-12, GL-PRW-13, GL-PRW-14, GL-SMW-10, GL-SMW-11, GL-VHE-11, GL-VHE-12, GL-WOW-13, GL-WOW-14, GS-10, HP-04, HS-HDO-09, IS-03 , IT-01, LS-01, LS-02, OM-03, PE-02, PG-03, PM-04 , PO-IMA-02, PO-LES-TO-02, PO-LES-IM-02, PO-TCO-02, PR(S)-02, RO-03, SC-7 (equip. op. and spec. trade), SE-RES-1, SG-PAT-02, SG-SRE-02, SO-FLP-01, SO-MAO-02, SR-E (APA), SR-E (APB), SR-W (pay group 7), SR-W (pay group 8), SW-SCW-02, TI-05, UT-1, WP-03</v>
      </c>
    </row>
    <row r="535" spans="1:3" ht="225" x14ac:dyDescent="0.25">
      <c r="A535" s="60" t="str">
        <f>'5. Raw salary data'!A535</f>
        <v>ED-EST-06 Alberta (TE 7)</v>
      </c>
      <c r="B535" s="129" t="str" cm="1">
        <f t="array" ref="B535">_xlfn.TEXTJOIN(", ", TRUE, _xlfn._xlws.FILTER('5. Raw salary data'!$A$2:$A$1297, ('5. Raw salary data'!$C$2:$C$1297 &lt; '5. Raw salary data'!D535) * ('5. Raw salary data'!$C$2:$C$1297 &gt;= '5. Raw salary data'!C535) * ('5. Raw salary data'!$A$2:$A$1297 &lt;&gt; '5. Raw salary data'!A535), "No matches"))</f>
        <v>AG-02, AI-02, BI-02, CH-02, CX-1, DD-09, EC-04, ED-EDS-02, ED-EST-03 (TE 9), ED-EST-04 (TE 6),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7), ED-EST-06 Saskatchewan (TE 8), ED-EST-04 Alberta (TE 10), ED-EST-05 Alberta (TE 9), ED-EST-06 Alberta (TE 8), ED-EST-04 BC (TE 10), ED-EST-04 BC (TE 11), ED-EST-05 BC (TE 8), ED-EST-05 BC (TE 9), ED-EST-06 BC (TE 7), ED-EST-06 BC (TE 8), ED-LAT-04 (TE 12), ED-LAT-04 (TE 13), EG-05, EL-05, FO-01, FR-1, GL-EIM-14, GL-PCF-14, GL-SMW-13, GL-VHE-14, GS-12, GS-13, HP-05, HS-PHS-10, MA-03, ND-HME-1, PC-02, PE-03, PR(S)-03, SO-FLP-03, SO-MAO-04, SO-RAD-02, SR-E (pay group 5 basic), SR-E (pay group 6), SW-SCW-03, TI-06, TI-05 Aviation, TR-02</v>
      </c>
      <c r="C535" s="128" t="str" cm="1">
        <f t="array" ref="C535">_xlfn.TEXTJOIN(", ",TRUE,_xlfn._xlws.FILTER('5. Raw salary data'!$A$2:$A$1297,('5. Raw salary data'!$C$2:$C$1297 &gt;'5. Raw salary data'!E535)*('5. Raw salary data'!$C$2:$C$1297 &lt;'5. Raw salary data'!C535),"No matches"))</f>
        <v>AR-02, CO-01, CT-FIN-01 , CT-EAV-01 , CT-IAU-01 , DA-CON-8, DD-07, DD-08, ED-EDS-01, ED-EST-03 (TE 7), ED-EST-03 (TE 8), ED-EST-04 (TE 5), ED-EST-05 (TE 3), ED-EST-06 (TE 2), ED-EST-05 Maritimes (TE 8), ED-EST-05 Maritimes (TE 9), ED-EST-06 Maritimes (TE 7), ED-EST-06 Maritimes (TE 8), ED-EST-05 Quebec (TE 11), ED-EST-05 Quebec (TE 12), ED-EST-06 Quebec (TE 9), ED-EST-04 Ontario (TE 9), ED-EST-04 Ontario (TE 10), ED-EST-05 Ontario (TE 8), ED-EST-05 Ontario (TE 9), ED-EST-06 Ontario (TE 6), ED-EST-04 Manitoba (TE 7), ED-EST-04 Manitoba (TE 8), ED-EST-05 Manitoba (TE 6), ED-EST-05 Manitoba (TE 7), ED-EST-06 Manitoba (TE 5), ED-EST-04 Saskatchewan (TE 9), ED-EST-05 Saskatchewan (TE 7), ED-EST-05 Saskatchewan (TE 8), ED-EST-06 Saskatchewan (TE 6), ED-EST-04 Alberta (TE 8), ED-EST-04 Alberta (TE 9), ED-EST-05 Alberta (TE 7), ED-EST-05 Alberta (TE 8), ED-EST-06 Alberta (TE 6), ED-EST-04 BC (TE 9), ED-EST-05 BC (TE 7), ED-EST-06 BC (TE 6), ED-LAT-02 (TE 13), ED-LAT-03 (TE 12), ED-LAT-03 (TE 13), ED-LAT-04 (TE 10), ED-LAT-04 (TE 11), EN-ENG-02, EN-SUR-01, GL-COI-13, GL-COI-14, GL-EIM-12, GL-EIM-13, GL-MAM-14, GL-MAN-14, GL-PCF-12, GL-PCF-13, GL-PIP-13, GL-PIP-14, GL-PRW-14, GL-SMW-11, GL-SMW-12, GL-VHE-12, GL-VHE-13, GL-WOW-14, GS-10, GS-11, GT-05, HR-02, HS-HDO-09, HS-HDO-10, HS-PHS-09, LS-02, MT-02, NU-CHN-1, NU-HOS-1, PI-05-CGC, PO-IMA-03, PO-LES-TO-03, PO-LES-IM-03, PO-TCO-03, RO-04, SE-RES-1, SG-PAT-02, SO-FLP-02, SO-MAO-02, SO-MAO-03, SO-RAD-01, SR-E (pay group 4 MDO-5), SR-W (pay group 8), SR-W (pay group 11), SW-SCW-02, SW-CHA-02, UT-1</v>
      </c>
    </row>
    <row r="536" spans="1:3" ht="210" x14ac:dyDescent="0.25">
      <c r="A536" s="60" t="str">
        <f>'5. Raw salary data'!A536</f>
        <v>ED-EST-06 Alberta (TE 8)</v>
      </c>
      <c r="B536" s="129" t="str" cm="1">
        <f t="array" ref="B536">_xlfn.TEXTJOIN(", ", TRUE, _xlfn._xlws.FILTER('5. Raw salary data'!$A$2:$A$1297, ('5. Raw salary data'!$C$2:$C$1297 &lt; '5. Raw salary data'!D536) * ('5. Raw salary data'!$C$2:$C$1297 &gt;= '5. Raw salary data'!C536) * ('5. Raw salary data'!$A$2:$A$1297 &lt;&gt; '5. Raw salary data'!A536), "No matches"))</f>
        <v>AG-02, AI-02, AS-05, BI-02, CH-02, CX-2, DD-09, ED-EDS-02, ED-EST-04 (TE 7), ED-EST-05 (TE 5), ED-EST-06 (TE 4), ED-EST-06 Maritimes (TE 10), ED-EST-06 Quebec (TE 11), ED-EST-06 Quebec (TE 12), ED-EST-06 Ontario (TE 8), ED-EST-04 Manitoba (TE 10), ED-EST-05 Manitoba (TE 9), ED-EST-06 Manitoba (TE 7), ED-EST-06 Manitoba (TE 8), ED-EST-05 Saskatchewan (TE 10), ED-EST-06 Saskatchewan (TE 9), ED-EST-05 Alberta (TE 10), ED-EST-06 Alberta (TE 9), ED-EST-04 BC (TE 11), ED-EST-05 BC (TE 9), ED-EST-05 BC (TE 10), ED-EST-06 BC (TE 8), ED-EST-06 BC (TE 9), ED-LAT-04 (TE 13), EU-PEI-2, FB-3, FO-01, FR-2, FS-01, GL-SMW-14, GS-13, HP-06, HR-03, IS-04 , IT-02, LP-00, ND-ADV-1, ND-DIT-1, ND-HME-1, OM-04, PC-02, PE-03, PG-04, PI-06-CGC, PM-05 , PM-MCO-01, PO-LES-TO-04, PO-TCO-04, PS-2, PR(S)-03, RO-05, SG-SRE-03, SO-FLP-03, SO-MAO-04, SO-RAD-03, SR-E (pay group 6), SR-E (pay group 7), SR-E (pay group 8), SR-E (pay group 9), SR-W (pay group 12), SW-SCW-03, SW-SCW-01 Clinical Social Workers, TI-06, TI-05 Marine, VM-1, WP-04</v>
      </c>
      <c r="C536" s="128" t="str" cm="1">
        <f t="array" ref="C536">_xlfn.TEXTJOIN(", ",TRUE,_xlfn._xlws.FILTER('5. Raw salary data'!$A$2:$A$1297,('5. Raw salary data'!$C$2:$C$1297 &gt;'5. Raw salary data'!E536)*('5. Raw salary data'!$C$2:$C$1297 &lt;'5. Raw salary data'!C536),"No matches"))</f>
        <v>CX-1, DD-08, EC-04, ED-EST-03 (TE 8), ED-EST-03 (TE 9),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ED-EST-04 BC (TE 10), ED-EST-05 BC (TE 8), ED-EST-06 BC (TE 7), ED-LAT-03 (TE 13), ED-LAT-04 (TE 11), ED-LAT-04 (TE 12), EG-05, EL-05, FR-1, GL-COI-14, GL-EIM-13, GL-EIM-14, GL-PCF-13, GL-PCF-14, GL-PIP-14, GL-SMW-12, GL-SMW-13, GL-VHE-13, GL-VHE-14, GS-11, GS-12, GT-05, HP-05, HS-HDO-10, HS-PHS-09, HS-PHS-10, MA-03, NU-CHN-1, NU-HOS-1, PI-05-CGC, PO-IMA-03, PO-LES-TO-03, PO-LES-IM-03, PO-TCO-03, RO-04, SO-MAO-03, SO-RAD-02, SR-E (pay group 4 MDO-5), SR-E (pay group 5 basic), SR-W (pay group 11), SW-CHA-02, TI-05 Aviation, TR-02</v>
      </c>
    </row>
    <row r="537" spans="1:3" ht="195" x14ac:dyDescent="0.25">
      <c r="A537" s="60" t="str">
        <f>'5. Raw salary data'!A537</f>
        <v>ED-EST-06 Alberta (TE 9)</v>
      </c>
      <c r="B537" s="129" t="str" cm="1">
        <f t="array" ref="B537">_xlfn.TEXTJOIN(", ", TRUE, _xlfn._xlws.FILTER('5. Raw salary data'!$A$2:$A$1297, ('5. Raw salary data'!$C$2:$C$1297 &lt; '5. Raw salary data'!D537) * ('5. Raw salary data'!$C$2:$C$1297 &gt;= '5. Raw salary data'!C537) * ('5. Raw salary data'!$A$2:$A$1297 &lt;&gt; '5. Raw salary data'!A537), "No matches"))</f>
        <v>AS-05, CT-EAV-02 , CT-IAU-02, DS-3, ED-EDS-03, ED-EST-04 (TE 8), ED-EST-05 (TE 6), ED-EST-06 (TE 5), ED-EST-06 Ontario (TE 9), ED-EST-05 Manitoba (TE 10), ED-EST-06 Manitoba (TE 8), ED-EST-06 Manitoba (TE 9), ED-EST-06 Saskatchewan (TE 10), ED-EST-06 Alberta (TE 10), ED-EST-05 BC (TE 10), ED-EST-05 BC (TE 11), ED-EST-06 BC (TE 9), ED-EST-06 BC (TE 10), EG-06, FB-4, FR-3, GT-06, HR-03, IS-04 , IT-02, LS-03, ND-ADV-1, ND-DIT-2, NU-CHN-2, NU-CHN-3, NU-HOS-2, NU-HOS-3, PG-04, PM-05 , PM-MCO-01, PO-LES-TO-04, PO-TCO-04, PS-2, SG-PAT-03, SG-SRE-03, SO-FLP-04, SO-MAO-05, SR-E (pay group 9), SR-E (pay group 10), SR-E (pay group 11), SR-E (pay group 12), SR-W (pay group 12), SW-SCW-01 Clinical Social Workers, SW-SCW-02 Clinical Social Workers, SW-CHA-03, VM-1</v>
      </c>
      <c r="C537" s="128" t="str" cm="1">
        <f t="array" ref="C537">_xlfn.TEXTJOIN(", ",TRUE,_xlfn._xlws.FILTER('5. Raw salary data'!$A$2:$A$1297,('5. Raw salary data'!$C$2:$C$1297 &gt;'5. Raw salary data'!E537)*('5. Raw salary data'!$C$2:$C$1297 &lt;'5. Raw salary data'!C537),"No matches"))</f>
        <v>AG-02, AI-02, BI-02, CH-02, CX-2, DD-09, ED-EDS-02, ED-EST-03 (TE 9), ED-EST-04 (TE 6), ED-EST-04 (TE 7), ED-EST-05 (TE 4), ED-EST-05 (TE 5), ED-EST-06 (TE 3), ED-EST-06 (TE 4), ED-EST-05 Maritimes (TE 10), ED-EST-06 Maritimes (TE 9), ED-EST-06 Maritimes (TE 10), ED-EST-06 Quebec (TE 11), ED-EST-06 Quebec (TE 12), ED-EST-05 Ontario (TE 10), ED-EST-06 Ontario (TE 7), ED-EST-06 Ontario (TE 8), ED-EST-04 Manitoba (TE 9), ED-EST-04 Manitoba (TE 10), ED-EST-05 Manitoba (TE 8), ED-EST-05 Manitoba (TE 9), ED-EST-06 Manitoba (TE 6), ED-EST-06 Manitoba (TE 7), ED-EST-05 Saskatchewan (TE 9), ED-EST-05 Saskatchewan (TE 10), ED-EST-06 Saskatchewan (TE 8), ED-EST-06 Saskatchewan (TE 9), ED-EST-04 Alberta (TE 10), ED-EST-05 Alberta (TE 9), ED-EST-05 Alberta (TE 10), ED-EST-06 Alberta (TE 8), ED-EST-04 BC (TE 11), ED-EST-05 BC (TE 9), ED-EST-06 BC (TE 8), ED-LAT-04 (TE 12), ED-LAT-04 (TE 13), EG-05, EL-05, EU-PEI-2, FB-3, FO-01, FR-1, FR-2, FS-01, GL-EIM-14, GL-PCF-14, GL-SMW-13, GL-SMW-14, GL-VHE-14, GS-12, GS-13, HP-06, HS-PHS-10, LP-00, MA-03, ND-DIT-1, ND-HME-1, OM-04, PC-02, PE-03, PI-06-CGC, PR(S)-03, RO-05, SO-FLP-03, SO-MAO-04, SO-RAD-02, SO-RAD-03, SR-E (pay group 5 basic), SR-E (pay group 6), SR-E (pay group 7), SR-E (pay group 8), SW-SCW-03, TI-06, TI-05 Aviation, TI-05 Marine, WP-04</v>
      </c>
    </row>
    <row r="538" spans="1:3" ht="165" x14ac:dyDescent="0.25">
      <c r="A538" s="60" t="str">
        <f>'5. Raw salary data'!A538</f>
        <v>ED-EST-06 Alberta (TE 10)</v>
      </c>
      <c r="B538" s="129" t="str" cm="1">
        <f t="array" ref="B538">_xlfn.TEXTJOIN(", ", TRUE, _xlfn._xlws.FILTER('5. Raw salary data'!$A$2:$A$1297, ('5. Raw salary data'!$C$2:$C$1297 &lt; '5. Raw salary data'!D538) * ('5. Raw salary data'!$C$2:$C$1297 &gt;= '5. Raw salary data'!C538) * ('5. Raw salary data'!$A$2:$A$1297 &lt;&gt; '5. Raw salary data'!A538), "No matches"))</f>
        <v>AR-03, CT-FIN-02 , CX-3, DS-3, ED-EDS-03, ED-EST-04 (TE 9), ED-EST-05 (TE 7), ED-EST-06 (TE 5), ED-EST-06 (TE 6), ED-EST-06 Ontario (TE 9), ED-EST-06 Ontario (TE 10), ED-EST-06 Manitoba (TE 9), ED-EST-06 Manitoba (TE 10), ED-EST-05 BC (TE 11), ED-EST-06 BC (TE 10), ED-EST-06 BC (TE 11), EG-06, EL-06, FB-4, FR-3, HP-07, LS-03, ND-DIT-2, ND-HME-2, NU-CHN-3, NU-HOS-3, OP-1, PE-04, PI-07-CGC, PR(S)-04, SG-PAT-03, SO-MAO-05, SO-MAO-06, SR-E (pay group 11), SR-E (pay group 12), SW-SCW-03 Clinical Social Workers, SW-CHA-03, TI-07</v>
      </c>
      <c r="C538" s="128" t="str" cm="1">
        <f t="array" ref="C538">_xlfn.TEXTJOIN(", ",TRUE,_xlfn._xlws.FILTER('5. Raw salary data'!$A$2:$A$1297,('5. Raw salary data'!$C$2:$C$1297 &gt;'5. Raw salary data'!E538)*('5. Raw salary data'!$C$2:$C$1297 &lt;'5. Raw salary data'!C538),"No matches"))</f>
        <v>AG-02, AS-05, BI-02, CH-02, CT-EAV-02 , CT-IAU-02, CX-2, ED-EDS-02, ED-EST-04 (TE 7), ED-EST-04 (TE 8), ED-EST-05 (TE 5), ED-EST-05 (TE 6),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ED-EST-05 BC (TE 9), ED-EST-05 BC (TE 10), ED-EST-06 BC (TE 8), ED-EST-06 BC (TE 9), EU-PEI-2, FB-3, FR-2, FS-01, GL-SMW-14, GS-13, GT-06, HP-06, HR-03, IS-04 , IT-02, LP-00, ND-ADV-1, ND-DIT-1, ND-HME-1, NU-CHN-2, NU-HOS-2, OM-04, PC-02, PE-03, PG-04, PI-06-CGC, PM-05 , PM-MCO-01, PO-LES-TO-04, PO-TCO-04, PS-2, PR(S)-03, RO-05, SG-SRE-03, SO-FLP-03, SO-FLP-04, SO-MAO-04, SO-RAD-03, SR-E (pay group 6), SR-E (pay group 7), SR-E (pay group 8), SR-E (pay group 9), SR-E (pay group 10), SR-W (pay group 12), SW-SCW-03, SW-SCW-01 Clinical Social Workers, SW-SCW-02 Clinical Social Workers, TI-06, TI-05 Marine, VM-1, WP-04</v>
      </c>
    </row>
    <row r="539" spans="1:3" ht="90" x14ac:dyDescent="0.25">
      <c r="A539" s="60" t="str">
        <f>'5. Raw salary data'!A539</f>
        <v>ED-EST-01 BC (TE 1)</v>
      </c>
      <c r="B539" s="129" t="str" cm="1">
        <f t="array" ref="B539">_xlfn.TEXTJOIN(", ", TRUE, _xlfn._xlws.FILTER('5. Raw salary data'!$A$2:$A$1297, ('5. Raw salary data'!$C$2:$C$1297 &lt; '5. Raw salary data'!D539) * ('5. Raw salary data'!$C$2:$C$1297 &gt;= '5. Raw salary data'!C539) * ('5. Raw salary data'!$A$2:$A$1297 &lt;&gt; '5. Raw salary data'!A539), "No matches"))</f>
        <v>CM-03, DA-PRO-2, ED-EST-01 Maritimes (TE 5), ED-EST-02 Maritimes (TE 4), ED-EST-03 Maritimes (TE 1), ED-EST-01 Quebec (TE 3), ED-EST-02 Quebec (TE 2), ED-EST-03 Quebec (TE 1), ED-EST-01 Ontario (TE 2), ED-EST-01 Ontario (TE 3), ED-EST-01 Manitoba (TE 3), ED-EST-01 Manitoba (TE 4), ED-EST-02 Manitoba (TE 1), ED-EST-01 Saskatchewan (TE 5), ED-EST-02 Saskatchewan (TE 2), ED-EST-01 Alberta (TE 4), ED-EST-02 Alberta (TE 2), ED-EST-01 BC (TE 2), EG-02 salary protected employees, GL-ELE -1, GS-02, HS-PHS-01, LI-1, OE-MEO-4, SR-W (pay group 9) APD-3, ST-OCE-1, ST-OCE-2, ST-STN-1</v>
      </c>
      <c r="C539" s="128" t="str" cm="1">
        <f t="array" ref="C539">_xlfn.TEXTJOIN(", ",TRUE,_xlfn._xlws.FILTER('5. Raw salary data'!$A$2:$A$1297,('5. Raw salary data'!$C$2:$C$1297 &gt;'5. Raw salary data'!E539)*('5. Raw salary data'!$C$2:$C$1297 &lt;'5. Raw salary data'!C539),"No matches"))</f>
        <v>CR-02, DA-CON-1, DA-CON-2, DA-CON Special level C, DD-01, ED-EST-01 Maritimes (TE 4), ED-EST-02 Maritimes (TE 2), ED-EST-02 Maritimes (TE 3), ED-EST-01 Quebec (TE 2), ED-EST-02 Quebec (TE 1), ED-EST-01 Ontario (TE 1), ED-EST-01 Manitoba (TE 1), ED-EST-01 Manitoba (TE 2), ED-EST-01 Saskatchewan (TE 3), ED-EST-01 Saskatchewan (TE 4), ED-EST-02 Saskatchewan (TE 1), ED-EST-01 Alberta (TE 3), ED-EST-02 Alberta (TE 1), OE-CEO-3, OE-DEO-3, OE-MEO-3, SR-W (pay group 9) APC-2, ST-TYP-1, ST-TYP-2</v>
      </c>
    </row>
    <row r="540" spans="1:3" ht="105" x14ac:dyDescent="0.25">
      <c r="A540" s="60" t="str">
        <f>'5. Raw salary data'!A540</f>
        <v>ED-EST-01 BC (TE 2)</v>
      </c>
      <c r="B540" s="129" t="str" cm="1">
        <f t="array" ref="B540">_xlfn.TEXTJOIN(", ", TRUE, _xlfn._xlws.FILTER('5. Raw salary data'!$A$2:$A$1297, ('5. Raw salary data'!$C$2:$C$1297 &lt; '5. Raw salary data'!D540) * ('5. Raw salary data'!$C$2:$C$1297 &gt;= '5. Raw salary data'!C540) * ('5. Raw salary data'!$A$2:$A$1297 &lt;&gt; '5. Raw salary data'!A540), "No matches"))</f>
        <v>DA-CON-3, ED-EST-01 Maritimes (TE 6), ED-EST-02 Maritimes (TE 5), ED-EST-03 Maritimes (TE 2), ED-EST-01 Quebec (TE 4), ED-EST-02 Quebec (TE 3), ED-EST-03 Quebec (TE 2), ED-EST-01 Ontario (TE 3), ED-EST-01 Ontario (TE 4), ED-EST-02 Ontario (TE 1), ED-EST-01 Manitoba (TE 4), ED-EST-01 Manitoba (TE 5), ED-EST-02 Manitoba (TE 2), ED-EST-02 Manitoba (TE 3), ED-EST-01 Saskatchewan (TE 6), ED-EST-02 Saskatchewan (TE 3), ED-EST-03 Saskatchewan (TE 1), ED-EST-01 Alberta (TE 5), ED-EST-02 Alberta (TE 3), ED-EST-01 BC (TE 3), ED-EST-02 BC (TE 1), ED-LAT-01 (TE 1), GL-AMW-1, GL-ELE -2, GL-MDO-1, HS-HDO-01, LI-2, PY-02, SR-W (pay group 9) APC-3, SR-W (pay group 9) APD-4, ST-SCY-1, ST-STN-2</v>
      </c>
      <c r="C540" s="128" t="str" cm="1">
        <f t="array" ref="C540">_xlfn.TEXTJOIN(", ",TRUE,_xlfn._xlws.FILTER('5. Raw salary data'!$A$2:$A$1297,('5. Raw salary data'!$C$2:$C$1297 &gt;'5. Raw salary data'!E540)*('5. Raw salary data'!$C$2:$C$1297 &lt;'5. Raw salary data'!C540),"No matches"))</f>
        <v>CM-03, DA-CON Special level C, DA-PRO-2, ED-EST-01 Maritimes (TE 5), ED-EST-02 Maritimes (TE 3), ED-EST-02 Maritimes (TE 4), ED-EST-03 Maritimes (TE 1), ED-EST-01 Quebec (TE 3), ED-EST-02 Quebec (TE 2), ED-EST-03 Quebec (TE 1), ED-EST-01 Ontario (TE 2), ED-EST-01 Manitoba (TE 3), ED-EST-02 Manitoba (TE 1), ED-EST-01 Saskatchewan (TE 4), ED-EST-01 Saskatchewan (TE 5), ED-EST-02 Saskatchewan (TE 2), ED-EST-01 Alberta (TE 4), ED-EST-02 Alberta (TE 2), ED-EST-01 BC (TE 1), EG-02 salary protected employees, GL-ELE -1, GS-02, HS-PHS-01, LI-1, OE-MEO-4, SR-W (pay group 9) APD-3, ST-OCE-1, ST-OCE-2, ST-STN-1, ST-TYP-1, ST-TYP-2</v>
      </c>
    </row>
    <row r="541" spans="1:3" ht="165" x14ac:dyDescent="0.25">
      <c r="A541" s="60" t="str">
        <f>'5. Raw salary data'!A541</f>
        <v>ED-EST-01 BC (TE 3)</v>
      </c>
      <c r="B541" s="129" t="str" cm="1">
        <f t="array" ref="B541">_xlfn.TEXTJOIN(", ", TRUE, _xlfn._xlws.FILTER('5. Raw salary data'!$A$2:$A$1297, ('5. Raw salary data'!$C$2:$C$1297 &lt; '5. Raw salary data'!D541) * ('5. Raw salary data'!$C$2:$C$1297 &gt;= '5. Raw salary data'!C541) * ('5. Raw salary data'!$A$2:$A$1297 &lt;&gt; '5. Raw salary data'!A541), "No matches"))</f>
        <v>CM-04, CR-03, DA-PRO-3, DD-02, ED-EST-01 Maritimes (TE 7), ED-EST-02 Maritimes (TE 6), ED-EST-03 Maritimes (TE 3), ED-EST-01 Quebec (TE 5), ED-EST-02 Quebec (TE 4), ED-EST-03 Quebec (TE 2), ED-EST-03 Quebec (TE 3), ED-EST-04 Quebec (TE 1), ED-EST-01 Ontario (TE 5), ED-EST-02 Ontario (TE 2), ED-EST-03 Ontario (TE 1), ED-EST-01 Manitoba (TE 6), ED-EST-01 Manitoba (TE 7), ED-EST-02 Manitoba (TE 3), ED-EST-02 Manitoba (TE 4), ED-EST-03 Manitoba (TE 1), ED-EST-01 Saskatchewan (TE 7), ED-EST-02 Saskatchewan (TE 4), ED-EST-03 Saskatchewan (TE 2), ED-EST-01 Alberta (TE 6), ED-EST-01 Alberta (TE 7), ED-EST-02 Alberta (TE 3), ED-EST-02 Alberta (TE 4), ED-EST-03 Alberta (TE 1), ED-EST-01 BC (TE 4), ED-EST-02 BC (TE 2), ED-LAT-01 (TE 2), ED-LAT-01 (TE 3), EU-TEA (Maritimes), EU-TEA (Quebec), EU-TEA (Ontario), EU-TEA (Manitoba), EU-TEA (Saskatchewan), EU-TEA (Alberta), EU-TEA (British Columbia), GL-AMW-1, GL-AMW-2, GL-ELE -3, GL-ELE -4, GL-MAN-1, GL-MDO-2, GL-MDO-3, GL-MOC-1, HS-HDO-01, HS-PHS-02, LI-3, PY-03, SR-W (pay group 9) APD-4, ST-OCE-3, ST-SCY-1, ST-SCY-2</v>
      </c>
      <c r="C541" s="128" t="str" cm="1">
        <f t="array" ref="C541">_xlfn.TEXTJOIN(", ",TRUE,_xlfn._xlws.FILTER('5. Raw salary data'!$A$2:$A$1297,('5. Raw salary data'!$C$2:$C$1297 &gt;'5. Raw salary data'!E541)*('5. Raw salary data'!$C$2:$C$1297 &lt;'5. Raw salary data'!C541),"No matches"))</f>
        <v>DA-CON-3, ED-EST-01 Maritimes (TE 6), ED-EST-02 Maritimes (TE 4), ED-EST-02 Maritimes (TE 5), ED-EST-03 Maritimes (TE 2), ED-EST-01 Quebec (TE 4), ED-EST-02 Quebec (TE 3), ED-EST-03 Quebec (TE 1), ED-EST-01 Ontario (TE 3), ED-EST-01 Ontario (TE 4), ED-EST-02 Ontario (TE 1), ED-EST-01 Manitoba (TE 4), ED-EST-01 Manitoba (TE 5), ED-EST-02 Manitoba (TE 2), ED-EST-01 Saskatchewan (TE 5), ED-EST-01 Saskatchewan (TE 6), ED-EST-02 Saskatchewan (TE 3), ED-EST-03 Saskatchewan (TE 1), ED-EST-01 Alberta (TE 5), ED-EST-02 Alberta (TE 2), ED-EST-01 BC (TE 2), ED-EST-02 BC (TE 1), ED-LAT-01 (TE 1), EG-02 salary protected employees, GL-ELE -1, GL-ELE -2, GL-MDO-1, HS-PHS-01, LI-2, OE-MEO-4, PY-02, SR-W (pay group 9) APC-3, ST-OCE-2, ST-STN-1, ST-STN-2</v>
      </c>
    </row>
    <row r="542" spans="1:3" ht="180" x14ac:dyDescent="0.25">
      <c r="A542" s="60" t="str">
        <f>'5. Raw salary data'!A542</f>
        <v>ED-EST-01 BC (TE 4)</v>
      </c>
      <c r="B542" s="129" t="str" cm="1">
        <f t="array" ref="B542">_xlfn.TEXTJOIN(", ", TRUE, _xlfn._xlws.FILTER('5. Raw salary data'!$A$2:$A$1297, ('5. Raw salary data'!$C$2:$C$1297 &lt; '5. Raw salary data'!D542) * ('5. Raw salary data'!$C$2:$C$1297 &gt;= '5. Raw salary data'!C542) * ('5. Raw salary data'!$A$2:$A$1297 &lt;&gt; '5. Raw salary data'!A542), "No matches"))</f>
        <v>CM-05, DD-02, ED-EST-01 (TE 1), ED-EST-01 Maritimes (TE 8), ED-EST-02 Maritimes (TE 7), ED-EST-03 Maritimes (TE 4), ED-EST-04 Maritimes (TE 1), ED-EST-01 Quebec (TE 5), ED-EST-01 Quebec (TE 6), ED-EST-02 Quebec (TE 5), ED-EST-03 Quebec (TE 3), ED-EST-04 Quebec (TE 2), ED-EST-01 Ontario (TE 6), ED-EST-01 Ontario (TE 7), ED-EST-02 Ontario (TE 3), ED-EST-03 Ontario (TE 2), ED-EST-01 Manitoba (TE 7), ED-EST-01 Manitoba (TE 8), ED-EST-02 Manitoba (TE 5), ED-EST-03 Manitoba (TE 2), ED-EST-01 Saskatchewan (TE 8), ED-EST-02 Saskatchewan (TE 5), ED-EST-03 Saskatchewan (TE 3), ED-EST-01 Alberta (TE 7), ED-EST-01 Alberta (TE 8), ED-EST-02 Alberta (TE 4), ED-EST-03 Alberta (TE 2), ED-EST-01 BC (TE 5), ED-EST-02 BC (TE 3), ED-EST-03 BC (TE 1), ED-LAT-01 (TE 3), ED-LAT-01 (TE 4), ED-LAT-02 (TE 1), GL-AMW-00, GL-AMW-3, GL-ELE -5, GL-MAN-1, GL-MAN-2, GL-MDO-3, GL-MDO-4, GL-MOC-2, GL-MOC-3, GS-03, GT-01, HS-HDO-02, HS-PHS-02, LI-4, OE-MEO-5, PY-03, SR-W (pay group 1), SR-W (pay group 9) APC-4, SR-W (pay group 9) APD-5, ST-SCY-2, ST-SCY-3</v>
      </c>
      <c r="C542" s="128" t="str" cm="1">
        <f t="array" ref="C542">_xlfn.TEXTJOIN(", ",TRUE,_xlfn._xlws.FILTER('5. Raw salary data'!$A$2:$A$1297,('5. Raw salary data'!$C$2:$C$1297 &gt;'5. Raw salary data'!E542)*('5. Raw salary data'!$C$2:$C$1297 &lt;'5. Raw salary data'!C542),"No matches"))</f>
        <v>CM-04, CR-03, DA-CON-3, DA-PRO-3, ED-EST-01 Maritimes (TE 6), ED-EST-01 Maritimes (TE 7), ED-EST-02 Maritimes (TE 5), ED-EST-02 Maritimes (TE 6), ED-EST-03 Maritimes (TE 3), ED-EST-01 Quebec (TE 4), ED-EST-02 Quebec (TE 3), ED-EST-02 Quebec (TE 4), ED-EST-03 Quebec (TE 2), ED-EST-04 Quebec (TE 1), ED-EST-01 Ontario (TE 4), ED-EST-01 Ontario (TE 5), ED-EST-02 Ontario (TE 1), ED-EST-02 Ontario (TE 2), ED-EST-03 Ontario (TE 1), ED-EST-01 Manitoba (TE 5), ED-EST-01 Manitoba (TE 6), ED-EST-02 Manitoba (TE 3), ED-EST-02 Manitoba (TE 4), ED-EST-03 Manitoba (TE 1), ED-EST-01 Saskatchewan (TE 6), ED-EST-01 Saskatchewan (TE 7), ED-EST-02 Saskatchewan (TE 3), ED-EST-02 Saskatchewan (TE 4), ED-EST-03 Saskatchewan (TE 1), ED-EST-03 Saskatchewan (TE 2), ED-EST-01 Alberta (TE 6), ED-EST-02 Alberta (TE 3), ED-EST-03 Alberta (TE 1), ED-EST-01 BC (TE 3), ED-EST-02 BC (TE 1), ED-EST-02 BC (TE 2), ED-LAT-01 (TE 2), EU-TEA (Maritimes), EU-TEA (Quebec), EU-TEA (Ontario), EU-TEA (Manitoba), EU-TEA (Saskatchewan), EU-TEA (Alberta), EU-TEA (British Columbia), GL-AMW-1, GL-AMW-2, GL-ELE -3, GL-ELE -4, GL-MDO-1, GL-MDO-2, GL-MOC-1, HS-HDO-01, LI-3, SR-W (pay group 9) APD-4, ST-OCE-3, ST-SCY-1</v>
      </c>
    </row>
    <row r="543" spans="1:3" ht="180" x14ac:dyDescent="0.25">
      <c r="A543" s="60" t="str">
        <f>'5. Raw salary data'!A543</f>
        <v>ED-EST-01 BC (TE 5)</v>
      </c>
      <c r="B543" s="129" t="str" cm="1">
        <f t="array" ref="B543">_xlfn.TEXTJOIN(", ", TRUE, _xlfn._xlws.FILTER('5. Raw salary data'!$A$2:$A$1297, ('5. Raw salary data'!$C$2:$C$1297 &lt; '5. Raw salary data'!D543) * ('5. Raw salary data'!$C$2:$C$1297 &gt;= '5. Raw salary data'!C543) * ('5. Raw salary data'!$A$2:$A$1297 &lt;&gt; '5. Raw salary data'!A543), "No matches"))</f>
        <v>CM-05, CR-04, ED-EST-01 (TE 2), ED-EST-02 Maritimes (TE 8), ED-EST-03 Maritimes (TE 5), ED-EST-04 Maritimes (TE 2), ED-EST-01 Quebec (TE 6), ED-EST-02 Quebec (TE 6), ED-EST-03 Quebec (TE 4), ED-EST-04 Quebec (TE 3), ED-EST-05 Quebec (TE 1), ED-EST-01 Ontario (TE 7), ED-EST-01 Ontario (TE 8), ED-EST-02 Ontario (TE 3), ED-EST-02 Ontario (TE 4), ED-EST-03 Ontario (TE 2), ED-EST-03 Ontario (TE 3), ED-EST-01 Manitoba (TE 8), ED-EST-02 Manitoba (TE 6), ED-EST-02 Manitoba (TE 7), ED-EST-03 Manitoba (TE 3), ED-EST-02 Saskatchewan (TE 6), ED-EST-03 Saskatchewan (TE 4), ED-EST-01 Alberta (TE 8), ED-EST-02 Alberta (TE 5), ED-EST-03 Alberta (TE 2), ED-EST-03 Alberta (TE 3), ED-EST-01 BC (TE 6), ED-EST-02 BC (TE 4), ED-EST-03 BC (TE 1), ED-EST-03 BC (TE 2), ED-LAT-01 (TE 4), ED-LAT-01 (TE 5), ED-LAT-02 (TE 1), ED-LAT-02 (TE 2), EL-01, EU-PEI-1, GL-AMW-00, GL-AMW-4, GL-AMW-5, GL-ELE -6, GL-ELE -7, GL-MAN-3, GL-MDO-5, GL-MOC-3, GL-MOC-4, GS-04, HS-HDO-02, HS-PHS-03, LI-5, OE-MEO-5, PY-04, SR-W (pay group 1), SR-W (pay group 9) APD-6, ST-COR-1, ST-SCY-3, TI-01</v>
      </c>
      <c r="C543" s="128" t="str" cm="1">
        <f t="array" ref="C543">_xlfn.TEXTJOIN(", ",TRUE,_xlfn._xlws.FILTER('5. Raw salary data'!$A$2:$A$1297,('5. Raw salary data'!$C$2:$C$1297 &gt;'5. Raw salary data'!E543)*('5. Raw salary data'!$C$2:$C$1297 &lt;'5. Raw salary data'!C543),"No matches"))</f>
        <v>DA-PRO-3, DD-02, ED-EST-01 (TE 1), ED-EST-01 Maritimes (TE 7),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ED-EST-03 Ontario (TE 1), ED-EST-01 Manitoba (TE 7), ED-EST-02 Manitoba (TE 4), ED-EST-02 Manitoba (TE 5), ED-EST-03 Manitoba (TE 1), ED-EST-03 Manitoba (TE 2), ED-EST-01 Saskatchewan (TE 8), ED-EST-02 Saskatchewan (TE 4), ED-EST-02 Saskatchewan (TE 5), ED-EST-03 Saskatchewan (TE 2), ED-EST-03 Saskatchewan (TE 3), ED-EST-01 Alberta (TE 7), ED-EST-02 Alberta (TE 4), ED-EST-03 Alberta (TE 1), ED-EST-01 BC (TE 4), ED-EST-02 BC (TE 2), ED-EST-02 BC (TE 3), ED-LAT-01 (TE 3), EU-TEA (Maritimes), EU-TEA (Quebec), EU-TEA (Ontario), EU-TEA (Manitoba), EU-TEA (Saskatchewan), EU-TEA (Alberta), EU-TEA (British Columbia), GL-AMW-2, GL-AMW-3, GL-ELE -4, GL-ELE -5, GL-MAN-1, GL-MAN-2, GL-MDO-3, GL-MDO-4, GL-MOC-1, GL-MOC-2, GS-03, GT-01, HS-PHS-02, LI-4, PY-03, SR-W (pay group 9) APC-4, SR-W (pay group 9) APD-5, ST-OCE-3, ST-SCY-2</v>
      </c>
    </row>
    <row r="544" spans="1:3" ht="195" x14ac:dyDescent="0.25">
      <c r="A544" s="60" t="str">
        <f>'5. Raw salary data'!A544</f>
        <v>ED-EST-01 BC (TE 6)</v>
      </c>
      <c r="B544" s="129" t="str" cm="1">
        <f t="array" ref="B544">_xlfn.TEXTJOIN(", ", TRUE, _xlfn._xlws.FILTER('5. Raw salary data'!$A$2:$A$1297, ('5. Raw salary data'!$C$2:$C$1297 &lt; '5. Raw salary data'!D544) * ('5. Raw salary data'!$C$2:$C$1297 &gt;= '5. Raw salary data'!C544) * ('5. Raw salary data'!$A$2:$A$1297 &lt;&gt; '5. Raw salary data'!A544), "No matches"))</f>
        <v>DA-PRO-4, DD-03, ED-EST-01 (TE 2), ED-EST-01 (TE 3), ED-EST-02 (TE 1) , ED-EST-02 Maritimes (TE 9), ED-EST-03 Maritimes (TE 6), ED-EST-03 Maritimes (TE 7), ED-EST-04 Maritimes (TE 2), ED-EST-04 Maritimes (TE 3), ED-EST-05 Maritimes (TE 1), ED-EST-01 Quebec (TE 7), ED-EST-02 Quebec (TE 6), ED-EST-02 Quebec (TE 7), ED-EST-03 Quebec (TE 5), ED-EST-04 Quebec (TE 4), ED-EST-05 Quebec (TE 2), ED-EST-02 Ontario (TE 4), ED-EST-02 Ontario (TE 5), ED-EST-03 Ontario (TE 3), ED-EST-03 Ontario (TE 4), ED-EST-04 Ontario (TE 1), ED-EST-02 Manitoba (TE 7), ED-EST-02 Manitoba (TE 8), ED-EST-03 Manitoba (TE 4), ED-EST-03 Manitoba (TE 5), ED-EST-02 Saskatchewan (TE 7), ED-EST-03 Saskatchewan (TE 5), ED-EST-02 Alberta (TE 6), ED-EST-03 Alberta (TE 3), ED-EST-03 Alberta (TE 4), ED-EST-04 Alberta (TE 1), ED-EST-01 BC (TE 7), ED-EST-02 BC (TE 5), ED-EST-03 BC (TE 2), ED-EST-04 BC (TE 1), ED-LAT-01 (TE 5), ED-LAT-01 (TE 6), ED-LAT-02 (TE 2), ED-LAT-02 (TE 3), ED-LAT-03 (TE 1), ED-LAT-03 (TE 2), EL-01, EU-PEI-1, GL-AMW-5, GL-AMW-6, GL-ELE -7, GL-ELE -8, GL-GHW-3, GL-MAN-4, GL-MAN-5, GL-MDO-5, GL-MDO-6, GL-MOC-5, GL-PRW-00, GL-PRW-5, HS-HDO-03, HS-PHS-03, LI-5, SC-1 (deck and engine room), SC-STD-1, SC-1 (equip. op. and spec. trade), SR-W (pay group 9) APC-5, SR-W (pay group 9) APD-6, ST-SCY-4, TI-02</v>
      </c>
      <c r="C544" s="128" t="str" cm="1">
        <f t="array" ref="C544">_xlfn.TEXTJOIN(", ",TRUE,_xlfn._xlws.FILTER('5. Raw salary data'!$A$2:$A$1297,('5. Raw salary data'!$C$2:$C$1297 &gt;'5. Raw salary data'!E544)*('5. Raw salary data'!$C$2:$C$1297 &lt;'5. Raw salary data'!C544),"No matches"))</f>
        <v>CM-05, CR-04, ED-EST-01 (TE 1), ED-EST-01 Maritimes (TE 8), ED-EST-02 Maritimes (TE 7), ED-EST-02 Maritimes (TE 8), ED-EST-03 Maritimes (TE 5), ED-EST-04 Maritimes (TE 1), ED-EST-01 Quebec (TE 6), ED-EST-02 Quebec (TE 5), ED-EST-03 Quebec (TE 4), ED-EST-04 Quebec (TE 2), ED-EST-04 Quebec (TE 3), ED-EST-05 Quebec (TE 1), ED-EST-01 Ontario (TE 7), ED-EST-01 Ontario (TE 8), ED-EST-02 Ontario (TE 3), ED-EST-03 Ontario (TE 2), ED-EST-01 Manitoba (TE 8), ED-EST-02 Manitoba (TE 5), ED-EST-02 Manitoba (TE 6), ED-EST-03 Manitoba (TE 2), ED-EST-03 Manitoba (TE 3), ED-EST-02 Saskatchewan (TE 5), ED-EST-02 Saskatchewan (TE 6), ED-EST-03 Saskatchewan (TE 3), ED-EST-03 Saskatchewan (TE 4), ED-EST-01 Alberta (TE 8), ED-EST-02 Alberta (TE 5), ED-EST-03 Alberta (TE 2), ED-EST-01 BC (TE 5), ED-EST-02 BC (TE 3), ED-EST-02 BC (TE 4), ED-EST-03 BC (TE 1), ED-LAT-01 (TE 4), ED-LAT-02 (TE 1), GL-AMW-00, GL-AMW-3, GL-AMW-4, GL-ELE -5, GL-ELE -6, GL-MAN-2, GL-MAN-3, GL-MDO-4, GL-MOC-3, GL-MOC-4, GS-03, GS-04, HS-HDO-02, LI-4, OE-MEO-5, PY-04, SR-W (pay group 1), SR-W (pay group 9) APD-5, ST-COR-1, ST-SCY-3, TI-01</v>
      </c>
    </row>
    <row r="545" spans="1:3" ht="225" x14ac:dyDescent="0.25">
      <c r="A545" s="60" t="str">
        <f>'5. Raw salary data'!A545</f>
        <v>ED-EST-01 BC (TE 7)</v>
      </c>
      <c r="B545" s="129" t="str" cm="1">
        <f t="array" ref="B545">_xlfn.TEXTJOIN(", ", TRUE, _xlfn._xlws.FILTER('5. Raw salary data'!$A$2:$A$1297, ('5. Raw salary data'!$C$2:$C$1297 &lt; '5. Raw salary data'!D545) * ('5. Raw salary data'!$C$2:$C$1297 &gt;= '5. Raw salary data'!C545) * ('5. Raw salary data'!$A$2:$A$1297 &lt;&gt; '5. Raw salary data'!A545), "No matches"))</f>
        <v>AS-01, CR-05, DA-CON-4, ED-EST-01 (TE 3), ED-EST-02 (TE 2) , ED-EST-03 Maritimes (TE 7), ED-EST-03 Maritimes (TE 8), ED-EST-04 Maritimes (TE 3), ED-EST-04 Maritimes (TE 4), ED-EST-05 Maritimes (TE 1), ED-EST-01 Quebec (TE 8), ED-EST-02 Quebec (TE 7), ED-EST-02 Quebec (TE 8), ED-EST-03 Quebec (TE 6), ED-EST-04 Quebec (TE 4),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5), ED-EST-03 Saskatchewan (TE 6), ED-EST-04 Saskatchewan (TE 1), ED-EST-02 Alberta (TE 7), ED-EST-03 Alberta (TE 4), ED-EST-04 Alberta (TE 1), ED-EST-01 BC (TE 8), ED-EST-02 BC (TE 6), ED-EST-03 BC (TE 3), ED-EST-04 BC (TE 2), ED-LAT-01 (TE 6), ED-LAT-01 (TE 7), ED-LAT-02 (TE 3), ED-LAT-02 (TE 4), ED-LAT-03 (TE 2), ED-LAT-03 (TE 3), ED-LAT-04 (TE 1), EG-01, GL-AIM-00, GL-AMW-6, GL-AMW-7, GL-ELE -8, GL-ELE -9, GL-GHW-3, GL-GHW-4, GL-INM-00, GL-MAM-5, GL-MAN-5, GL-MAN-6, GL-MDO-6, GL-MDO-7, GL-MOC-6, GL-MST-00, GL-MST-9, GL-PRW-5, GL-PRW-6, GT-02, HP-01, HS-HDO-04, HS-PHS-04, IS-01 , LI-6, OM-01, PI-01-CGC, PM-01 , PY-05, SC-1 (deck and engine room), SC-2 (deck and engine room), SC-STD-1, SC-STD-2, SC-2 (equip. op. and spec. trade), SR-W (pay group 9) APD-7, ST-SCY-4, WP-01</v>
      </c>
      <c r="C545" s="128" t="str" cm="1">
        <f t="array" ref="C545">_xlfn.TEXTJOIN(", ",TRUE,_xlfn._xlws.FILTER('5. Raw salary data'!$A$2:$A$1297,('5. Raw salary data'!$C$2:$C$1297 &gt;'5. Raw salary data'!E545)*('5. Raw salary data'!$C$2:$C$1297 &lt;'5. Raw salary data'!C545),"No matches"))</f>
        <v>CR-04, DA-PRO-4, DD-03, ED-EST-01 (TE 2), ED-EST-02 (TE 1) , ED-EST-02 Maritimes (TE 8), ED-EST-02 Maritimes (TE 9), ED-EST-03 Maritimes (TE 6), ED-EST-04 Maritimes (TE 2), ED-EST-01 Quebec (TE 7), ED-EST-02 Quebec (TE 6), ED-EST-03 Quebec (TE 5), ED-EST-04 Quebec (TE 3), ED-EST-05 Quebec (TE 1), ED-EST-05 Quebec (TE 2), ED-EST-01 Ontario (TE 8), ED-EST-02 Ontario (TE 4), ED-EST-03 Ontario (TE 3), ED-EST-04 Ontario (TE 1), ED-EST-02 Manitoba (TE 7), ED-EST-02 Manitoba (TE 8), ED-EST-03 Manitoba (TE 3), ED-EST-03 Manitoba (TE 4), ED-EST-02 Saskatchewan (TE 6), ED-EST-02 Saskatchewan (TE 7), ED-EST-03 Saskatchewan (TE 4), ED-EST-02 Alberta (TE 6), ED-EST-03 Alberta (TE 3), ED-EST-01 BC (TE 6), ED-EST-02 BC (TE 4), ED-EST-02 BC (TE 5), ED-EST-03 BC (TE 2), ED-EST-04 BC (TE 1), ED-LAT-01 (TE 5), ED-LAT-02 (TE 2), ED-LAT-03 (TE 1), EL-01, EU-PEI-1, GL-AMW-5, GL-ELE -6, GL-ELE -7, GL-MAN-3, GL-MAN-4, GL-MDO-5, GL-MOC-4, GL-MOC-5, GL-PRW-00, GS-04, HS-HDO-03, HS-PHS-03, LI-5, PY-04, SC-1 (equip. op. and spec. trade), SR-W (pay group 9) APC-5, SR-W (pay group 9) APD-6, ST-COR-1, TI-02</v>
      </c>
    </row>
    <row r="546" spans="1:3" ht="240" x14ac:dyDescent="0.25">
      <c r="A546" s="60" t="str">
        <f>'5. Raw salary data'!A546</f>
        <v>ED-EST-01 BC (TE 8)</v>
      </c>
      <c r="B546" s="129" t="str" cm="1">
        <f t="array" ref="B546">_xlfn.TEXTJOIN(", ", TRUE, _xlfn._xlws.FILTER('5. Raw salary data'!$A$2:$A$1297, ('5. Raw salary data'!$C$2:$C$1297 &lt; '5. Raw salary data'!D546) * ('5. Raw salary data'!$C$2:$C$1297 &gt;= '5. Raw salary data'!C546) * ('5. Raw salary data'!$A$2:$A$1297 &lt;&gt; '5. Raw salary data'!A546), "No matches"))</f>
        <v>AS-01, CM-06,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ED-EST-02 BC (TE 7), ED-EST-03 BC (TE 4), ED-EST-04 BC (TE 2), ED-EST-04 BC (TE 3), ED-EST-05 BC (TE 1), ED-LAT-01 (TE 8), ED-LAT-02 (TE 4), ED-LAT-02 (TE 5), ED-LAT-03 (TE 3), ED-LAT-03 (TE 4), ED-LAT-04 (TE 1), ED-LAT-04 (TE 2), GL-AIM-00, GL-AMW-7, GL-AMW-8, GL-ELE -9, GL-ELE -10, GL-GHW-5, GL-INM-00, GL-INM-9, GL-MAM-00, GL-MAM-6, GL-MAM-7, GL-MAN-6, GL-MAN-7, GL-MDO-8, GL-MOC-7, GL-MST-00, GL-MST-9, GL-MST-10, GL-PCF-00, GL-PRW-6, GL-PRW-7, GL-WOW-00, GS-05, GS-06, IS-01 , LI-6, MA-01, PG-01, PI-01-CGC, PM-01 , SC-3 (deck and engine room), SC-4 (deck and engine room), SC-STD-3, SC-STD-4, SC-3 (equip. op. and spec. trade), SR-W (pay group 2), SR-W (pay group 9) APC-6, SR-W (pay group 9) APD-8</v>
      </c>
      <c r="C546" s="128" t="str" cm="1">
        <f t="array" ref="C546">_xlfn.TEXTJOIN(", ",TRUE,_xlfn._xlws.FILTER('5. Raw salary data'!$A$2:$A$1297,('5. Raw salary data'!$C$2:$C$1297 &gt;'5. Raw salary data'!E546)*('5. Raw salary data'!$C$2:$C$1297 &lt;'5. Raw salary data'!C546),"No matches"))</f>
        <v>CR-05, 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ED-EST-05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ED-EST-02 BC (TE 5), ED-EST-02 BC (TE 6), ED-EST-03 BC (TE 3), ED-EST-04 BC (TE 1), ED-LAT-01 (TE 6), ED-LAT-01 (TE 7), ED-LAT-02 (TE 3), ED-LAT-03 (TE 1), ED-LAT-03 (TE 2), EG-01, GL-AMW-6, GL-ELE -8, GL-GHW-3, GL-GHW-4, GL-MAM-5, GL-MAN-4, GL-MAN-5, GL-MDO-6, GL-MDO-7, GL-MOC-5, GL-MOC-6, GL-PRW-00, GL-PRW-5, GT-02, HP-01, HS-HDO-03, HS-HDO-04, HS-PHS-04, OM-01, PY-05, SC-1 (deck and engine room), SC-2 (deck and engine room), SC-STD-1, SC-STD-2, SC-1 (equip. op. and spec. trade), SC-2 (equip. op. and spec. trade), SR-W (pay group 9) APC-5, SR-W (pay group 9) APD-7, ST-SCY-4, TI-02, WP-01</v>
      </c>
    </row>
    <row r="547" spans="1:3" ht="165" x14ac:dyDescent="0.25">
      <c r="A547" s="60" t="str">
        <f>'5. Raw salary data'!A547</f>
        <v>ED-EST-02 BC (TE 1)</v>
      </c>
      <c r="B547" s="129" t="str" cm="1">
        <f t="array" ref="B547">_xlfn.TEXTJOIN(", ", TRUE, _xlfn._xlws.FILTER('5. Raw salary data'!$A$2:$A$1297, ('5. Raw salary data'!$C$2:$C$1297 &lt; '5. Raw salary data'!D547) * ('5. Raw salary data'!$C$2:$C$1297 &gt;= '5. Raw salary data'!C547) * ('5. Raw salary data'!$A$2:$A$1297 &lt;&gt; '5. Raw salary data'!A547), "No matches"))</f>
        <v>CM-04, CR-03, DA-CON-3, DA-PRO-3, ED-EST-01 Maritimes (TE 7), ED-EST-02 Maritimes (TE 5), ED-EST-02 Maritimes (TE 6), ED-EST-03 Maritimes (TE 3), ED-EST-01 Quebec (TE 4), ED-EST-02 Quebec (TE 4), ED-EST-03 Quebec (TE 2), ED-EST-04 Quebec (TE 1), ED-EST-01 Ontario (TE 4), ED-EST-01 Ontario (TE 5), ED-EST-02 Ontario (TE 1), ED-EST-02 Ontario (TE 2), ED-EST-03 Ontario (TE 1), ED-EST-01 Manitoba (TE 5), ED-EST-01 Manitoba (TE 6), ED-EST-02 Manitoba (TE 3), ED-EST-02 Manitoba (TE 4), ED-EST-03 Manitoba (TE 1), ED-EST-01 Saskatchewan (TE 6), ED-EST-01 Saskatchewan (TE 7), ED-EST-02 Saskatchewan (TE 3), ED-EST-02 Saskatchewan (TE 4), ED-EST-03 Saskatchewan (TE 1), ED-EST-03 Saskatchewan (TE 2), ED-EST-01 Alberta (TE 6), ED-EST-02 Alberta (TE 3), ED-EST-03 Alberta (TE 1), ED-EST-01 BC (TE 3), ED-EST-02 BC (TE 2), ED-LAT-01 (TE 2), EU-TEA (Maritimes), EU-TEA (Quebec), EU-TEA (Ontario), EU-TEA (Manitoba), EU-TEA (Saskatchewan), EU-TEA (Alberta), EU-TEA (British Columbia), GL-AMW-1, GL-AMW-2, GL-ELE -3, GL-ELE -4, GL-MDO-2, GL-MOC-1, HS-HDO-01, LI-3, SR-W (pay group 9) APD-4, ST-OCE-3, ST-SCY-1</v>
      </c>
      <c r="C547" s="128" t="str" cm="1">
        <f t="array" ref="C547">_xlfn.TEXTJOIN(", ",TRUE,_xlfn._xlws.FILTER('5. Raw salary data'!$A$2:$A$1297,('5. Raw salary data'!$C$2:$C$1297 &gt;'5. Raw salary data'!E547)*('5. Raw salary data'!$C$2:$C$1297 &lt;'5. Raw salary data'!C547),"No matches"))</f>
        <v>DA-PRO-2, ED-EST-01 Maritimes (TE 5), ED-EST-01 Maritimes (TE 6), ED-EST-02 Maritimes (TE 4), ED-EST-03 Maritimes (TE 1), ED-EST-03 Maritimes (TE 2), ED-EST-01 Quebec (TE 3), ED-EST-02 Quebec (TE 2), ED-EST-02 Quebec (TE 3), ED-EST-03 Quebec (TE 1), ED-EST-01 Ontario (TE 3), ED-EST-01 Manitoba (TE 4), ED-EST-02 Manitoba (TE 1), ED-EST-02 Manitoba (TE 2), ED-EST-01 Saskatchewan (TE 5), ED-EST-02 Saskatchewan (TE 2), ED-EST-01 Alberta (TE 5), ED-EST-02 Alberta (TE 2), ED-EST-01 BC (TE 2), ED-LAT-01 (TE 1), EG-02 salary protected employees, GL-ELE -1, GL-ELE -2, GL-MDO-1, HS-PHS-01, LI-1, LI-2, OE-MEO-4, PY-02, SR-W (pay group 9) APC-3, ST-OCE-2, ST-STN-1, ST-STN-2</v>
      </c>
    </row>
    <row r="548" spans="1:3" ht="165" x14ac:dyDescent="0.25">
      <c r="A548" s="60" t="str">
        <f>'5. Raw salary data'!A548</f>
        <v>ED-EST-02 BC (TE 2)</v>
      </c>
      <c r="B548" s="129" t="str" cm="1">
        <f t="array" ref="B548">_xlfn.TEXTJOIN(", ", TRUE, _xlfn._xlws.FILTER('5. Raw salary data'!$A$2:$A$1297, ('5. Raw salary data'!$C$2:$C$1297 &lt; '5. Raw salary data'!D548) * ('5. Raw salary data'!$C$2:$C$1297 &gt;= '5. Raw salary data'!C548) * ('5. Raw salary data'!$A$2:$A$1297 &lt;&gt; '5. Raw salary data'!A548), "No matches"))</f>
        <v>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ED-EST-03 Ontario (TE 1), ED-EST-01 Manitoba (TE 7), ED-EST-01 Manitoba (TE 8), ED-EST-02 Manitoba (TE 4), ED-EST-02 Manitoba (TE 5), ED-EST-03 Manitoba (TE 1), ED-EST-03 Manitoba (TE 2), ED-EST-01 Saskatchewan (TE 8), ED-EST-02 Saskatchewan (TE 4), ED-EST-02 Saskatchewan (TE 5), ED-EST-03 Saskatchewan (TE 2), ED-EST-03 Saskatchewan (TE 3), ED-EST-01 Alberta (TE 7), ED-EST-02 Alberta (TE 4), ED-EST-03 Alberta (TE 1), ED-EST-01 BC (TE 4), ED-EST-01 BC (TE 5), ED-EST-02 BC (TE 3), ED-LAT-01 (TE 3), GL-AMW-2, GL-AMW-3, GL-ELE -4, GL-ELE -5, GL-MAN-1, GL-MAN-2, GL-MDO-3, GL-MDO-4, GL-MOC-1, GL-MOC-2, GS-03, GT-01, HS-PHS-02, LI-4, PY-03, SR-W (pay group 9) APC-4, SR-W (pay group 9) APD-5, ST-OCE-3, ST-SCY-2</v>
      </c>
      <c r="C548" s="128" t="str" cm="1">
        <f t="array" ref="C548">_xlfn.TEXTJOIN(", ",TRUE,_xlfn._xlws.FILTER('5. Raw salary data'!$A$2:$A$1297,('5. Raw salary data'!$C$2:$C$1297 &gt;'5. Raw salary data'!E548)*('5. Raw salary data'!$C$2:$C$1297 &lt;'5. Raw salary data'!C548),"No matches"))</f>
        <v>CM-04, CR-03, DA-CON-3, ED-EST-01 Maritimes (TE 6), ED-EST-01 Maritimes (TE 7), ED-EST-02 Maritimes (TE 5), ED-EST-03 Maritimes (TE 2), ED-EST-03 Maritimes (TE 3), ED-EST-01 Quebec (TE 4), ED-EST-02 Quebec (TE 3), ED-EST-03 Quebec (TE 2), ED-EST-01 Ontario (TE 4), ED-EST-01 Ontario (TE 5), ED-EST-02 Ontario (TE 1), ED-EST-01 Manitoba (TE 5), ED-EST-01 Manitoba (TE 6), ED-EST-02 Manitoba (TE 2), ED-EST-02 Manitoba (TE 3), ED-EST-01 Saskatchewan (TE 6), ED-EST-01 Saskatchewan (TE 7), ED-EST-02 Saskatchewan (TE 3), ED-EST-03 Saskatchewan (TE 1), ED-EST-01 Alberta (TE 5), ED-EST-01 Alberta (TE 6), ED-EST-02 Alberta (TE 3), ED-EST-01 BC (TE 3), ED-EST-02 BC (TE 1), ED-LAT-01 (TE 1), ED-LAT-01 (TE 2), EU-TEA (Maritimes), EU-TEA (Quebec), EU-TEA (Ontario), EU-TEA (Manitoba), EU-TEA (Saskatchewan), EU-TEA (Alberta), EU-TEA (British Columbia), GL-AMW-1, GL-ELE -2, GL-ELE -3, GL-MDO-1, GL-MDO-2, HS-HDO-01, LI-2, LI-3, SR-W (pay group 9) APD-4, ST-SCY-1</v>
      </c>
    </row>
    <row r="549" spans="1:3" ht="180" x14ac:dyDescent="0.25">
      <c r="A549" s="60" t="str">
        <f>'5. Raw salary data'!A549</f>
        <v>ED-EST-02 BC (TE 3)</v>
      </c>
      <c r="B549" s="129" t="str" cm="1">
        <f t="array" ref="B549">_xlfn.TEXTJOIN(", ", TRUE, _xlfn._xlws.FILTER('5. Raw salary data'!$A$2:$A$1297, ('5. Raw salary data'!$C$2:$C$1297 &lt; '5. Raw salary data'!D549) * ('5. Raw salary data'!$C$2:$C$1297 &gt;= '5. Raw salary data'!C549) * ('5. Raw salary data'!$A$2:$A$1297 &lt;&gt; '5. Raw salary data'!A549), "No matches"))</f>
        <v>CM-05, CR-04, ED-EST-01 (TE 2), ED-EST-02 Maritimes (TE 7), ED-EST-02 Maritimes (TE 8), ED-EST-03 Maritimes (TE 5), ED-EST-04 Maritimes (TE 1), ED-EST-01 Quebec (TE 6), ED-EST-02 Quebec (TE 5), ED-EST-03 Quebec (TE 4), ED-EST-04 Quebec (TE 2), ED-EST-04 Quebec (TE 3), ED-EST-05 Quebec (TE 1), ED-EST-01 Ontario (TE 7), ED-EST-01 Ontario (TE 8), ED-EST-02 Ontario (TE 3), ED-EST-03 Ontario (TE 2), ED-EST-01 Manitoba (TE 8), ED-EST-02 Manitoba (TE 6), ED-EST-03 Manitoba (TE 3), ED-EST-02 Saskatchewan (TE 5), ED-EST-02 Saskatchewan (TE 6), ED-EST-03 Saskatchewan (TE 3), ED-EST-03 Saskatchewan (TE 4), ED-EST-01 Alberta (TE 8), ED-EST-02 Alberta (TE 5), ED-EST-03 Alberta (TE 2), ED-EST-01 BC (TE 5), ED-EST-01 BC (TE 6), ED-EST-02 BC (TE 4), ED-EST-03 BC (TE 1), ED-LAT-01 (TE 4), ED-LAT-02 (TE 1), GL-AMW-00, GL-AMW-3, GL-AMW-4, GL-ELE -5, GL-ELE -6, GL-MAN-2, GL-MAN-3, GL-MDO-4, GL-MOC-3, GL-MOC-4, GS-04, HS-HDO-02, LI-4, OE-MEO-5, PY-04, SR-W (pay group 1), ST-COR-1, ST-SCY-3, TI-01</v>
      </c>
      <c r="C549" s="128" t="str" cm="1">
        <f t="array" ref="C549">_xlfn.TEXTJOIN(", ",TRUE,_xlfn._xlws.FILTER('5. Raw salary data'!$A$2:$A$1297,('5. Raw salary data'!$C$2:$C$1297 &gt;'5. Raw salary data'!E549)*('5. Raw salary data'!$C$2:$C$1297 &lt;'5. Raw salary data'!C549),"No matches"))</f>
        <v>CM-04, DA-PRO-3, DD-02, ED-EST-01 (TE 1), ED-EST-01 Maritimes (TE 7), ED-EST-01 Maritimes (TE 8), ED-EST-02 Maritimes (TE 6),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ED-EST-02 Manitoba (TE 5), ED-EST-03 Manitoba (TE 1), ED-EST-03 Manitoba (TE 2), ED-EST-01 Saskatchewan (TE 7), ED-EST-01 Saskatchewan (TE 8), ED-EST-02 Saskatchewan (TE 4), ED-EST-03 Saskatchewan (TE 2), ED-EST-01 Alberta (TE 6), ED-EST-01 Alberta (TE 7), ED-EST-02 Alberta (TE 4), ED-EST-03 Alberta (TE 1), ED-EST-01 BC (TE 4), ED-EST-02 BC (TE 2), ED-LAT-01 (TE 2), ED-LAT-01 (TE 3), EU-TEA (Maritimes), EU-TEA (Quebec), EU-TEA (Ontario), EU-TEA (Manitoba), EU-TEA (Saskatchewan), EU-TEA (Alberta), EU-TEA (British Columbia), GL-AMW-2, GL-ELE -3, GL-ELE -4, GL-MAN-1, GL-MDO-2, GL-MDO-3, GL-MOC-1, GL-MOC-2, GS-03, GT-01, HS-PHS-02, LI-3, PY-03, SR-W (pay group 9) APC-4, SR-W (pay group 9) APD-5, ST-OCE-3, ST-SCY-2</v>
      </c>
    </row>
    <row r="550" spans="1:3" ht="165" x14ac:dyDescent="0.25">
      <c r="A550" s="60" t="str">
        <f>'5. Raw salary data'!A550</f>
        <v>ED-EST-02 BC (TE 4)</v>
      </c>
      <c r="B550" s="129" t="str" cm="1">
        <f t="array" ref="B550">_xlfn.TEXTJOIN(", ", TRUE, _xlfn._xlws.FILTER('5. Raw salary data'!$A$2:$A$1297, ('5. Raw salary data'!$C$2:$C$1297 &lt; '5. Raw salary data'!D550) * ('5. Raw salary data'!$C$2:$C$1297 &gt;= '5. Raw salary data'!C550) * ('5. Raw salary data'!$A$2:$A$1297 &lt;&gt; '5. Raw salary data'!A550), "No matches"))</f>
        <v>DA-PRO-4, DD-03, ED-EST-01 (TE 2), ED-EST-02 (TE 1) , ED-EST-02 Maritimes (TE 8), ED-EST-02 Maritimes (TE 9), ED-EST-03 Maritimes (TE 6), ED-EST-04 Maritimes (TE 2), ED-EST-01 Quebec (TE 7), ED-EST-02 Quebec (TE 6), ED-EST-03 Quebec (TE 5), ED-EST-04 Quebec (TE 3), ED-EST-04 Quebec (TE 4), ED-EST-05 Quebec (TE 1), ED-EST-05 Quebec (TE 2), ED-EST-01 Ontario (TE 8), ED-EST-02 Ontario (TE 4),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5), ED-EST-03 BC (TE 2), ED-EST-04 BC (TE 1), ED-LAT-01 (TE 5), ED-LAT-01 (TE 6), ED-LAT-02 (TE 2), ED-LAT-03 (TE 1), EL-01, EU-PEI-1, GL-AMW-5, GL-ELE -7, GL-MAN-3, GL-MAN-4, GL-MDO-5, GL-MDO-6, GL-MOC-4, GL-MOC-5, GL-PRW-00, GS-04, HS-HDO-03, HS-PHS-03, LI-5, PY-04, SC-1 (equip. op. and spec. trade), SR-W (pay group 9) APC-5, SR-W (pay group 9) APD-6, ST-COR-1, TI-02</v>
      </c>
      <c r="C550" s="128" t="str" cm="1">
        <f t="array" ref="C550">_xlfn.TEXTJOIN(", ",TRUE,_xlfn._xlws.FILTER('5. Raw salary data'!$A$2:$A$1297,('5. Raw salary data'!$C$2:$C$1297 &gt;'5. Raw salary data'!E550)*('5. Raw salary data'!$C$2:$C$1297 &lt;'5. Raw salary data'!C550),"No matches"))</f>
        <v>CM-05, CR-04, DD-02, ED-EST-01 (TE 1), ED-EST-01 Maritimes (TE 8), ED-EST-02 Maritimes (TE 7), ED-EST-03 Maritimes (TE 4), ED-EST-03 Maritimes (TE 5), ED-EST-04 Maritimes (TE 1), ED-EST-01 Quebec (TE 6), ED-EST-02 Quebec (TE 5), ED-EST-03 Quebec (TE 3), ED-EST-03 Quebec (TE 4), ED-EST-04 Quebec (TE 2), ED-EST-01 Ontario (TE 6), ED-EST-01 Ontario (TE 7), ED-EST-02 Ontario (TE 3), ED-EST-03 Ontario (TE 2), ED-EST-01 Manitoba (TE 7), ED-EST-01 Manitoba (TE 8), ED-EST-02 Manitoba (TE 5), ED-EST-02 Manitoba (TE 6), ED-EST-03 Manitoba (TE 2), ED-EST-03 Manitoba (TE 3), ED-EST-01 Saskatchewan (TE 8), ED-EST-02 Saskatchewan (TE 5), ED-EST-03 Saskatchewan (TE 3), ED-EST-01 Alberta (TE 7), ED-EST-01 Alberta (TE 8), ED-EST-02 Alberta (TE 4), ED-EST-02 Alberta (TE 5), ED-EST-03 Alberta (TE 2), ED-EST-01 BC (TE 5), ED-EST-02 BC (TE 3), ED-EST-03 BC (TE 1), ED-LAT-01 (TE 3), ED-LAT-01 (TE 4), ED-LAT-02 (TE 1), GL-AMW-00, GL-AMW-3, GL-AMW-4, GL-ELE -5, GL-ELE -6, GL-MAN-2, GL-MDO-4, GL-MOC-2, GL-MOC-3, GS-03, GT-01, HS-HDO-02, LI-4, OE-MEO-5, SR-W (pay group 1), SR-W (pay group 9) APC-4, SR-W (pay group 9) APD-5, ST-SCY-2, ST-SCY-3, TI-01</v>
      </c>
    </row>
    <row r="551" spans="1:3" ht="195" x14ac:dyDescent="0.25">
      <c r="A551" s="60" t="str">
        <f>'5. Raw salary data'!A551</f>
        <v>ED-EST-02 BC (TE 5)</v>
      </c>
      <c r="B551" s="129" t="str" cm="1">
        <f t="array" ref="B551">_xlfn.TEXTJOIN(", ", TRUE, _xlfn._xlws.FILTER('5. Raw salary data'!$A$2:$A$1297, ('5. Raw salary data'!$C$2:$C$1297 &lt; '5. Raw salary data'!D551) * ('5. Raw salary data'!$C$2:$C$1297 &gt;= '5. Raw salary data'!C551) * ('5. Raw salary data'!$A$2:$A$1297 &lt;&gt; '5. Raw salary data'!A551), "No matches"))</f>
        <v>CR-05, DD-03, ED-EST-01 (TE 3), ED-EST-02 (TE 2) , ED-EST-02 Maritimes (TE 9), ED-EST-03 Maritimes (TE 7), ED-EST-04 Maritimes (TE 3), ED-EST-05 Maritimes (TE 1), ED-EST-01 Quebec (TE 8), ED-EST-02 Quebec (TE 7), ED-EST-03 Quebec (TE 6), ED-EST-04 Quebec (TE 4), ED-EST-04 Quebec (TE 5), ED-EST-05 Quebec (TE 2), ED-EST-05 Quebec (TE 3), ED-EST-06 Quebec (TE 1), ED-EST-02 Ontario (TE 5), ED-EST-03 Ontario (TE 4), ED-EST-04 Ontario (TE 1), ED-EST-05 Ontario (TE 1), ED-EST-02 Manitoba (TE 8), ED-EST-02 Manitoba (TE 9), ED-EST-03 Manitoba (TE 5), ED-EST-02 Saskatchewan (TE 7), ED-EST-02 Saskatchewan (TE 8), ED-EST-03 Saskatchewan (TE 5), ED-EST-03 Saskatchewan (TE 6), ED-EST-04 Saskatchewan (TE 1), ED-EST-02 Alberta (TE 7), ED-EST-03 Alberta (TE 4), ED-EST-04 Alberta (TE 1), ED-EST-01 BC (TE 7), ED-EST-01 BC (TE 8), ED-EST-02 BC (TE 6), ED-EST-03 BC (TE 3), ED-EST-04 BC (TE 1), ED-LAT-01 (TE 6), ED-LAT-01 (TE 7), ED-LAT-02 (TE 3), ED-LAT-02 (TE 4), ED-LAT-03 (TE 2), ED-LAT-04 (TE 1), EG-01, GL-AMW-6, GL-AMW-7, GL-ELE -8, GL-GHW-3, GL-GHW-4, GL-MAM-5, GL-MAN-5, GL-MDO-6, GL-MDO-7, GL-MOC-5, GL-MOC-6, GL-MST-00, GL-PRW-00, GL-PRW-5, GT-02, HP-01, HS-HDO-04, HS-PHS-04, OM-01, PI-01-CGC, PY-05, SC-1 (deck and engine room), SC-2 (deck and engine room), SC-STD-1, SC-STD-2, SC-2 (equip. op. and spec. trade), SR-W (pay group 9) APD-7, ST-SCY-4, TI-02, WP-01</v>
      </c>
      <c r="C551" s="128" t="str" cm="1">
        <f t="array" ref="C551">_xlfn.TEXTJOIN(", ",TRUE,_xlfn._xlws.FILTER('5. Raw salary data'!$A$2:$A$1297,('5. Raw salary data'!$C$2:$C$1297 &gt;'5. Raw salary data'!E551)*('5. Raw salary data'!$C$2:$C$1297 &lt;'5. Raw salary data'!C551),"No matches"))</f>
        <v>CR-04, DA-PRO-4, ED-EST-01 (TE 2), ED-EST-02 (TE 1) , ED-EST-02 Maritimes (TE 8), ED-EST-03 Maritimes (TE 5), ED-EST-03 Maritimes (TE 6), ED-EST-04 Maritimes (TE 2), ED-EST-01 Quebec (TE 6), ED-EST-01 Quebec (TE 7), ED-EST-02 Quebec (TE 6), ED-EST-03 Quebec (TE 4), ED-EST-03 Quebec (TE 5), ED-EST-04 Quebec (TE 3), ED-EST-05 Quebec (TE 1), ED-EST-01 Ontario (TE 8), ED-EST-02 Ontario (TE 4), ED-EST-03 Ontario (TE 3), ED-EST-02 Manitoba (TE 6), ED-EST-02 Manitoba (TE 7), ED-EST-03 Manitoba (TE 3), ED-EST-03 Manitoba (TE 4), ED-EST-02 Saskatchewan (TE 6), ED-EST-03 Saskatchewan (TE 4), ED-EST-01 Alberta (TE 8), ED-EST-02 Alberta (TE 5), ED-EST-02 Alberta (TE 6), ED-EST-03 Alberta (TE 3), ED-EST-01 BC (TE 6), ED-EST-02 BC (TE 4), ED-EST-03 BC (TE 2), ED-LAT-01 (TE 4), ED-LAT-01 (TE 5), ED-LAT-02 (TE 2), ED-LAT-03 (TE 1), EL-01, EU-PEI-1, GL-AMW-4, GL-AMW-5, GL-ELE -6, GL-ELE -7, GL-MAN-3, GL-MAN-4, GL-MDO-5, GL-MOC-3, GL-MOC-4, GS-04, HS-HDO-03, HS-PHS-03, LI-5, OE-MEO-5, PY-04, SC-1 (equip. op. and spec. trade), SR-W (pay group 1), SR-W (pay group 9) APC-5, SR-W (pay group 9) APD-6, ST-COR-1, ST-SCY-3, TI-01</v>
      </c>
    </row>
    <row r="552" spans="1:3" ht="255" x14ac:dyDescent="0.25">
      <c r="A552" s="60" t="str">
        <f>'5. Raw salary data'!A552</f>
        <v>ED-EST-02 BC (TE 6)</v>
      </c>
      <c r="B552" s="129" t="str" cm="1">
        <f t="array" ref="B552">_xlfn.TEXTJOIN(", ", TRUE, _xlfn._xlws.FILTER('5. Raw salary data'!$A$2:$A$1297, ('5. Raw salary data'!$C$2:$C$1297 &lt; '5. Raw salary data'!D552) * ('5. Raw salary data'!$C$2:$C$1297 &gt;= '5. Raw salary data'!C552) * ('5. Raw salary data'!$A$2:$A$1297 &lt;&gt; '5. Raw salary data'!A552), "No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ED-EST-06 Quebec (TE 1), ED-EST-06 Quebec (TE 2), ED-EST-02 Ontario (TE 6), ED-EST-03 Ontario (TE 5), ED-EST-04 Ontario (TE 2), ED-EST-05 Ontario (TE 1), ED-EST-02 Manitoba (TE 9),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3), ED-EST-03 BC (TE 4), ED-EST-04 BC (TE 2), ED-EST-05 BC (TE 1), ED-LAT-01 (TE 7), ED-LAT-01 (TE 8), ED-LAT-02 (TE 4), ED-LAT-02 (TE 5), ED-LAT-03 (TE 3), ED-LAT-04 (TE 1), ED-LAT-04 (TE 2), EG-01, GL-AIM-00, GL-AMW-7, GL-AMW-8, GL-ELE -9, GL-GHW-4, GL-GHW-5, GL-INM-00, GL-MAM-5, GL-MAM-6, GL-MAN-6, GL-MAN-7, GL-MDO-7, GL-MDO-8, GL-MOC-6, GL-MOC-7, GL-MST-00, GL-MST-9, GL-PCF-00, GL-PRW-6, GL-PRW-7, GL-WOW-00, GS-05, GT-02, HP-01, HS-HDO-04, HS-PHS-04, IS-01 , LI-6, MA-01, OM-01, PG-01, PI-01-CGC, PM-01 , PY-05, SC-2 (deck and engine room), SC-3 (deck and engine room), SC-STD-2, SC-STD-3, SC-2 (equip. op. and spec. trade), SC-3 (equip. op. and spec. trade), SR-W (pay group 2), SR-W (pay group 9) APC-6, SR-W (pay group 9) APD-7</v>
      </c>
      <c r="C552" s="128" t="str" cm="1">
        <f t="array" ref="C552">_xlfn.TEXTJOIN(", ",TRUE,_xlfn._xlws.FILTER('5. Raw salary data'!$A$2:$A$1297,('5. Raw salary data'!$C$2:$C$1297 &gt;'5. Raw salary data'!E552)*('5. Raw salary data'!$C$2:$C$1297 &lt;'5. Raw salary data'!C552),"No matches"))</f>
        <v>DA-PRO-4, DD-03, ED-EST-01 (TE 3), ED-EST-02 (TE 1) , ED-EST-02 Maritimes (TE 9), ED-EST-03 Maritimes (TE 6), ED-EST-03 Maritimes (TE 7), ED-EST-04 Maritimes (TE 2), ED-EST-04 Maritimes (TE 3), ED-EST-05 Maritimes (TE 1), ED-EST-01 Quebec (TE 7), ED-EST-02 Quebec (TE 7), ED-EST-03 Quebec (TE 5), ED-EST-04 Quebec (TE 4), ED-EST-05 Quebec (TE 2), ED-EST-02 Ontario (TE 4), ED-EST-02 Ontario (TE 5), ED-EST-03 Ontario (TE 3), ED-EST-03 Ontario (TE 4), ED-EST-04 Ontario (TE 1), ED-EST-02 Manitoba (TE 7), ED-EST-02 Manitoba (TE 8), ED-EST-03 Manitoba (TE 4), ED-EST-03 Manitoba (TE 5), ED-EST-02 Saskatchewan (TE 7), ED-EST-03 Saskatchewan (TE 5), ED-EST-04 Saskatchewan (TE 1), ED-EST-02 Alberta (TE 6), ED-EST-03 Alberta (TE 3), ED-EST-03 Alberta (TE 4), ED-EST-04 Alberta (TE 1), ED-EST-01 BC (TE 7), ED-EST-02 BC (TE 5), ED-EST-03 BC (TE 2), ED-EST-04 BC (TE 1), ED-LAT-01 (TE 5), ED-LAT-01 (TE 6), ED-LAT-02 (TE 2), ED-LAT-02 (TE 3), ED-LAT-03 (TE 1), ED-LAT-03 (TE 2), EL-01, EU-PEI-1, GL-AMW-5, GL-AMW-6, GL-ELE -7, GL-ELE -8, GL-GHW-3, GL-MAN-4, GL-MAN-5, GL-MDO-5, GL-MDO-6, GL-MOC-5, GL-PRW-00, GL-PRW-5, HS-HDO-03, HS-PHS-03, LI-5, SC-1 (deck and engine room), SC-STD-1, SC-1 (equip. op. and spec. trade), SR-W (pay group 9) APC-5, SR-W (pay group 9) APD-6, ST-SCY-4, TI-02, WP-01</v>
      </c>
    </row>
    <row r="553" spans="1:3" ht="255" x14ac:dyDescent="0.25">
      <c r="A553" s="60" t="str">
        <f>'5. Raw salary data'!A553</f>
        <v>ED-EST-02 BC (TE 7)</v>
      </c>
      <c r="B553" s="129" t="str" cm="1">
        <f t="array" ref="B553">_xlfn.TEXTJOIN(", ", TRUE, _xlfn._xlws.FILTER('5. Raw salary data'!$A$2:$A$1297, ('5. Raw salary data'!$C$2:$C$1297 &lt; '5. Raw salary data'!D553) * ('5. Raw salary data'!$C$2:$C$1297 &gt;= '5. Raw salary data'!C553) * ('5. Raw salary data'!$A$2:$A$1297 &lt;&gt; '5. Raw salary data'!A553), "No matches"))</f>
        <v>AR-01, CM-06, DA-CON-5, DA-PRO-5, DD-04, EC-01, ED-EST-01 (TE 4), ED-EST-01 (TE 5), ED-EST-02 (TE 3) , ED-EST-02 (TE 4), ED-EST-03 (TE 1), ED-EST-03 (TE 2), ED-EST-03 Maritimes (TE 9), ED-EST-04 Maritimes (TE 5),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5), ED-EST-03 Alberta (TE 6), ED-EST-04 Alberta (TE 2), ED-EST-04 Alberta (TE 3), ED-EST-05 Alberta (TE 1), ED-EST-02 BC (TE 8), ED-EST-03 BC (TE 4), ED-EST-04 BC (TE 3), ED-EST-05 BC (TE 1), ED-EST-05 BC (TE 2), ED-LAT-01 (TE 8), ED-LAT-01 (TE 9), ED-LAT-02 (TE 5), ED-LAT-02 (TE 6), ED-LAT-03 (TE 4), ED-LAT-04 (TE 2), ED-LAT-04 (TE 3), GL-AMW-8, GL-AMW-9, GL-ELE -10, GL-GHW-5, GL-GHW-6, GL-INM-9, GL-MAM-00, GL-MAM-7, GL-MAN-7, GL-MDO-8, GL-MDO-9, GL-MOC-7, GL-MOC-8, GL-MST-10, GL-PCF-00, GL-PCF-6, GL-PRW-7, GL-WOW-00, GS-05, GS-06, HP-02, HS-HDO-05, LI-7, MA-01, PG-01, PI-02-CGC, PY-06, RO-01, SC-4 (deck and engine room), SC-STD-4, SC-3 (equip. op. and spec. trade), SR-W (pay group 2), SR-W (pay group 3), SR-W (pay group 9) APC-6, SR-W (pay group 9) APD-8, TI-03</v>
      </c>
      <c r="C553" s="128" t="str" cm="1">
        <f t="array" ref="C553">_xlfn.TEXTJOIN(", ",TRUE,_xlfn._xlws.FILTER('5. Raw salary data'!$A$2:$A$1297,('5. Raw salary data'!$C$2:$C$1297 &gt;'5. Raw salary data'!E553)*('5. Raw salary data'!$C$2:$C$1297 &lt;'5. Raw salary data'!C553),"No matches"))</f>
        <v>AS-01, CR-05, DA-CON-4, ED-EST-01 (TE 3), ED-EST-02 (TE 2) , ED-EST-03 Maritimes (TE 7), ED-EST-03 Maritimes (TE 8), ED-EST-04 Maritimes (TE 3), ED-EST-04 Maritimes (TE 4), ED-EST-05 Maritimes (TE 1), ED-EST-05 Maritimes (TE 2), ED-EST-01 Quebec (TE 8), ED-EST-02 Quebec (TE 7), ED-EST-02 Quebec (TE 8), ED-EST-03 Quebec (TE 6), ED-EST-04 Quebec (TE 4),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5), ED-EST-03 Saskatchewan (TE 6), ED-EST-04 Saskatchewan (TE 1), ED-EST-02 Alberta (TE 7), ED-EST-03 Alberta (TE 4), ED-EST-04 Alberta (TE 1), ED-EST-01 BC (TE 7), ED-EST-01 BC (TE 8), ED-EST-02 BC (TE 6), ED-EST-03 BC (TE 3), ED-EST-04 BC (TE 2), ED-LAT-01 (TE 6), ED-LAT-01 (TE 7), ED-LAT-02 (TE 3), ED-LAT-02 (TE 4), ED-LAT-03 (TE 2), ED-LAT-03 (TE 3), ED-LAT-04 (TE 1), EG-01, GL-AIM-00, GL-AMW-6, GL-AMW-7, GL-ELE -8, GL-ELE -9, GL-GHW-3, GL-GHW-4, GL-INM-00, GL-MAM-5, GL-MAM-6, GL-MAN-5, GL-MAN-6, GL-MDO-6, GL-MDO-7, GL-MOC-6, GL-MST-00, GL-MST-9, GL-PRW-5, GL-PRW-6, GT-02, HP-01, HS-HDO-04, HS-PHS-04, IS-01 , LI-6, OM-01, PI-01-CGC, PM-01 , PY-05, SC-1 (deck and engine room), SC-2 (deck and engine room), SC-3 (deck and engine room), SC-STD-1, SC-STD-2, SC-STD-3, SC-2 (equip. op. and spec. trade), SR-W (pay group 9) APD-7, ST-SCY-4, WP-01</v>
      </c>
    </row>
    <row r="554" spans="1:3" ht="255" x14ac:dyDescent="0.25">
      <c r="A554" s="60" t="str">
        <f>'5. Raw salary data'!A554</f>
        <v>ED-EST-02 BC (TE 8)</v>
      </c>
      <c r="B554" s="129" t="str" cm="1">
        <f t="array" ref="B554">_xlfn.TEXTJOIN(", ", TRUE, _xlfn._xlws.FILTER('5. Raw salary data'!$A$2:$A$1297, ('5. Raw salary data'!$C$2:$C$1297 &lt; '5. Raw salary data'!D554) * ('5. Raw salary data'!$C$2:$C$1297 &gt;= '5. Raw salary data'!C554) * ('5. Raw salary data'!$A$2:$A$1297 &lt;&gt; '5. Raw salary data'!A554), "No matches"))</f>
        <v>AR-01, AS-02, CM-07, CO-DEV/PER, DA-CON-5, DA-CON-6, EC-01, ED-EST-01 (TE 5), ED-EST-02 (TE 4), ED-EST-03 (TE 2), ED-EST-04 Maritimes (TE 5), ED-EST-04 Maritimes (TE 6), ED-EST-05 Maritimes (TE 3), ED-EST-06 Maritimes (TE 2), ED-EST-01 Quebec (TE 10), ED-EST-02 Quebec (TE 10), ED-EST-03 Quebec (TE 8), ED-EST-03 Quebec (TE 9), ED-EST-04 Quebec (TE 7),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ED-EST-02 Alberta (TE 9), ED-EST-03 Alberta (TE 6), ED-EST-03 Alberta (TE 7), ED-EST-04 Alberta (TE 3), ED-EST-05 Alberta (TE 2), ED-EST-06 Alberta (TE 1), ED-EST-02 BC (TE 9), ED-EST-03 BC (TE 5), ED-EST-04 BC (TE 4), ED-EST-05 BC (TE 2), ED-EST-06 BC (TE 1), ED-LAT-01 (TE 9), ED-LAT-01 (TE 10), ED-LAT-02 (TE 6), ED-LAT-02 (TE 7), ED-LAT-03 (TE 5), ED-LAT-04 (TE 3), ED-LAT-04 (TE 4), EG-02, EL-02, EN-ENG-01, GL-AIM-9, GL-AMW-9, GL-AMW-10, GL-ELE -11, GL-GHW-6, GL-GHW-7, GL-INM-10, GL-MAM-8, GL-MAN-8, GL-MDO-9, GL-MDO-10, GL-MOC-8, GL-MOC-9, GL-MST-11, GL-PCF-6, GL-PCF-7, GL-PIP-00, GL-PRW-8, GL-VHE-00, GS-07, GT-03, HP-02, HS-HDO-05, HS-HDO-06, HS-PHS-05, IS-02 , LI-7, MT-01, PI-02-CGC, PM-02 , PY-06, RO-01, SC-5 (deck and engine room), SC-6 (deck and engine room), SC-STD-5, SC-STD-6, SC-4 (equip. op. and spec. trade), SG-SRE-01, SR-W (pay group 3), SR-W (pay group 9) APC-7, SR-W (pay group 9) APD-9, TI-03, TR-01</v>
      </c>
      <c r="C554" s="128" t="str" cm="1">
        <f t="array" ref="C554">_xlfn.TEXTJOIN(", ",TRUE,_xlfn._xlws.FILTER('5. Raw salary data'!$A$2:$A$1297,('5. Raw salary data'!$C$2:$C$1297 &gt;'5. Raw salary data'!E554)*('5. Raw salary data'!$C$2:$C$1297 &lt;'5. Raw salary data'!C554),"No matches"))</f>
        <v>AS-01, CM-06, CR-05,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1),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ED-EST-03 BC (TE 4), ED-EST-04 BC (TE 2), ED-EST-04 BC (TE 3), ED-EST-05 BC (TE 1), ED-LAT-01 (TE 7), ED-LAT-01 (TE 8), ED-LAT-02 (TE 4), ED-LAT-02 (TE 5), ED-LAT-03 (TE 3), ED-LAT-03 (TE 4), ED-LAT-04 (TE 1), ED-LAT-04 (TE 2), EG-01, GL-AIM-00, GL-AMW-7, GL-AMW-8, GL-ELE -9, GL-ELE -10, GL-GHW-4, GL-GHW-5, GL-INM-00, GL-INM-9, GL-MAM-00, GL-MAM-6, GL-MAM-7, GL-MAN-6, GL-MAN-7, GL-MDO-8, GL-MOC-7, GL-MST-00, GL-MST-9, GL-MST-10, GL-PCF-00, GL-PRW-6, GL-PRW-7, GL-WOW-00, GS-05, GS-06, HS-PHS-04, IS-01 , LI-6, MA-01, PG-01, PI-01-CGC, PM-01 , PY-05, SC-3 (deck and engine room), SC-4 (deck and engine room), SC-STD-3, SC-STD-4, SC-3 (equip. op. and spec. trade), SR-W (pay group 2), SR-W (pay group 9) APC-6, SR-W (pay group 9) APD-8</v>
      </c>
    </row>
    <row r="555" spans="1:3" ht="270" x14ac:dyDescent="0.25">
      <c r="A555" s="60" t="str">
        <f>'5. Raw salary data'!A555</f>
        <v>ED-EST-02 BC (TE 9)</v>
      </c>
      <c r="B555" s="129" t="str" cm="1">
        <f t="array" ref="B555">_xlfn.TEXTJOIN(", ", TRUE, _xlfn._xlws.FILTER('5. Raw salary data'!$A$2:$A$1297, ('5. Raw salary data'!$C$2:$C$1297 &lt; '5. Raw salary data'!D555) * ('5. Raw salary data'!$C$2:$C$1297 &gt;= '5. Raw salary data'!C555) * ('5. Raw salary data'!$A$2:$A$1297 &lt;&gt; '5. Raw salary data'!A555), "No matches"))</f>
        <v>CM-07, CO-DEV/PER, CR-06, DA-CON-6, DD-05, ED-EST-01 (TE 6), ED-EST-02 (TE 5) , ED-EST-03 (TE 3), ED-EST-04 (TE 1), ED-EST-04 Maritimes (TE 6), ED-EST-04 Maritimes (TE 7), ED-EST-05 Maritimes (TE 4), ED-EST-06 Maritimes (TE 3), ED-EST-02 Quebec (TE 11), ED-EST-03 Quebec (TE 9), ED-EST-04 Quebec (TE 8), ED-EST-05 Quebec (TE 6), ED-EST-06 Quebec (TE 4), ED-EST-02 Ontario (TE 9), ED-EST-03 Ontario (TE 7), ED-EST-03 Ontario (TE 8),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ED-EST-06 Saskatchewan (TE 1), ED-EST-03 Alberta (TE 7), ED-EST-03 Alberta (TE 8), ED-EST-04 Alberta (TE 4), ED-EST-05 Alberta (TE 3), ED-EST-06 Alberta (TE 2), ED-EST-03 BC (TE 6), ED-EST-04 BC (TE 4), ED-EST-05 BC (TE 3), ED-EST-06 BC (TE 1), ED-EST-06 BC (TE 2), ED-LAT-01 (TE 10), ED-LAT-01 (TE 11), ED-LAT-02 (TE 7), ED-LAT-02 (TE 8), ED-LAT-03 (TE 6), ED-LAT-04 (TE 4), ED-LAT-04 (TE 5), EG-02, EL-02, EN-ENG-01, FR - Recruitment, GL-AIM-9, GL-AIM-10, GL-AMW-10, GL-AMW-11, GL-COI-00, GL-EIM-00, GL-ELE -12, GL-ELE -13, GL-GHW-7, GL-GHW-8, GL-INM-11, GL-MAM-8, GL-MAM-9, GL-MAN-9, GL-MDO-10, GL-MDO-11, GL-MOC-9, GL-MOC-10, GL-MST-12, GL-MST-13, GL-PCF-7, GL-PCF-8, GL-PRW-9, GL-SMW-00, GL-VHE-00, GL-WOW-9, GS-07, GS-08, GT-03, HS-HDO-06, HS-PHS-06, OM-02, PI-03-CGC, PY-07, SC-6 (deck and engine room), SC-7 (deck and engine room), SC-STD-6, SC-STD-7, SC-4 (equip. op. and spec. trade), SG-SRE-01, SO-MAO-TO, SR-E (pay group 1 basic), SR-W (pay group 9) APC-7, SR-W (pay group 9) APD-9, ST-COR-2</v>
      </c>
      <c r="C555" s="128" t="str" cm="1">
        <f t="array" ref="C555">_xlfn.TEXTJOIN(", ",TRUE,_xlfn._xlws.FILTER('5. Raw salary data'!$A$2:$A$1297,('5. Raw salary data'!$C$2:$C$1297 &gt;'5. Raw salary data'!E555)*('5. Raw salary data'!$C$2:$C$1297 &lt;'5. Raw salary data'!C555),"No matches"))</f>
        <v>AR-01, AS-02, DA-CON-5, DA-PRO-5, DD-04, EC-01, ED-EST-01 (TE 5), ED-EST-02 (TE 3) , ED-EST-02 (TE 4), ED-EST-03 (TE 2), ED-EST-03 Maritimes (TE 9), ED-EST-04 Maritimes (TE 5), ED-EST-05 Maritimes (TE 3), ED-EST-06 Maritimes (TE 2), ED-EST-01 Quebec (TE 9), ED-EST-01 Quebec (TE 10), ED-EST-02 Quebec (TE 9), ED-EST-02 Quebec (TE 10), ED-EST-03 Quebec (TE 7), ED-EST-03 Quebec (TE 8), ED-EST-04 Quebec (TE 6), ED-EST-04 Quebec (TE 7), ED-EST-05 Quebec (TE 4), ED-EST-05 Quebec (TE 5), ED-EST-06 Quebec (TE 2), ED-EST-06 Quebec (TE 3), ED-EST-02 Ontario (TE 7), ED-EST-02 Ontario (TE 8),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3), ED-EST-05 Alberta (TE 2), ED-EST-06 Alberta (TE 1), ED-EST-02 BC (TE 8), ED-EST-03 BC (TE 4), ED-EST-03 BC (TE 5), ED-EST-04 BC (TE 3), ED-EST-05 BC (TE 2), ED-LAT-01 (TE 8), ED-LAT-01 (TE 9), ED-LAT-02 (TE 5), ED-LAT-02 (TE 6), ED-LAT-03 (TE 4), ED-LAT-03 (TE 5), ED-LAT-04 (TE 2), ED-LAT-04 (TE 3), GL-AMW-8, GL-AMW-9, GL-ELE -10, GL-ELE -11, GL-GHW-6, GL-INM-9, GL-INM-10, GL-MAM-00, GL-MAM-7, GL-MAN-7, GL-MAN-8, GL-MDO-8, GL-MDO-9, GL-MOC-8, GL-MST-10, GL-MST-11, GL-PCF-6, GL-PIP-00, GL-PRW-7, GL-PRW-8, GL-WOW-00, GS-06, HP-02, HS-HDO-05, HS-PHS-05, IS-02 , LI-7, MT-01, PG-01, PI-02-CGC, PM-02 , PY-06, RO-01, SC-4 (deck and engine room), SC-5 (deck and engine room), SC-STD-4, SC-STD-5, SR-W (pay group 2), SR-W (pay group 3), SR-W (pay group 9) APD-8, TI-03, TR-01</v>
      </c>
    </row>
    <row r="556" spans="1:3" ht="165" x14ac:dyDescent="0.25">
      <c r="A556" s="60" t="str">
        <f>'5. Raw salary data'!A556</f>
        <v>ED-EST-03 BC (TE 1)</v>
      </c>
      <c r="B556" s="129" t="str" cm="1">
        <f t="array" ref="B556">_xlfn.TEXTJOIN(", ", TRUE, _xlfn._xlws.FILTER('5. Raw salary data'!$A$2:$A$1297, ('5. Raw salary data'!$C$2:$C$1297 &lt; '5. Raw salary data'!D556) * ('5. Raw salary data'!$C$2:$C$1297 &gt;= '5. Raw salary data'!C556) * ('5. Raw salary data'!$A$2:$A$1297 &lt;&gt; '5. Raw salary data'!A556), "No matches"))</f>
        <v>CM-05, CR-04, DA-PRO-4, ED-EST-01 (TE 2), ED-EST-02 Maritimes (TE 8), ED-EST-03 Maritimes (TE 5), ED-EST-03 Maritimes (TE 6), ED-EST-04 Maritimes (TE 2), ED-EST-01 Quebec (TE 6), ED-EST-02 Quebec (TE 6), ED-EST-03 Quebec (TE 4), ED-EST-04 Quebec (TE 3), ED-EST-05 Quebec (TE 1), ED-EST-01 Ontario (TE 7), ED-EST-01 Ontario (TE 8), ED-EST-02 Ontario (TE 3), ED-EST-02 Ontario (TE 4), ED-EST-03 Ontario (TE 3), ED-EST-02 Manitoba (TE 6), ED-EST-02 Manitoba (TE 7), ED-EST-03 Manitoba (TE 3), ED-EST-02 Saskatchewan (TE 6), ED-EST-03 Saskatchewan (TE 4), ED-EST-01 Alberta (TE 8), ED-EST-02 Alberta (TE 5), ED-EST-03 Alberta (TE 2), ED-EST-03 Alberta (TE 3), ED-EST-01 BC (TE 6), ED-EST-02 BC (TE 4), ED-EST-03 BC (TE 2), ED-LAT-01 (TE 4), ED-LAT-01 (TE 5), ED-LAT-02 (TE 1), ED-LAT-02 (TE 2), EL-01, EU-PEI-1, GL-AMW-00, GL-AMW-4, GL-AMW-5, GL-ELE -6, GL-ELE -7, GL-MAN-3, GL-MDO-5, GL-MOC-3, GL-MOC-4, GS-04, HS-HDO-02, HS-PHS-03, LI-5, OE-MEO-5, PY-04, SR-W (pay group 1), SR-W (pay group 9) APD-6, ST-COR-1, ST-SCY-3, TI-01</v>
      </c>
      <c r="C556" s="128" t="str" cm="1">
        <f t="array" ref="C556">_xlfn.TEXTJOIN(", ",TRUE,_xlfn._xlws.FILTER('5. Raw salary data'!$A$2:$A$1297,('5. Raw salary data'!$C$2:$C$1297 &gt;'5. Raw salary data'!E556)*('5. Raw salary data'!$C$2:$C$1297 &lt;'5. Raw salary data'!C556),"No matches"))</f>
        <v>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ED-EST-03 Ontario (TE 1), ED-EST-03 Ontario (TE 2), ED-EST-01 Manitoba (TE 7), ED-EST-01 Manitoba (TE 8), ED-EST-02 Manitoba (TE 4), ED-EST-02 Manitoba (TE 5), ED-EST-03 Manitoba (TE 1), ED-EST-03 Manitoba (TE 2), ED-EST-01 Saskatchewan (TE 8), ED-EST-02 Saskatchewan (TE 4), ED-EST-02 Saskatchewan (TE 5), ED-EST-03 Saskatchewan (TE 2), ED-EST-03 Saskatchewan (TE 3), ED-EST-01 Alberta (TE 7), ED-EST-02 Alberta (TE 4), ED-EST-03 Alberta (TE 1), ED-EST-01 BC (TE 4), ED-EST-01 BC (TE 5), ED-EST-02 BC (TE 2), ED-EST-02 BC (TE 3), ED-LAT-01 (TE 3), GL-AMW-2, GL-AMW-3, GL-ELE -4, GL-ELE -5, GL-MAN-1, GL-MAN-2, GL-MDO-3, GL-MDO-4, GL-MOC-1, GL-MOC-2, GS-03, GT-01, HS-PHS-02, LI-4, PY-03, SR-W (pay group 9) APC-4, SR-W (pay group 9) APD-5, ST-OCE-3, ST-SCY-2</v>
      </c>
    </row>
    <row r="557" spans="1:3" ht="195" x14ac:dyDescent="0.25">
      <c r="A557" s="60" t="str">
        <f>'5. Raw salary data'!A557</f>
        <v>ED-EST-03 BC (TE 2)</v>
      </c>
      <c r="B557" s="129" t="str" cm="1">
        <f t="array" ref="B557">_xlfn.TEXTJOIN(", ", TRUE, _xlfn._xlws.FILTER('5. Raw salary data'!$A$2:$A$1297, ('5. Raw salary data'!$C$2:$C$1297 &lt; '5. Raw salary data'!D557) * ('5. Raw salary data'!$C$2:$C$1297 &gt;= '5. Raw salary data'!C557) * ('5. Raw salary data'!$A$2:$A$1297 &lt;&gt; '5. Raw salary data'!A557), "No matches"))</f>
        <v>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ED-EST-02 BC (TE 5), ED-EST-02 BC (TE 6), ED-EST-03 BC (TE 3), ED-EST-04 BC (TE 1), ED-LAT-01 (TE 6), ED-LAT-02 (TE 3), ED-LAT-03 (TE 1), ED-LAT-03 (TE 2), EU-PEI-1, GL-AMW-6, GL-ELE -8, GL-GHW-3, GL-MAM-5, GL-MAN-4, GL-MAN-5, GL-MDO-6, GL-MOC-5, GL-MOC-6, GL-PRW-00, GL-PRW-5, GT-02, HP-01, HS-HDO-03, HS-HDO-04, OM-01, SC-1 (deck and engine room), SC-2 (deck and engine room), SC-STD-1, SC-STD-2, SC-1 (equip. op. and spec. trade), SC-2 (equip. op. and spec. trade), SR-W (pay group 9) APC-5, ST-SCY-4, TI-02, WP-01</v>
      </c>
      <c r="C557" s="128" t="str" cm="1">
        <f t="array" ref="C557">_xlfn.TEXTJOIN(", ",TRUE,_xlfn._xlws.FILTER('5. Raw salary data'!$A$2:$A$1297,('5. Raw salary data'!$C$2:$C$1297 &gt;'5. Raw salary data'!E557)*('5. Raw salary data'!$C$2:$C$1297 &lt;'5. Raw salary data'!C557),"No matches"))</f>
        <v>CM-05, CR-04, ED-EST-01 (TE 2), ED-EST-02 Maritimes (TE 8), ED-EST-03 Maritimes (TE 5), ED-EST-04 Maritimes (TE 2), ED-EST-01 Quebec (TE 6), ED-EST-02 Quebec (TE 5), ED-EST-02 Quebec (TE 6), ED-EST-03 Quebec (TE 4), ED-EST-04 Quebec (TE 3), ED-EST-05 Quebec (TE 1), ED-EST-01 Ontario (TE 7), ED-EST-01 Ontario (TE 8), ED-EST-02 Ontario (TE 3), ED-EST-02 Ontario (TE 4), ED-EST-03 Ontario (TE 2), ED-EST-03 Ontario (TE 3), ED-EST-01 Manitoba (TE 8), ED-EST-02 Manitoba (TE 6), ED-EST-02 Manitoba (TE 7), ED-EST-03 Manitoba (TE 3), ED-EST-02 Saskatchewan (TE 6), ED-EST-03 Saskatchewan (TE 3), ED-EST-03 Saskatchewan (TE 4), ED-EST-01 Alberta (TE 8), ED-EST-02 Alberta (TE 5), ED-EST-03 Alberta (TE 2), ED-EST-03 Alberta (TE 3), ED-EST-01 BC (TE 5), ED-EST-01 BC (TE 6), ED-EST-02 BC (TE 4), ED-EST-03 BC (TE 1), ED-LAT-01 (TE 4), ED-LAT-01 (TE 5), ED-LAT-02 (TE 1), ED-LAT-02 (TE 2), EL-01, GL-AMW-00, GL-AMW-4, GL-AMW-5, GL-ELE -6, GL-ELE -7, GL-MAN-3, GL-MDO-5, GL-MOC-3, GL-MOC-4, GS-04, HS-HDO-02, HS-PHS-03, LI-5, OE-MEO-5, PY-04, SR-W (pay group 1), SR-W (pay group 9) APD-6, ST-COR-1, ST-SCY-3, TI-01</v>
      </c>
    </row>
    <row r="558" spans="1:3" ht="240" x14ac:dyDescent="0.25">
      <c r="A558" s="60" t="str">
        <f>'5. Raw salary data'!A558</f>
        <v>ED-EST-03 BC (TE 3)</v>
      </c>
      <c r="B558" s="129" t="str" cm="1">
        <f t="array" ref="B558">_xlfn.TEXTJOIN(", ", TRUE, _xlfn._xlws.FILTER('5. Raw salary data'!$A$2:$A$1297, ('5. Raw salary data'!$C$2:$C$1297 &lt; '5. Raw salary data'!D558) * ('5. Raw salary data'!$C$2:$C$1297 &gt;= '5. Raw salary data'!C558) * ('5. Raw salary data'!$A$2:$A$1297 &lt;&gt; '5. Raw salary data'!A558), "No matches"))</f>
        <v>AS-01, CM-06, CR-05, DA-CON-4, DA-PRO-5, ED-EST-01 (TE 4), ED-EST-02 (TE 3) , ED-EST-03 (TE 1), ED-EST-03 Maritimes (TE 8),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4), ED-EST-04 BC (TE 2), ED-EST-05 BC (TE 1), ED-LAT-01 (TE 7), ED-LAT-01 (TE 8), ED-LAT-02 (TE 4), ED-LAT-02 (TE 5), ED-LAT-03 (TE 3), ED-LAT-04 (TE 1), ED-LAT-04 (TE 2), EG-01, GL-AIM-00, GL-AMW-7, GL-AMW-8, GL-ELE -9, GL-GHW-4, GL-GHW-5, GL-INM-00, GL-MAM-6, GL-MAN-6, GL-MAN-7, GL-MDO-7, GL-MDO-8, GL-MOC-6, GL-MOC-7, GL-MST-00, GL-MST-9, GL-PCF-00, GL-PRW-6, GL-PRW-7, GL-WOW-00, GS-05, GT-02, HS-HDO-04, HS-PHS-04, IS-01 , LI-6, MA-01, PG-01, PI-01-CGC, PM-01 , PY-05, SC-3 (deck and engine room), SC-STD-3, SC-3 (equip. op. and spec. trade), SR-W (pay group 2), SR-W (pay group 9) APC-6, SR-W (pay group 9) APD-7</v>
      </c>
      <c r="C558" s="128" t="str" cm="1">
        <f t="array" ref="C558">_xlfn.TEXTJOIN(", ",TRUE,_xlfn._xlws.FILTER('5. Raw salary data'!$A$2:$A$1297,('5. Raw salary data'!$C$2:$C$1297 &gt;'5. Raw salary data'!E558)*('5. Raw salary data'!$C$2:$C$1297 &lt;'5. Raw salary data'!C558),"No matches"))</f>
        <v>DA-PRO-4, DD-03, ED-EST-01 (TE 3), ED-EST-02 (TE 1) , ED-EST-02 (TE 2) , ED-EST-02 Maritimes (TE 9), ED-EST-03 Maritimes (TE 6), ED-EST-03 Maritimes (TE 7), ED-EST-04 Maritimes (TE 3), ED-EST-05 Maritimes (TE 1), ED-EST-01 Quebec (TE 7), ED-EST-02 Quebec (TE 7), ED-EST-03 Quebec (TE 5), ED-EST-04 Quebec (TE 4), ED-EST-05 Quebec (TE 2), ED-EST-02 Ontario (TE 5), ED-EST-03 Ontario (TE 3), ED-EST-03 Ontario (TE 4), ED-EST-04 Ontario (TE 1), ED-EST-02 Manitoba (TE 7), ED-EST-02 Manitoba (TE 8), ED-EST-02 Manitoba (TE 9), ED-EST-03 Manitoba (TE 4), ED-EST-03 Manitoba (TE 5), ED-EST-02 Saskatchewan (TE 7), ED-EST-03 Saskatchewan (TE 5), ED-EST-04 Saskatchewan (TE 1), ED-EST-02 Alberta (TE 6), ED-EST-03 Alberta (TE 3), ED-EST-03 Alberta (TE 4), ED-EST-04 Alberta (TE 1), ED-EST-01 BC (TE 7), ED-EST-02 BC (TE 5), ED-EST-02 BC (TE 6), ED-EST-03 BC (TE 2), ED-EST-04 BC (TE 1), ED-LAT-01 (TE 6), ED-LAT-02 (TE 3), ED-LAT-03 (TE 1), ED-LAT-03 (TE 2), EU-PEI-1, GL-AMW-5, GL-AMW-6, GL-ELE -7, GL-ELE -8, GL-GHW-3, GL-MAM-5, GL-MAN-4, GL-MAN-5, GL-MDO-5, GL-MDO-6, GL-MOC-5, GL-PRW-00, GL-PRW-5, HP-01, HS-HDO-03, LI-5, OM-01, SC-1 (deck and engine room), SC-2 (deck and engine room), SC-STD-1, SC-STD-2, SC-1 (equip. op. and spec. trade), SC-2 (equip. op. and spec. trade), SR-W (pay group 9) APC-5, SR-W (pay group 9) APD-6, ST-SCY-4, TI-02, WP-01</v>
      </c>
    </row>
    <row r="559" spans="1:3" ht="240" x14ac:dyDescent="0.25">
      <c r="A559" s="60" t="str">
        <f>'5. Raw salary data'!A559</f>
        <v>ED-EST-03 BC (TE 4)</v>
      </c>
      <c r="B559" s="129" t="str" cm="1">
        <f t="array" ref="B559">_xlfn.TEXTJOIN(", ", TRUE, _xlfn._xlws.FILTER('5. Raw salary data'!$A$2:$A$1297, ('5. Raw salary data'!$C$2:$C$1297 &lt; '5. Raw salary data'!D559) * ('5. Raw salary data'!$C$2:$C$1297 &gt;= '5. Raw salary data'!C559) * ('5. Raw salary data'!$A$2:$A$1297 &lt;&gt; '5. Raw salary data'!A559), "No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3), ED-EST-02 Ontario (TE 7), ED-EST-02 Ontario (TE 8), ED-EST-03 Ontario (TE 6), ED-EST-04 Ontario (TE 3), ED-EST-05 Ontario (TE 2), ED-EST-05 Ontario (TE 3), ED-EST-06 Ontario (TE 1), ED-EST-03 Manitoba (TE 7), ED-EST-03 Manitoba (TE 8), ED-EST-04 Manitoba (TE 2), ED-EST-02 Saskatchewan (TE 9), ED-EST-03 Saskatchewan (TE 7), ED-EST-03 Saskatchewan (TE 8), ED-EST-04 Saskatchewan (TE 3), ED-EST-05 Saskatchewan (TE 1), ED-EST-02 Alberta (TE 9), ED-EST-03 Alberta (TE 6), ED-EST-04 Alberta (TE 3), ED-EST-05 Alberta (TE 2), ED-EST-06 Alberta (TE 1), ED-EST-02 BC (TE 8), ED-EST-02 BC (TE 9), ED-EST-03 BC (TE 5), ED-EST-04 BC (TE 3), ED-EST-05 BC (TE 2), ED-LAT-01 (TE 9), ED-LAT-02 (TE 5), ED-LAT-02 (TE 6), ED-LAT-03 (TE 4), ED-LAT-03 (TE 5), ED-LAT-04 (TE 2), ED-LAT-04 (TE 3), EG-02, GL-AIM-9, GL-AMW-9, GL-ELE -10, GL-ELE -11, GL-GHW-6, GL-GHW-7, GL-INM-9, GL-INM-10, GL-MAM-00, GL-MAM-7, GL-MAM-8, GL-MAN-7, GL-MAN-8, GL-MDO-9, GL-MOC-8, GL-MST-10, GL-MST-11, GL-PCF-6, GL-PIP-00, GL-PRW-7, GL-PRW-8, GS-06, HP-02, HS-HDO-05, HS-PHS-05, IS-02 , LI-7, MT-01, PI-02-CGC, PM-02 , PY-06, RO-01, SC-4 (deck and engine room), SC-5 (deck and engine room), SC-STD-4, SC-STD-5, SR-W (pay group 3), SR-W (pay group 9) APD-8, TI-03, TR-01</v>
      </c>
      <c r="C559" s="128" t="str" cm="1">
        <f t="array" ref="C559">_xlfn.TEXTJOIN(", ",TRUE,_xlfn._xlws.FILTER('5. Raw salary data'!$A$2:$A$1297,('5. Raw salary data'!$C$2:$C$1297 &gt;'5. Raw salary data'!E559)*('5. Raw salary data'!$C$2:$C$1297 &lt;'5. Raw salary data'!C559),"No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ED-EST-06 Quebec (TE 1), ED-EST-06 Quebec (TE 2), ED-EST-02 Ontario (TE 6), ED-EST-03 Ontario (TE 4), ED-EST-03 Ontario (TE 5), ED-EST-04 Ontario (TE 2), ED-EST-05 Ontario (TE 1), ED-EST-02 Manitoba (TE 9), ED-EST-03 Manitoba (TE 6), ED-EST-04 Manitoba (TE 1), ED-EST-02 Saskatchewan (TE 8), ED-EST-03 Saskatchewan (TE 6), ED-EST-04 Saskatchewan (TE 1), ED-EST-04 Saskatchewan (TE 2), ED-EST-02 Alberta (TE 7), ED-EST-02 Alberta (TE 8), ED-EST-03 Alberta (TE 4), ED-EST-03 Alberta (TE 5), ED-EST-04 Alberta (TE 2), ED-EST-05 Alberta (TE 1), ED-EST-01 BC (TE 8), ED-EST-02 BC (TE 6), ED-EST-02 BC (TE 7), ED-EST-03 BC (TE 3), ED-EST-04 BC (TE 2), ED-EST-05 BC (TE 1), ED-LAT-01 (TE 7), ED-LAT-01 (TE 8), ED-LAT-02 (TE 4), ED-LAT-03 (TE 2), ED-LAT-03 (TE 3), ED-LAT-04 (TE 1), EG-01, GL-AIM-00, GL-AMW-7, GL-AMW-8, GL-ELE -9, GL-GHW-4, GL-GHW-5, GL-INM-00, GL-MAM-5, GL-MAM-6, GL-MAN-6, GL-MDO-7, GL-MDO-8, GL-MOC-6, GL-MOC-7, GL-MST-00, GL-MST-9, GL-PCF-00, GL-PRW-6, GL-WOW-00, GS-05, GT-02, HP-01, HS-HDO-04, HS-PHS-04, IS-01 , LI-6, MA-01, OM-01, PG-01, PI-01-CGC, PM-01 , PY-05, SC-2 (deck and engine room), SC-3 (deck and engine room), SC-STD-2, SC-STD-3, SC-2 (equip. op. and spec. trade), SC-3 (equip. op. and spec. trade), SR-W (pay group 2), SR-W (pay group 9) APC-6, SR-W (pay group 9) APD-7, WP-01</v>
      </c>
    </row>
    <row r="560" spans="1:3" ht="270" x14ac:dyDescent="0.25">
      <c r="A560" s="60" t="str">
        <f>'5. Raw salary data'!A560</f>
        <v>ED-EST-03 BC (TE 5)</v>
      </c>
      <c r="B560" s="129" t="str" cm="1">
        <f t="array" ref="B560">_xlfn.TEXTJOIN(", ", TRUE, _xlfn._xlws.FILTER('5. Raw salary data'!$A$2:$A$1297, ('5. Raw salary data'!$C$2:$C$1297 &lt; '5. Raw salary data'!D560) * ('5. Raw salary data'!$C$2:$C$1297 &gt;= '5. Raw salary data'!C560) * ('5. Raw salary data'!$A$2:$A$1297 &lt;&gt; '5. Raw salary data'!A560), "No matches"))</f>
        <v>AS-02, CM-07, CO-DEV/PER, CR-06, DA-CON-6, DD-05, ED-EST-01 (TE 6), ED-EST-02 (TE 5) , ED-EST-03 (TE 3),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ED-EST-04 Alberta (TE 4), ED-EST-05 Alberta (TE 3), ED-EST-06 Alberta (TE 1), ED-EST-06 Alberta (TE 2), ED-EST-02 BC (TE 9), ED-EST-03 BC (TE 6), ED-EST-04 BC (TE 4), ED-EST-05 BC (TE 3), ED-EST-06 BC (TE 1), ED-LAT-01 (TE 10), ED-LAT-01 (TE 11), ED-LAT-02 (TE 7), ED-LAT-02 (TE 8), ED-LAT-03 (TE 5), ED-LAT-03 (TE 6), ED-LAT-04 (TE 4), EG-02, EL-02, EN-ENG-01, FR - Recruitment, GL-AIM-9, GL-AIM-10, GL-AMW-10, GL-COI-00, GL-ELE -12, GL-GHW-7, GL-GHW-8, GL-INM-10, GL-INM-11, GL-MAM-8, GL-MAM-9, GL-MAN-9, GL-MDO-10, GL-MOC-9, GL-MOC-10, GL-MST-12, GL-PCF-7, GL-PIP-00, GL-PRW-8, GL-PRW-9, GL-VHE-00, GL-WOW-9, GS-07, GT-03, HS-HDO-06, HS-PHS-06, IS-02 , OM-02, PI-03-CGC, PM-02 , PY-07, SC-6 (deck and engine room), SC-STD-6, SC-4 (equip. op. and spec. trade), SG-SRE-01, SO-MAO-TO, SR-E (pay group 1 basic), SR-W (pay group 9) APC-7, SR-W (pay group 9) APD-9, TR-01</v>
      </c>
      <c r="C560" s="128" t="str" cm="1">
        <f t="array" ref="C560">_xlfn.TEXTJOIN(", ",TRUE,_xlfn._xlws.FILTER('5. Raw salary data'!$A$2:$A$1297,('5. Raw salary data'!$C$2:$C$1297 &gt;'5. Raw salary data'!E560)*('5. Raw salary data'!$C$2:$C$1297 &lt;'5. Raw salary data'!C560),"No matches"))</f>
        <v>AR-01,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ED-EST-02 BC (TE 8), ED-EST-03 BC (TE 4), ED-EST-04 BC (TE 3), ED-EST-05 BC (TE 2), ED-LAT-01 (TE 8), ED-LAT-01 (TE 9), ED-LAT-02 (TE 5), ED-LAT-02 (TE 6), ED-LAT-03 (TE 4), ED-LAT-04 (TE 2), ED-LAT-04 (TE 3), GL-AMW-8, GL-AMW-9, GL-ELE -10, GL-ELE -11, GL-GHW-5, GL-GHW-6, GL-INM-9, GL-MAM-00, GL-MAM-7, GL-MAN-7, GL-MAN-8, GL-MDO-8, GL-MDO-9, GL-MOC-8, GL-MST-10, GL-MST-11, GL-PCF-00, GL-PCF-6, GL-PRW-7, GL-WOW-00, GS-06, HP-02, HS-HDO-05, HS-PHS-05, LI-7, MT-01, PG-01, PI-02-CGC, PY-06, RO-01, SC-4 (deck and engine room), SC-5 (deck and engine room), SC-STD-4, SC-STD-5, SR-W (pay group 2), SR-W (pay group 3), SR-W (pay group 9) APD-8, TI-03</v>
      </c>
    </row>
    <row r="561" spans="1:3" ht="315" x14ac:dyDescent="0.25">
      <c r="A561" s="60" t="str">
        <f>'5. Raw salary data'!A561</f>
        <v>ED-EST-03 BC (TE 6)</v>
      </c>
      <c r="B561" s="129" t="str" cm="1">
        <f t="array" ref="B561">_xlfn.TEXTJOIN(", ", TRUE, _xlfn._xlws.FILTER('5. Raw salary data'!$A$2:$A$1297, ('5. Raw salary data'!$C$2:$C$1297 &lt; '5. Raw salary data'!D561) * ('5. Raw salary data'!$C$2:$C$1297 &gt;= '5. Raw salary data'!C561) * ('5. Raw salary data'!$A$2:$A$1297 &lt;&gt; '5. Raw salary data'!A561), "No matches"))</f>
        <v>AS-03, DA-PRO-6, DD-05, DS-1, EC-02, ED-EST-01 (TE 7) , ED-EST-02 (TE 6) , ED-EST-03 (TE 4), ED-EST-04 (TE 1), ED-EST-04 Maritimes (TE 7), ED-EST-04 Maritimes (TE 8), ED-EST-05 Maritimes (TE 5), ED-EST-06 Maritimes (TE 4), ED-EST-03 Quebec (TE 10), ED-EST-04 Quebec (TE 9), ED-EST-05 Quebec (TE 7), ED-EST-06 Quebec (TE 5), ED-EST-03 Ontario (TE 8), ED-EST-03 Ontario (TE 9), ED-EST-04 Ontario (TE 5), ED-EST-04 Ontario (TE 6), ED-EST-05 Ontario (TE 4), ED-EST-05 Ontario (TE 5), ED-EST-06 Ontario (TE 2), ED-EST-06 Ontario (TE 3), ED-EST-04 Manitoba (TE 4), ED-EST-05 Manitoba (TE 2), ED-EST-05 Manitoba (TE 3), ED-EST-06 Manitoba (TE 1), ED-EST-04 Saskatchewan (TE 5), ED-EST-05 Saskatchewan (TE 3), ED-EST-06 Saskatchewan (TE 2), ED-EST-03 Alberta (TE 8), ED-EST-03 Alberta (TE 9), ED-EST-04 Alberta (TE 5), ED-EST-05 Alberta (TE 4), ED-EST-06 Alberta (TE 2), ED-EST-06 Alberta (TE 3), ED-EST-03 BC (TE 7), ED-EST-04 BC (TE 5), ED-EST-05 BC (TE 4), ED-EST-06 BC (TE 2), ED-LAT-01 (TE 12), ED-LAT-02 (TE 8), ED-LAT-02 (TE 9), ED-LAT-03 (TE 7), ED-LAT-03 (TE 8), ED-LAT-04 (TE 5), ED-LAT-04 (TE 6), EG-03, FR - Recruitment, GL-AIM-10, GL-AIM-11, GL-AMW-11, GL-AMW-12, GL-COI-9, GL-EIM-00, GL-EIM-9, GL-ELE -13, GL-ELE -14, GL-GHW-8, GL-GHW-10, GL-GHW-11, GL-INM-12, GL-MAM-9, GL-MAM-10, GL-MAN-10, GL-MDO-11, GL-MDO-12, GL-MOC-10, GL-MOC-11, GL-MST-13, GL-MST-14, GL-PCF-8, GL-PIP-9, GL-PRW-10, GL-SMW-00, GL-VHE-8, GL-WOW-10, GS-08, HP-03, HR-01, HS-HDO-07, HS-PHS-07, LI-8, PE-01, PG-02, PI-03-CGC, PM-03 , PO-IMA-01, PO-LES-TO-01, PO-LES-IM-01, PO-TCO-01, PR(S)-01, PY-07, SC-7 (deck and engine room), SC-STD-7, SC-5 (equip. op. and spec. trade), SG-PAT-01, SO-MAO-TO, SR-E (pay group 2 ELE-2), SR-W (pay group 4), SR-W (pay group 9) APC-8, SR-W (pay group 9) APD-10, ST-COR-2, TI-04, WP-02</v>
      </c>
      <c r="C561" s="128" t="str" cm="1">
        <f t="array" ref="C561">_xlfn.TEXTJOIN(", ",TRUE,_xlfn._xlws.FILTER('5. Raw salary data'!$A$2:$A$1297,('5. Raw salary data'!$C$2:$C$1297 &gt;'5. Raw salary data'!E561)*('5. Raw salary data'!$C$2:$C$1297 &lt;'5. Raw salary data'!C561),"No matches"))</f>
        <v>AR-01, AS-02, CM-07, CO-DEV/PER, CR-06, DA-CON-6, EC-01, ED-EST-01 (TE 5), ED-EST-01 (TE 6), ED-EST-02 (TE 4), ED-EST-02 (TE 5) , ED-EST-03 (TE 2), ED-EST-03 (TE 3), ED-EST-04 Maritimes (TE 6), ED-EST-05 Maritimes (TE 3), ED-EST-05 Maritimes (TE 4), ED-EST-06 Maritimes (TE 2), ED-EST-06 Maritimes (TE 3), ED-EST-01 Quebec (TE 10), ED-EST-02 Quebec (TE 10), ED-EST-02 Quebec (TE 11),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ED-EST-03 Manitoba (TE 8),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ED-EST-04 BC (TE 4), ED-EST-05 BC (TE 2), ED-EST-05 BC (TE 3), ED-EST-06 BC (TE 1), ED-LAT-01 (TE 10), ED-LAT-01 (TE 11), ED-LAT-02 (TE 6), ED-LAT-02 (TE 7), ED-LAT-03 (TE 5), ED-LAT-03 (TE 6), ED-LAT-04 (TE 3), ED-LAT-04 (TE 4), EG-02, EL-02, EN-ENG-01, GL-AIM-9, GL-AMW-9, GL-AMW-10, GL-COI-00, GL-ELE -11, GL-ELE -12, GL-GHW-7, GL-INM-10, GL-INM-11, GL-MAM-8, GL-MAN-8, GL-MAN-9, GL-MDO-9, GL-MDO-10, GL-MOC-9, GL-MST-11, GL-MST-12, GL-PCF-6, GL-PCF-7, GL-PIP-00, GL-PRW-8, GL-PRW-9, GL-VHE-00, GL-WOW-9, GS-07, GT-03, HP-02, HS-HDO-05, HS-HDO-06, HS-PHS-05, HS-PHS-06, IS-02 , LI-7, MT-01, OM-02, PM-02 , PY-06, SC-5 (deck and engine room), SC-6 (deck and engine room), SC-STD-5, SC-STD-6, SC-4 (equip. op. and spec. trade), SG-SRE-01, SR-E (pay group 1 basic), SR-W (pay group 9) APC-7, SR-W (pay group 9) APD-9, TI-03, TR-01</v>
      </c>
    </row>
    <row r="562" spans="1:3" ht="300" x14ac:dyDescent="0.25">
      <c r="A562" s="60" t="str">
        <f>'5. Raw salary data'!A562</f>
        <v>ED-EST-03 BC (TE 7)</v>
      </c>
      <c r="B562" s="129" t="str" cm="1">
        <f t="array" ref="B562">_xlfn.TEXTJOIN(", ", TRUE, _xlfn._xlws.FILTER('5. Raw salary data'!$A$2:$A$1297, ('5. Raw salary data'!$C$2:$C$1297 &lt; '5. Raw salary data'!D562) * ('5. Raw salary data'!$C$2:$C$1297 &gt;= '5. Raw salary data'!C562) * ('5. Raw salary data'!$A$2:$A$1297 &lt;&gt; '5. Raw salary data'!A562), "No matches"))</f>
        <v>AG-01, BI-01, CH-01, CR-07, DD-06, ED-EST-01 (TE 8), ED-EST-02 (TE 7) ,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5), ED-EST-05 Manitoba (TE 3), ED-EST-05 Manitoba (TE 4), ED-EST-06 Manitoba (TE 2), ED-EST-04 Saskatchewan (TE 6), ED-EST-05 Saskatchewan (TE 4), ED-EST-05 Saskatchewan (TE 5), ED-EST-06 Saskatchewan (TE 3), ED-EST-03 Alberta (TE 9), ED-EST-04 Alberta (TE 5), ED-EST-04 Alberta (TE 6), ED-EST-05 Alberta (TE 4), ED-EST-05 Alberta (TE 5), ED-EST-06 Alberta (TE 3), ED-EST-06 Alberta (TE 4), ED-EST-03 BC (TE 8), ED-EST-04 BC (TE 6), ED-EST-05 BC (TE 4), ED-EST-05 BC (TE 5), ED-EST-06 BC (TE 3), ED-LAT-02 (TE 9), ED-LAT-02 (TE 10), ED-LAT-03 (TE 8), ED-LAT-03 (TE 9), ED-LAT-04 (TE 6), ED-LAT-04 (TE 7), EG-03, EL-03, EU-LAI-1, FB-1, GL-AIM-12, GL-AMW-12, GL-AMW-13, GL-COI-10, GL-EIM-10, GL-ELE -14, GL-GHW-10, GL-GHW-11, GL-INM-13, GL-INM-14, GL-MAM-11, GL-MAN-11, GL-MAN-12, GL-MDO-12, GL-MDO-13, GL-MOC-11, GL-MOC-12, GL-MST-14, GL-PCF-9, GL-PCF-10, GL-PIP-10, GL-PRW-11, GL-SMW-8, GL-VHE-9, GL-WOW-11, GL-WOW-12, GT-04, HR-01, HS-HDO-08, LI-9, MA-02, PI-04-CGC, PS-1, SC-5 (equip. op. and spec. trade), SC-6 (equip. op. and spec. trade), SO-MAO-01, SR-E (pay group 3 MDO-4), SR-W (pay group 4), SR-W (pay group 5), SR-W (pay group 6), SW-SCW-01, SW-CHA-01</v>
      </c>
      <c r="C562" s="128" t="str" cm="1">
        <f t="array" ref="C562">_xlfn.TEXTJOIN(", ",TRUE,_xlfn._xlws.FILTER('5. Raw salary data'!$A$2:$A$1297,('5. Raw salary data'!$C$2:$C$1297 &gt;'5. Raw salary data'!E562)*('5. Raw salary data'!$C$2:$C$1297 &lt;'5. Raw salary data'!C562),"No matches"))</f>
        <v>AS-03, CM-07, CR-06, DA-CON-6, DA-PRO-6, DD-05, DS-1, EC-02, ED-EST-01 (TE 6), ED-EST-01 (TE 7) , ED-EST-02 (TE 5) , ED-EST-02 (TE 6) , ED-EST-03 (TE 3), ED-EST-03 (TE 4),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ED-EST-03 Saskatchewan (TE 9), ED-EST-04 Saskatchewan (TE 4), ED-EST-04 Saskatchewan (TE 5),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4), ED-LAT-04 (TE 5), FR - Recruitment, GL-AIM-10, GL-AIM-11, GL-AMW-10,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SC-6 (deck and engine room), SC-7 (deck and engine room), SC-STD-6, SC-STD-7, SG-PAT-01, SO-MAO-TO, SR-E (pay group 1 basic), SR-E (pay group 2 ELE-2), SR-W (pay group 9) APC-8, SR-W (pay group 9) APD-9, SR-W (pay group 9) APD-10, ST-COR-2, TI-04, WP-02</v>
      </c>
    </row>
    <row r="563" spans="1:3" ht="270" x14ac:dyDescent="0.25">
      <c r="A563" s="60" t="str">
        <f>'5. Raw salary data'!A563</f>
        <v>ED-EST-03 BC (TE 8)</v>
      </c>
      <c r="B563" s="129" t="str" cm="1">
        <f t="array" ref="B563">_xlfn.TEXTJOIN(", ", TRUE, _xlfn._xlws.FILTER('5. Raw salary data'!$A$2:$A$1297, ('5. Raw salary data'!$C$2:$C$1297 &lt; '5. Raw salary data'!D563) * ('5. Raw salary data'!$C$2:$C$1297 &gt;= '5. Raw salary data'!C563) * ('5. Raw salary data'!$A$2:$A$1297 &lt;&gt; '5. Raw salary data'!A563), "No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9), ED-EST-04 BC (TE 7), ED-EST-05 BC (TE 5), ED-EST-05 BC (TE 6), ED-EST-06 BC (TE 4), ED-LAT-02 (TE 11), ED-LAT-02 (TE 12), ED-LAT-03 (TE 9), ED-LAT-03 (TE 10), ED-LAT-04 (TE 8), GL-AIM-13, GL-AIM-14, GL-AMW-13, GL-AMW-14, GL-COI-11, GL-EIM-10, GL-EIM-11, GL-GHW-12, GL-INM-14, GL-MAM-12, GL-MAN-12, GL-MAN-13, GL-MDO-14, GL-MOC-13, GL-PCF-10, GL-PCF-11, GL-PIP-11, GL-PRW-12, GL-PRW-13, GL-SMW-9, GL-SMW-10, GL-VHE-10, GL-VHE-11, GL-WOW-12, GL-WOW-13, GS-09, GT-04, HS-PHS-08, IS-03 , IT-01, LI-9, LS-01, OM-03, PC-01, PG-03, PI-04-CGC, PM-04 , PO-IMA-02, PO-LES-TO-02, PO-LES-IM-02, PO-TCO-02, PS-1, RO-03, SC-6 (equip. op. and spec. trade), SO-FLP-01, SR-E (pay group 3 MDO-4), SR-E (APA), SR-E (APB), SR-W (pay group 6), SR-W (pay group 7), SW-SCW-01</v>
      </c>
      <c r="C563" s="128" t="str" cm="1">
        <f t="array" ref="C563">_xlfn.TEXTJOIN(", ",TRUE,_xlfn._xlws.FILTER('5. Raw salary data'!$A$2:$A$1297,('5. Raw salary data'!$C$2:$C$1297 &gt;'5. Raw salary data'!E563)*('5. Raw salary data'!$C$2:$C$1297 &lt;'5. Raw salary data'!C563),"No matches"))</f>
        <v>AS-03, DA-PRO-6, DD-06, DS-1, EC-02, ED-EST-01 (TE 7) , ED-EST-01 (TE 8), ED-EST-02 (TE 6) , ED-EST-02 (TE 7) , ED-EST-03 (TE 4), ED-EST-04 (TE 2), ED-EST-04 Maritimes (TE 8), ED-EST-05 Maritimes (TE 5), ED-EST-05 Maritimes (TE 6), ED-EST-06 Maritimes (TE 4), ED-EST-06 Maritimes (TE 5), ED-EST-03 Quebec (TE 11), ED-EST-04 Quebec (TE 9),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ED-EST-04 BC (TE 6), ED-EST-05 BC (TE 4), ED-EST-06 BC (TE 3), ED-LAT-01 (TE 12), ED-LAT-02 (TE 9), ED-LAT-02 (TE 10), ED-LAT-03 (TE 8), ED-LAT-04 (TE 6), ED-LAT-04 (TE 7), EG-03, EL-03, EU-LAI-1, FB-1, GL-AIM-11, GL-AIM-12, GL-AMW-12, GL-COI-9, GL-COI-10, GL-EIM-9, GL-ELE -14, GL-GHW-10, GL-GHW-11, GL-INM-12, GL-INM-13, GL-MAM-10, GL-MAM-11, GL-MAN-10, GL-MAN-11, GL-MDO-12, GL-MDO-13, GL-MOC-11, GL-MOC-12, GL-MST-14, GL-PCF-9, GL-PIP-9, GL-PIP-10, GL-PRW-10, GL-PRW-11, GL-SMW-8, GL-VHE-8, GL-VHE-9, GL-WOW-10, GL-WOW-11, HP-03, HR-01, HS-HDO-08, HS-PHS-07, MA-02, PE-01, PG-02, PM-03 , PO-IMA-01, PO-LES-TO-01, PO-LES-IM-01, PO-TCO-01, PR(S)-01, SC-5 (equip. op. and spec. trade), SG-PAT-01, SO-MAO-01, SR-E (pay group 2 ELE-2), SR-W (pay group 4), SR-W (pay group 5), SR-W (pay group 9) APC-8, SR-W (pay group 9) APD-10, SW-CHA-01, TI-04, WP-02</v>
      </c>
    </row>
    <row r="564" spans="1:3" ht="240" x14ac:dyDescent="0.25">
      <c r="A564" s="60" t="str">
        <f>'5. Raw salary data'!A564</f>
        <v>ED-EST-03 BC (TE 9)</v>
      </c>
      <c r="B564" s="129" t="str" cm="1">
        <f t="array" ref="B564">_xlfn.TEXTJOIN(", ", TRUE, _xlfn._xlws.FILTER('5. Raw salary data'!$A$2:$A$1297, ('5. Raw salary data'!$C$2:$C$1297 &lt; '5. Raw salary data'!D564) * ('5. Raw salary data'!$C$2:$C$1297 &gt;= '5. Raw salary data'!C564) * ('5. Raw salary data'!$A$2:$A$1297 &lt;&gt; '5. Raw salary data'!A564), "No matches"))</f>
        <v>AI-01, CO-01, CT-EAV-01 , CT-IAU-01 , DA-CON-8, DA-PRO-7, DD-07, DS-2, EC-03, ED-EST-02 (TE 9), ED-EST-03 (TE 6), ED-EST-03 (TE 7), ED-EST-04 (TE 4), ED-EST-05 (TE 2), ED-EST-06 (TE 1), ED-EST-05 Maritimes (TE 8),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ED-EST-05 Manitoba (TE 6), ED-EST-06 Manitoba (TE 4), ED-EST-04 Saskatchewan (TE 8), ED-EST-05 Saskatchewan (TE 6), ED-EST-05 Saskatchewan (TE 7), ED-EST-06 Saskatchewan (TE 5), ED-EST-04 Alberta (TE 7), ED-EST-04 Alberta (TE 8), ED-EST-05 Alberta (TE 6), ED-EST-05 Alberta (TE 7), ED-EST-06 Alberta (TE 5), ED-EST-06 Alberta (TE 6), ED-EST-04 BC (TE 8), ED-EST-05 BC (TE 6), ED-EST-05 BC (TE 7), ED-EST-06 BC (TE 5), ED-LAT-02 (TE 12), ED-LAT-02 (TE 13), ED-LAT-03 (TE 11), ED-LAT-03 (TE 12), ED-LAT-04 (TE 9), ED-LAT-04 (TE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(equip. op. and spec. trade), SE-RES-1, SG-PAT-02, SG-SRE-02, SO-MAO-02, SO-RAD-01, SR-E (APA), SR-E (APB), SR-W (pay group 7), SR-W (pay group 8), SW-SCW-02, TI-05, UT-1, WP-03</v>
      </c>
      <c r="C564" s="128" t="str" cm="1">
        <f t="array" ref="C564">_xlfn.TEXTJOIN(", ",TRUE,_xlfn._xlws.FILTER('5. Raw salary data'!$A$2:$A$1297,('5. Raw salary data'!$C$2:$C$1297 &gt;'5. Raw salary data'!E564)*('5. Raw salary data'!$C$2:$C$1297 &lt;'5. Raw salary data'!C564),"No matches"))</f>
        <v>AG-01, AS-04, BI-01, CH-01, CR-07, DA-CON-7, DD-06, ED-EST-01 (TE 8), ED-EST-02 (TE 7) , ED-EST-02 (TE 8), ED-EST-03 (TE 5), ED-EST-04 (TE 2), ED-EST-04 (TE 3), ED-EST-05 (TE 1), ED-EST-04 Maritimes (TE 9), ED-EST-04 Maritimes (TE 10), ED-EST-05 Maritimes (TE 6), ED-EST-05 Maritimes (TE 7), ED-EST-06 Maritimes (TE 5), ED-EST-06 Maritimes (TE 6),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GL-VHE-9, GL-VHE-10, GL-WOW-11, GL-WOW-12, GS-09, GT-04, HS-HDO-08, HS-PHS-08, IS-03 , LI-9, PC-01, PI-04-CGC, PM-04 , PS-1, SC-6 (equip. op. and spec. trade), SO-FLP-01, SO-MAO-01, SR-E (pay group 3 MDO-4), SR-W (pay group 6), SW-SCW-01, SW-CHA-01</v>
      </c>
    </row>
    <row r="565" spans="1:3" ht="225" x14ac:dyDescent="0.25">
      <c r="A565" s="60" t="str">
        <f>'5. Raw salary data'!A565</f>
        <v>ED-EST-04 BC (TE 1)</v>
      </c>
      <c r="B565" s="129" t="str" cm="1">
        <f t="array" ref="B565">_xlfn.TEXTJOIN(", ", TRUE, _xlfn._xlws.FILTER('5. Raw salary data'!$A$2:$A$1297, ('5. Raw salary data'!$C$2:$C$1297 &lt; '5. Raw salary data'!D565) * ('5. Raw salary data'!$C$2:$C$1297 &gt;= '5. Raw salary data'!C565) * ('5. Raw salary data'!$A$2:$A$1297 &lt;&gt; '5. Raw salary data'!A565), "No matches"))</f>
        <v>CR-05, DA-CON-4, ED-EST-01 (TE 3), ED-EST-02 (TE 2) , ED-EST-03 Maritimes (TE 7), ED-EST-04 Maritimes (TE 3), ED-EST-05 Maritimes (TE 1), ED-EST-01 Quebec (TE 8), ED-EST-02 Quebec (TE 7), ED-EST-02 Quebec (TE 8), ED-EST-03 Quebec (TE 6), ED-EST-04 Quebec (TE 4), ED-EST-04 Quebec (TE 5), ED-EST-05 Quebec (TE 2), ED-EST-05 Quebec (TE 3), ED-EST-06 Quebec (TE 1), ED-EST-02 Ontario (TE 5), ED-EST-03 Ontario (TE 4), ED-EST-04 Ontario (TE 1),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2), ED-LAT-01 (TE 6), ED-LAT-01 (TE 7), ED-LAT-02 (TE 3), ED-LAT-02 (TE 4), ED-LAT-03 (TE 2), ED-LAT-04 (TE 1), EG-01, GL-AIM-00, GL-AMW-6, GL-AMW-7, GL-ELE -8, GL-ELE -9, GL-GHW-3, GL-GHW-4, GL-INM-00, GL-MAM-5, GL-MAN-5, GL-MAN-6, GL-MDO-6, GL-MDO-7, GL-MOC-5, GL-MOC-6, GL-MST-00, GL-PRW-00, GL-PRW-5, GL-PRW-6, GT-02, HP-01, HS-HDO-04, HS-PHS-04, LI-6, OM-01, PI-01-CGC, PY-05, SC-1 (deck and engine room), SC-2 (deck and engine room), SC-STD-1, SC-STD-2, SC-2 (equip. op. and spec. trade), SR-W (pay group 9) APD-7, ST-SCY-4, WP-01</v>
      </c>
      <c r="C565" s="128" t="str" cm="1">
        <f t="array" ref="C565">_xlfn.TEXTJOIN(", ",TRUE,_xlfn._xlws.FILTER('5. Raw salary data'!$A$2:$A$1297,('5. Raw salary data'!$C$2:$C$1297 &gt;'5. Raw salary data'!E565)*('5. Raw salary data'!$C$2:$C$1297 &lt;'5. Raw salary data'!C565),"No matches"))</f>
        <v>CR-04, DA-PRO-4, DD-03, ED-EST-01 (TE 2), ED-EST-02 (TE 1) , ED-EST-02 Maritimes (TE 8), ED-EST-02 Maritimes (TE 9), ED-EST-03 Maritimes (TE 5), ED-EST-03 Maritimes (TE 6), ED-EST-04 Maritimes (TE 2), ED-EST-01 Quebec (TE 7), ED-EST-02 Quebec (TE 6), ED-EST-03 Quebec (TE 4), ED-EST-03 Quebec (TE 5), ED-EST-04 Quebec (TE 3), ED-EST-05 Quebec (TE 1), ED-EST-01 Ontario (TE 8), ED-EST-02 Ontario (TE 4), ED-EST-03 Ontario (TE 3), ED-EST-02 Manitoba (TE 6), ED-EST-02 Manitoba (TE 7), ED-EST-03 Manitoba (TE 3), ED-EST-03 Manitoba (TE 4), ED-EST-02 Saskatchewan (TE 6), ED-EST-03 Saskatchewan (TE 4), ED-EST-02 Alberta (TE 5), ED-EST-02 Alberta (TE 6), ED-EST-03 Alberta (TE 3), ED-EST-01 BC (TE 6), ED-EST-02 BC (TE 4), ED-EST-02 BC (TE 5), ED-EST-03 BC (TE 2), ED-LAT-01 (TE 5), ED-LAT-02 (TE 2), ED-LAT-03 (TE 1), EL-01, EU-PEI-1, GL-AMW-4, GL-AMW-5, GL-ELE -6, GL-ELE -7, GL-MAN-3, GL-MAN-4, GL-MDO-5, GL-MOC-4, GS-04, HS-HDO-03, HS-PHS-03, LI-5, PY-04, SC-1 (equip. op. and spec. trade), SR-W (pay group 9) APC-5, SR-W (pay group 9) APD-6, ST-COR-1, TI-01, TI-02</v>
      </c>
    </row>
    <row r="566" spans="1:3" ht="225" x14ac:dyDescent="0.25">
      <c r="A566" s="60" t="str">
        <f>'5. Raw salary data'!A566</f>
        <v>ED-EST-04 BC (TE 2)</v>
      </c>
      <c r="B566" s="129" t="str" cm="1">
        <f t="array" ref="B566">_xlfn.TEXTJOIN(", ", TRUE, _xlfn._xlws.FILTER('5. Raw salary data'!$A$2:$A$1297, ('5. Raw salary data'!$C$2:$C$1297 &lt; '5. Raw salary data'!D566) * ('5. Raw salary data'!$C$2:$C$1297 &gt;= '5. Raw salary data'!C566) * ('5. Raw salary data'!$A$2:$A$1297 &lt;&gt; '5. Raw salary data'!A566), "No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ED-EST-04 Ontario (TE 3), ED-EST-05 Ontario (TE 2), ED-EST-03 Manitoba (TE 6), ED-EST-03 Manitoba (TE 7), ED-EST-04 Manitoba (TE 1), ED-EST-02 Saskatchewan (TE 9), ED-EST-03 Saskatchewan (TE 7), ED-EST-04 Saskatchewan (TE 2), ED-EST-02 Alberta (TE 8), ED-EST-03 Alberta (TE 5), ED-EST-04 Alberta (TE 2), ED-EST-05 Alberta (TE 1), ED-EST-02 BC (TE 7), ED-EST-02 BC (TE 8), ED-EST-03 BC (TE 4), ED-EST-04 BC (TE 3), ED-EST-05 BC (TE 1), ED-LAT-01 (TE 8), ED-LAT-02 (TE 5), ED-LAT-03 (TE 3), ED-LAT-03 (TE 4), ED-LAT-04 (TE 2), GL-AIM-00, GL-AMW-8, GL-ELE -9, GL-ELE -10, GL-GHW-5, GL-INM-9, GL-MAM-00, GL-MAM-6, GL-MAM-7, GL-MAN-6, GL-MAN-7, GL-MDO-8, GL-MOC-7, GL-MST-9, GL-MST-10, GL-PCF-00, GL-PRW-6, GL-PRW-7, GL-WOW-00, GS-05, GS-06, IS-01 , MA-01, PG-01, PM-01 , RO-01, SC-3 (deck and engine room), SC-4 (deck and engine room), SC-STD-3, SC-STD-4, SC-3 (equip. op. and spec. trade), SR-W (pay group 2), SR-W (pay group 3), SR-W (pay group 9) APC-6, SR-W (pay group 9) APD-8</v>
      </c>
      <c r="C566" s="128" t="str" cm="1">
        <f t="array" ref="C566">_xlfn.TEXTJOIN(", ",TRUE,_xlfn._xlws.FILTER('5. Raw salary data'!$A$2:$A$1297,('5. Raw salary data'!$C$2:$C$1297 &gt;'5. Raw salary data'!E566)*('5. Raw salary data'!$C$2:$C$1297 &lt;'5. Raw salary data'!C566),"No matches"))</f>
        <v>CR-05, DD-03, ED-EST-01 (TE 3), ED-EST-02 (TE 2) , ED-EST-02 Maritimes (TE 9), ED-EST-03 Maritimes (TE 7), ED-EST-04 Maritimes (TE 3), ED-EST-05 Maritimes (TE 1), ED-EST-01 Quebec (TE 8), ED-EST-02 Quebec (TE 7), ED-EST-03 Quebec (TE 6), ED-EST-04 Quebec (TE 4), ED-EST-04 Quebec (TE 5), ED-EST-05 Quebec (TE 2), ED-EST-05 Quebec (TE 3), ED-EST-06 Quebec (TE 1), ED-EST-02 Ontario (TE 5), ED-EST-03 Ontario (TE 4), ED-EST-04 Ontario (TE 1), ED-EST-04 Ontario (TE 2), ED-EST-05 Ontario (TE 1), ED-EST-02 Manitoba (TE 8), ED-EST-02 Manitoba (TE 9), ED-EST-03 Manitoba (TE 5), ED-EST-02 Saskatchewan (TE 7), ED-EST-02 Saskatchewan (TE 8), ED-EST-03 Saskatchewan (TE 5), ED-EST-03 Saskatchewan (TE 6), ED-EST-04 Saskatchewan (TE 1), ED-EST-02 Alberta (TE 6), ED-EST-02 Alberta (TE 7), ED-EST-03 Alberta (TE 4), ED-EST-04 Alberta (TE 1), ED-EST-01 BC (TE 7), ED-EST-01 BC (TE 8), ED-EST-02 BC (TE 5), ED-EST-02 BC (TE 6), ED-EST-03 BC (TE 3), ED-EST-04 BC (TE 1), ED-LAT-01 (TE 6), ED-LAT-01 (TE 7), ED-LAT-02 (TE 3), ED-LAT-02 (TE 4), ED-LAT-03 (TE 2), ED-LAT-04 (TE 1), EG-01, GL-AMW-6, GL-AMW-7, GL-ELE -8, GL-GHW-3, GL-GHW-4, GL-INM-00, GL-MAM-5, GL-MAN-5, GL-MDO-6, GL-MDO-7, GL-MOC-5, GL-MOC-6, GL-MST-00, GL-PRW-00, GL-PRW-5, GT-02, HP-01, HS-HDO-03, HS-HDO-04, HS-PHS-04, LI-6, OM-01, PI-01-CGC, PY-05, SC-1 (deck and engine room), SC-2 (deck and engine room), SC-STD-1, SC-STD-2, SC-1 (equip. op. and spec. trade), SC-2 (equip. op. and spec. trade), SR-W (pay group 9) APD-7, ST-SCY-4, TI-02, WP-01</v>
      </c>
    </row>
    <row r="567" spans="1:3" ht="255" x14ac:dyDescent="0.25">
      <c r="A567" s="60" t="str">
        <f>'5. Raw salary data'!A567</f>
        <v>ED-EST-04 BC (TE 3)</v>
      </c>
      <c r="B567" s="129" t="str" cm="1">
        <f t="array" ref="B567">_xlfn.TEXTJOIN(", ", TRUE, _xlfn._xlws.FILTER('5. Raw salary data'!$A$2:$A$1297, ('5. Raw salary data'!$C$2:$C$1297 &lt; '5. Raw salary data'!D567) * ('5. Raw salary data'!$C$2:$C$1297 &gt;= '5. Raw salary data'!C567) * ('5. Raw salary data'!$A$2:$A$1297 &lt;&gt; '5. Raw salary data'!A567), "No matches"))</f>
        <v>AR-01, AS-02, CM-07, CO-DEV/PER, DA-CON-5, DA-CON-6, EC-01, ED-EST-01 (TE 5), ED-EST-02 (TE 4), ED-EST-03 (TE 2), ED-EST-04 Maritimes (TE 5), ED-EST-04 Maritimes (TE 6), ED-EST-05 Maritimes (TE 3), ED-EST-06 Maritimes (TE 2), ED-EST-01 Quebec (TE 10), ED-EST-02 Quebec (TE 10), ED-EST-03 Quebec (TE 8), ED-EST-04 Quebec (TE 7),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ED-EST-04 Saskatchewan (TE 3), ED-EST-05 Saskatchewan (TE 1), ED-EST-05 Saskatchewan (TE 2), ED-EST-02 Alberta (TE 9), ED-EST-03 Alberta (TE 6), ED-EST-03 Alberta (TE 7), ED-EST-04 Alberta (TE 3), ED-EST-05 Alberta (TE 2), ED-EST-06 Alberta (TE 1), ED-EST-02 BC (TE 8), ED-EST-02 BC (TE 9), ED-EST-03 BC (TE 5), ED-EST-04 BC (TE 4), ED-EST-05 BC (TE 2), ED-EST-06 BC (TE 1), ED-LAT-01 (TE 9), ED-LAT-01 (TE 10), ED-LAT-02 (TE 6), ED-LAT-02 (TE 7), ED-LAT-03 (TE 5), ED-LAT-04 (TE 3), EG-02, EL-02, EN-ENG-01, GL-AIM-9, GL-AMW-9, GL-AMW-10, GL-ELE -11, GL-GHW-6, GL-GHW-7, GL-INM-10, GL-MAM-8, GL-MAN-8, GL-MDO-9, GL-MDO-10, GL-MOC-8, GL-MOC-9, GL-MST-11, GL-PCF-6, GL-PCF-7, GL-PIP-00, GL-PRW-8, GL-VHE-00, GS-07, GT-03, HP-02, HS-HDO-05, HS-HDO-06, HS-PHS-05, IS-02 , LI-7, MT-01, PI-02-CGC, PM-02 , PY-06, RO-01, SC-5 (deck and engine room), SC-6 (deck and engine room), SC-STD-5, SC-STD-6, SC-4 (equip. op. and spec. trade), SG-SRE-01, SR-W (pay group 3), SR-W (pay group 9) APC-7, SR-W (pay group 9) APD-9, TI-03, TR-01</v>
      </c>
      <c r="C567" s="128" t="str" cm="1">
        <f t="array" ref="C567">_xlfn.TEXTJOIN(", ",TRUE,_xlfn._xlws.FILTER('5. Raw salary data'!$A$2:$A$1297,('5. Raw salary data'!$C$2:$C$1297 &gt;'5. Raw salary data'!E567)*('5. Raw salary data'!$C$2:$C$1297 &lt;'5. Raw salary data'!C567),"No matches"))</f>
        <v>AS-01, CM-06, CR-05,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1),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ED-EST-03 BC (TE 4), ED-EST-04 BC (TE 2), ED-EST-05 BC (TE 1), ED-LAT-01 (TE 7), ED-LAT-01 (TE 8), ED-LAT-02 (TE 4), ED-LAT-02 (TE 5), ED-LAT-03 (TE 3), ED-LAT-03 (TE 4), ED-LAT-04 (TE 1), ED-LAT-04 (TE 2), EG-01, GL-AIM-00, GL-AMW-7, GL-AMW-8, GL-ELE -9, GL-ELE -10, GL-GHW-4, GL-GHW-5, GL-INM-00, GL-INM-9, GL-MAM-00, GL-MAM-6, GL-MAM-7, GL-MAN-6, GL-MAN-7, GL-MDO-8, GL-MOC-7, GL-MST-00, GL-MST-9, GL-MST-10, GL-PCF-00, GL-PRW-6, GL-PRW-7, GL-WOW-00, GS-05, GS-06, HS-PHS-04, IS-01 , LI-6, MA-01, PG-01, PI-01-CGC, PM-01 , PY-05, SC-3 (deck and engine room), SC-4 (deck and engine room), SC-STD-3, SC-STD-4, SC-3 (equip. op. and spec. trade), SR-W (pay group 2), SR-W (pay group 9) APC-6, SR-W (pay group 9) APD-7, SR-W (pay group 9) APD-8</v>
      </c>
    </row>
    <row r="568" spans="1:3" ht="270" x14ac:dyDescent="0.25">
      <c r="A568" s="60" t="str">
        <f>'5. Raw salary data'!A568</f>
        <v>ED-EST-04 BC (TE 4)</v>
      </c>
      <c r="B568" s="129" t="str" cm="1">
        <f t="array" ref="B568">_xlfn.TEXTJOIN(", ", TRUE, _xlfn._xlws.FILTER('5. Raw salary data'!$A$2:$A$1297, ('5. Raw salary data'!$C$2:$C$1297 &lt; '5. Raw salary data'!D568) * ('5. Raw salary data'!$C$2:$C$1297 &gt;= '5. Raw salary data'!C568) * ('5. Raw salary data'!$A$2:$A$1297 &lt;&gt; '5. Raw salary data'!A568), "No matches"))</f>
        <v>AS-03, CM-07, CO-DEV/PER, CR-06, DA-CON-6, DA-PRO-6, DD-05, DS-1, ED-EST-01 (TE 6), ED-EST-02 (TE 5) , ED-EST-02 (TE 6) , ED-EST-03 (TE 3), ED-EST-04 (TE 1),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GL-MDO-10, GL-MDO-11, GL-MOC-10, GL-MST-12, GL-MST-13, GL-PCF-7, GL-PCF-8, GL-PRW-9, GL-PRW-10, GL-SMW-00, GL-VHE-00, GL-VHE-8, GL-WOW-9, GL-WOW-10, GS-08, GT-03, HS-HDO-06, HS-HDO-07, HS-PHS-06, LI-8, OM-02, PE-01, PG-02, PI-03-CGC, PM-03 , PO-IMA-01, PO-LES-TO-01, PO-LES-IM-01, PO-TCO-01, PR(S)-01, PY-07, SC-6 (deck and engine room), SC-7 (deck and engine room), SC-STD-6, SC-STD-7, SO-MAO-TO, SR-E (pay group 1 basic), SR-W (pay group 9) APD-9, ST-COR-2, WP-02</v>
      </c>
      <c r="C568" s="128" t="str" cm="1">
        <f t="array" ref="C568">_xlfn.TEXTJOIN(", ",TRUE,_xlfn._xlws.FILTER('5. Raw salary data'!$A$2:$A$1297,('5. Raw salary data'!$C$2:$C$1297 &gt;'5. Raw salary data'!E568)*('5. Raw salary data'!$C$2:$C$1297 &lt;'5. Raw salary data'!C568),"No matches"))</f>
        <v>AR-01, AS-02, DA-CON-5, DA-PRO-5, DD-04, EC-01, ED-EST-01 (TE 5), ED-EST-02 (TE 4), ED-EST-03 (TE 2), ED-EST-03 Maritimes (TE 9), ED-EST-04 Maritimes (TE 5), ED-EST-04 Maritimes (TE 6), ED-EST-05 Maritimes (TE 3), ED-EST-06 Maritimes (TE 2), ED-EST-01 Quebec (TE 10), ED-EST-02 Quebec (TE 9), ED-EST-02 Quebec (TE 10), ED-EST-03 Quebec (TE 8), ED-EST-04 Quebec (TE 6), ED-EST-04 Quebec (TE 7), ED-EST-05 Quebec (TE 4), ED-EST-05 Quebec (TE 5), ED-EST-06 Quebec (TE 3), ED-EST-02 Ontario (TE 7), ED-EST-02 Ontario (TE 8), ED-EST-03 Ontario (TE 6), ED-EST-04 Ontario (TE 3), ED-EST-04 Ontario (TE 4), ED-EST-05 Ontario (TE 2), ED-EST-05 Ontario (TE 3), ED-EST-06 Ontario (TE 1), ED-EST-03 Manitoba (TE 8), ED-EST-04 Manitoba (TE 2), ED-EST-05 Manitoba (TE 1), ED-EST-03 Saskatchewan (TE 8), ED-EST-04 Saskatchewan (TE 3), ED-EST-05 Saskatchewan (TE 1), ED-EST-02 Alberta (TE 9), ED-EST-03 Alberta (TE 6), ED-EST-04 Alberta (TE 3), ED-EST-05 Alberta (TE 2), ED-EST-06 Alberta (TE 1), ED-EST-02 BC (TE 8), ED-EST-02 BC (TE 9), ED-EST-03 BC (TE 5), ED-EST-04 BC (TE 3), ED-EST-05 BC (TE 2), ED-EST-06 BC (TE 1), ED-LAT-01 (TE 9), ED-LAT-01 (TE 10), ED-LAT-02 (TE 6), ED-LAT-03 (TE 4), ED-LAT-03 (TE 5), ED-LAT-04 (TE 3), EG-02, EN-ENG-01, GL-AIM-9, GL-AMW-9, GL-ELE -10, GL-ELE -11, GL-GHW-6, GL-GHW-7, GL-INM-9, GL-INM-10, GL-MAM-00, GL-MAM-7, GL-MAM-8, GL-MAN-8, GL-MDO-9, GL-MOC-8, GL-MOC-9, GL-MST-10, GL-MST-11, GL-PCF-6, GL-PIP-00, GL-PRW-8, GS-06, GS-07, HP-02, HS-HDO-05, HS-PHS-05, IS-02 , LI-7, MT-01, PI-02-CGC, PM-02 , PY-06, RO-01, SC-4 (deck and engine room), SC-5 (deck and engine room), SC-STD-4, SC-STD-5, SC-4 (equip. op. and spec. trade), SG-SRE-01, SR-W (pay group 3), SR-W (pay group 9) APC-7, SR-W (pay group 9) APD-8, TI-03, TR-01</v>
      </c>
    </row>
    <row r="569" spans="1:3" ht="270" x14ac:dyDescent="0.25">
      <c r="A569" s="60" t="str">
        <f>'5. Raw salary data'!A569</f>
        <v>ED-EST-04 BC (TE 5)</v>
      </c>
      <c r="B569" s="129" t="str" cm="1">
        <f t="array" ref="B569">_xlfn.TEXTJOIN(", ", TRUE, _xlfn._xlws.FILTER('5. Raw salary data'!$A$2:$A$1297, ('5. Raw salary data'!$C$2:$C$1297 &lt; '5. Raw salary data'!D569) * ('5. Raw salary data'!$C$2:$C$1297 &gt;= '5. Raw salary data'!C569) * ('5. Raw salary data'!$A$2:$A$1297 &lt;&gt; '5. Raw salary data'!A569), "No matches"))</f>
        <v>AS-03, DA-PRO-6, DS-1, EC-02, ED-EST-01 (TE 7) , ED-EST-01 (TE 8), ED-EST-02 (TE 6) , ED-EST-02 (TE 7) , ED-EST-03 (TE 4), ED-EST-04 (TE 2), ED-EST-04 Maritimes (TE 8), ED-EST-05 Maritimes (TE 5), ED-EST-05 Maritimes (TE 6), ED-EST-06 Maritimes (TE 4), ED-EST-03 Quebec (TE 10), ED-EST-03 Quebec (TE 11), ED-EST-04 Quebec (TE 9),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3), ED-EST-05 Saskatchewan (TE 4), ED-EST-06 Saskatchewan (TE 2), ED-EST-06 Saskatchewan (TE 3), ED-EST-03 Alberta (TE 9), ED-EST-04 Alberta (TE 5), ED-EST-05 Alberta (TE 4), ED-EST-06 Alberta (TE 3), ED-EST-03 BC (TE 7), ED-EST-04 BC (TE 6), ED-EST-05 BC (TE 4), ED-EST-06 BC (TE 3), ED-LAT-01 (TE 12), ED-LAT-02 (TE 9), ED-LAT-02 (TE 10), ED-LAT-03 (TE 7), ED-LAT-03 (TE 8), ED-LAT-04 (TE 6), EG-03, EU-LAI-1, FB-1, GL-AIM-11, GL-AIM-12, GL-AMW-12, GL-COI-9, GL-EIM-9, GL-ELE -14, GL-GHW-10, GL-GHW-11, GL-INM-12, GL-INM-13, GL-MAM-10, GL-MAM-11, GL-MAN-10, GL-MAN-11, GL-MDO-12, GL-MOC-11, GL-MST-14, GL-PCF-9, GL-PIP-9, GL-PRW-10, GL-PRW-11, GL-SMW-8, GL-VHE-8, GL-VHE-9, GL-WOW-10, GL-WOW-11, HP-03, HR-01, HS-HDO-07, HS-HDO-08, HS-PHS-07, LI-8, MA-02, PE-01, PG-02, PM-03 , PO-IMA-01, PO-LES-TO-01, PO-LES-IM-01, PO-TCO-01, PR(S)-01, SC-5 (equip. op. and spec. trade), SG-PAT-01, SO-MAO-01, SR-E (pay group 2 ELE-2), SR-W (pay group 4), SR-W (pay group 5), SR-W (pay group 9) APC-8, SR-W (pay group 9) APD-10, SW-CHA-01, TI-04, WP-02</v>
      </c>
      <c r="C569" s="128" t="str" cm="1">
        <f t="array" ref="C569">_xlfn.TEXTJOIN(", ",TRUE,_xlfn._xlws.FILTER('5. Raw salary data'!$A$2:$A$1297,('5. Raw salary data'!$C$2:$C$1297 &gt;'5. Raw salary data'!E569)*('5. Raw salary data'!$C$2:$C$1297 &lt;'5. Raw salary data'!C569),"No matches"))</f>
        <v>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ED-EST-03 Ontario (TE 8),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ED-EST-06 Saskatchewan (TE 1), ED-EST-03 Alberta (TE 7), ED-EST-03 Alberta (TE 8), ED-EST-04 Alberta (TE 4), ED-EST-05 Alberta (TE 3), ED-EST-06 Alberta (TE 2), ED-EST-02 BC (TE 9), ED-EST-03 BC (TE 6), ED-EST-04 BC (TE 4), ED-EST-05 BC (TE 3), ED-EST-06 BC (TE 1), ED-EST-06 BC (TE 2), ED-LAT-01 (TE 10), ED-LAT-01 (TE 11), ED-LAT-02 (TE 7), ED-LAT-02 (TE 8), ED-LAT-03 (TE 6), ED-LAT-04 (TE 4), ED-LAT-04 (TE 5), EG-02, EL-02, EN-ENG-01, FR - Recruitment, GL-AIM-9, GL-AIM-10, GL-AMW-10, GL-AMW-11, GL-COI-00, GL-EIM-00, GL-ELE -12, GL-ELE -13, GL-GHW-7, GL-GHW-8, GL-INM-11, GL-MAM-8, GL-MAM-9, GL-MAN-9, GL-MDO-10, GL-MDO-11, GL-MOC-9, GL-MOC-10, GL-MST-12, GL-MST-13, GL-PCF-7, GL-PCF-8, GL-PRW-9, GL-SMW-00, GL-VHE-00, GL-WOW-9, GS-07, GS-08, GT-03, HS-HDO-06, HS-PHS-06, OM-02, PI-03-CGC, PY-07, SC-6 (deck and engine room), SC-7 (deck and engine room), SC-STD-6, SC-STD-7, SC-4 (equip. op. and spec. trade), SG-SRE-01, SO-MAO-TO, SR-E (pay group 1 basic), SR-W (pay group 9) APC-7, SR-W (pay group 9) APD-9, ST-COR-2</v>
      </c>
    </row>
    <row r="570" spans="1:3" ht="285" x14ac:dyDescent="0.25">
      <c r="A570" s="60" t="str">
        <f>'5. Raw salary data'!A570</f>
        <v>ED-EST-04 BC (TE 6)</v>
      </c>
      <c r="B570" s="129" t="str" cm="1">
        <f t="array" ref="B570">_xlfn.TEXTJOIN(", ", TRUE, _xlfn._xlws.FILTER('5. Raw salary data'!$A$2:$A$1297, ('5. Raw salary data'!$C$2:$C$1297 &lt; '5. Raw salary data'!D570) * ('5. Raw salary data'!$C$2:$C$1297 &gt;= '5. Raw salary data'!C570) * ('5. Raw salary data'!$A$2:$A$1297 &lt;&gt; '5. Raw salary data'!A570), "No matches"))</f>
        <v>AG-01, AS-04, BI-01, CH-01, CR-07, DA-CON-7, DD-06, ED-EST-01 (TE 8), ED-EST-02 (TE 7) , ED-EST-02 (TE 8), ED-EST-03 (TE 5), ED-EST-04 (TE 3), ED-EST-05 (TE 1), ED-EST-04 Maritimes (TE 9), ED-EST-05 Maritimes (TE 6), ED-EST-05 Maritimes (TE 7), ED-EST-06 Maritimes (TE 5), ED-EST-06 Maritimes (TE 6),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5), ED-EST-06 Saskatchewan (TE 3), ED-EST-06 Saskatchewan (TE 4), ED-EST-04 Alberta (TE 6), ED-EST-05 Alberta (TE 5), ED-EST-06 Alberta (TE 4), ED-EST-03 BC (TE 8), ED-EST-04 BC (TE 7), ED-EST-05 BC (TE 5), ED-EST-06 BC (TE 3),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GL-VHE-10, GL-WOW-11, GL-WOW-12, GS-09, GT-04, HS-HDO-08, HS-PHS-08, IS-03 , LI-9, PC-01, PI-04-CGC, PM-04 , PS-1, SC-6 (equip. op. and spec. trade), SO-FLP-01, SO-MAO-01, SR-E (pay group 3 MDO-4), SR-W (pay group 6), SW-SCW-01, SW-CHA-01</v>
      </c>
      <c r="C570" s="128" t="str" cm="1">
        <f t="array" ref="C570">_xlfn.TEXTJOIN(", ",TRUE,_xlfn._xlws.FILTER('5. Raw salary data'!$A$2:$A$1297,('5. Raw salary data'!$C$2:$C$1297 &gt;'5. Raw salary data'!E570)*('5. Raw salary data'!$C$2:$C$1297 &lt;'5. Raw salary data'!C570),"No matches"))</f>
        <v>AS-03, DA-PRO-6, DD-05, DS-1, EC-02, ED-EST-01 (TE 7) , ED-EST-02 (TE 6) , ED-EST-03 (TE 4), ED-EST-04 (TE 1), ED-EST-04 (TE 2), ED-EST-04 Maritimes (TE 7), ED-EST-04 Maritimes (TE 8), ED-EST-05 Maritimes (TE 5), ED-EST-06 Maritimes (TE 4), ED-EST-03 Quebec (TE 10), ED-EST-03 Quebec (TE 11), ED-EST-04 Quebec (TE 9), ED-EST-04 Quebec (TE 10), ED-EST-05 Quebec (TE 7), ED-EST-06 Quebec (TE 5), ED-EST-03 Ontario (TE 8), ED-EST-03 Ontario (TE 9), ED-EST-04 Ontario (TE 5), ED-EST-04 Ontario (TE 6), ED-EST-05 Ontario (TE 4), ED-EST-05 Ontario (TE 5), ED-EST-06 Ontario (TE 3), ED-EST-04 Manitoba (TE 4), ED-EST-05 Manitoba (TE 2), ED-EST-05 Manitoba (TE 3), ED-EST-06 Manitoba (TE 1), ED-EST-04 Saskatchewan (TE 5), ED-EST-05 Saskatchewan (TE 3), ED-EST-05 Saskatchewan (TE 4), ED-EST-06 Saskatchewan (TE 2), ED-EST-03 Alberta (TE 8), ED-EST-03 Alberta (TE 9), ED-EST-04 Alberta (TE 5), ED-EST-05 Alberta (TE 4), ED-EST-06 Alberta (TE 2), ED-EST-06 Alberta (TE 3), ED-EST-03 BC (TE 7), ED-EST-04 BC (TE 5), ED-EST-05 BC (TE 4), ED-EST-06 BC (TE 2), ED-LAT-01 (TE 12), ED-LAT-02 (TE 8), ED-LAT-02 (TE 9), ED-LAT-03 (TE 7), ED-LAT-03 (TE 8), ED-LAT-04 (TE 5), ED-LAT-04 (TE 6), EG-03, EU-LAI-1, GL-AIM-11, GL-AMW-11, GL-AMW-12, GL-COI-9, GL-EIM-00, GL-EIM-9, GL-ELE -13, GL-ELE -14, GL-GHW-8, GL-GHW-10, GL-GHW-11, GL-INM-12, GL-INM-13, GL-MAM-9, GL-MAM-10, GL-MAN-10, GL-MDO-11, GL-MDO-12, GL-MOC-10, GL-MOC-11, GL-MST-13, GL-MST-14, GL-PCF-8, GL-PCF-9, GL-PIP-9, GL-PRW-10, GL-SMW-00, GL-SMW-8, GL-VHE-8, GL-VHE-9, GL-WOW-10, GS-08, HP-03, HR-01, HS-HDO-07, HS-PHS-07, LI-8, MA-02, PE-01, PG-02, PI-03-CGC, PM-03 , PO-IMA-01, PO-LES-TO-01, PO-LES-IM-01, PO-TCO-01, PR(S)-01, PY-07, SC-7 (deck and engine room), SC-STD-7, SC-5 (equip. op. and spec. trade), SG-PAT-01, SR-E (pay group 2 ELE-2), SR-W (pay group 4), SR-W (pay group 5), SR-W (pay group 9) APC-8, SR-W (pay group 9) APD-10, ST-COR-2, TI-04, WP-02</v>
      </c>
    </row>
    <row r="571" spans="1:3" ht="270" x14ac:dyDescent="0.25">
      <c r="A571" s="60" t="str">
        <f>'5. Raw salary data'!A571</f>
        <v>ED-EST-04 BC (TE 7)</v>
      </c>
      <c r="B571" s="129" t="str" cm="1">
        <f t="array" ref="B571">_xlfn.TEXTJOIN(", ", TRUE, _xlfn._xlws.FILTER('5. Raw salary data'!$A$2:$A$1297, ('5. Raw salary data'!$C$2:$C$1297 &lt; '5. Raw salary data'!D571) * ('5. Raw salary data'!$C$2:$C$1297 &gt;= '5. Raw salary data'!C571) * ('5. Raw salary data'!$A$2:$A$1297 &lt;&gt; '5. Raw salary data'!A571), "No matches"))</f>
        <v>AI-01, AS-04, DA-CON-7, DA-CON-8, DA-PRO-7, DD-07,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8), ED-EST-05 BC (TE 6), ED-EST-06 BC (TE 4), ED-EST-06 BC (TE 5), ED-LAT-02 (TE 11), ED-LAT-02 (TE 12), ED-LAT-02 (TE 13), ED-LAT-03 (TE 10), ED-LAT-03 (TE 11), ED-LAT-04 (TE 8), ED-LAT-04 (TE 9), EG-04, EL-04, FB-2, GL-AIM-14, GL-AMW-14, GL-COI-11, GL-COI-12, GL-EIM-11, GL-MAM-12, GL-MAM-13, GL-MAN-13, GL-MDO-14, GL-MOC-13, GL-MOC-14, GL-PCF-11, GL-PIP-11, GL-PIP-12, GL-PRW-13, GL-SMW-10, GL-VHE-11, GL-WOW-13, GS-10, HP-04, HS-HDO-09, HS-PHS-08, IS-03 , IT-01, LS-01, OM-03, PC-01, PE-02, PG-03, PM-04 , PO-IMA-02, PO-LES-TO-02, PO-LES-IM-02, PO-TCO-02, PR(S)-02, RO-03, SC-7 (equip. op. and spec. trade), SG-PAT-02, SG-SRE-02, SO-FLP-01, SR-E (APA), SR-E (APB), SR-W (pay group 7), SW-SCW-02, TI-05, WP-03</v>
      </c>
      <c r="C571" s="128" t="str" cm="1">
        <f t="array" ref="C571">_xlfn.TEXTJOIN(", ",TRUE,_xlfn._xlws.FILTER('5. Raw salary data'!$A$2:$A$1297,('5. Raw salary data'!$C$2:$C$1297 &gt;'5. Raw salary data'!E571)*('5. Raw salary data'!$C$2:$C$1297 &lt;'5. Raw salary data'!C571),"No matches"))</f>
        <v>AG-01, BI-01, CH-01, CR-07, DD-06, ED-EST-01 (TE 8), ED-EST-02 (TE 7) , ED-EST-02 (TE 8),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5), ED-EST-05 Manitoba (TE 3), ED-EST-05 Manitoba (TE 4), ED-EST-06 Manitoba (TE 2), ED-EST-04 Saskatchewan (TE 6), ED-EST-05 Saskatchewan (TE 4), ED-EST-05 Saskatchewan (TE 5), ED-EST-06 Saskatchewan (TE 3), ED-EST-03 Alberta (TE 9), ED-EST-04 Alberta (TE 5), ED-EST-04 Alberta (TE 6), ED-EST-05 Alberta (TE 4), ED-EST-05 Alberta (TE 5), ED-EST-06 Alberta (TE 3), ED-EST-06 Alberta (TE 4), ED-EST-03 BC (TE 8), ED-EST-04 BC (TE 6), ED-EST-05 BC (TE 4), ED-EST-05 BC (TE 5), ED-EST-06 BC (TE 3), ED-LAT-02 (TE 9), ED-LAT-02 (TE 10), ED-LAT-03 (TE 8), ED-LAT-03 (TE 9), ED-LAT-04 (TE 6), ED-LAT-04 (TE 7), EG-03, EL-03, EU-LAI-1, FB-1, GL-AIM-12, GL-AIM-13, GL-AMW-12, GL-AMW-13, GL-COI-10, GL-EIM-10, GL-ELE -14, GL-GHW-10, GL-GHW-11, GL-GHW-12, GL-INM-13, GL-INM-14, GL-MAM-11, GL-MAN-11, GL-MAN-12, GL-MDO-12, GL-MDO-13, GL-MOC-11, GL-MOC-12, GL-MST-14, GL-PCF-9, GL-PCF-10, GL-PIP-10, GL-PRW-11, GL-PRW-12, GL-SMW-8, GL-SMW-9, GL-VHE-9, GL-VHE-10, GL-WOW-11, GL-WOW-12, GS-09, GT-04, HR-01, HS-HDO-08, LI-9, MA-02, PI-04-CGC, PS-1, SC-5 (equip. op. and spec. trade), SC-6 (equip. op. and spec. trade), SO-MAO-01, SR-E (pay group 3 MDO-4), SR-W (pay group 4), SR-W (pay group 5), SR-W (pay group 6), SW-SCW-01, SW-CHA-01</v>
      </c>
    </row>
    <row r="572" spans="1:3" ht="285" x14ac:dyDescent="0.25">
      <c r="A572" s="60" t="str">
        <f>'5. Raw salary data'!A572</f>
        <v>ED-EST-04 BC (TE 8)</v>
      </c>
      <c r="B572" s="129" t="str" cm="1">
        <f t="array" ref="B572">_xlfn.TEXTJOIN(", ", TRUE, _xlfn._xlws.FILTER('5. Raw salary data'!$A$2:$A$1297, ('5. Raw salary data'!$C$2:$C$1297 &lt; '5. Raw salary data'!D572) * ('5. Raw salary data'!$C$2:$C$1297 &gt;= '5. Raw salary data'!C572) * ('5. Raw salary data'!$A$2:$A$1297 &lt;&gt; '5. Raw salary data'!A572),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5), ED-EST-06 Saskatchewan (TE 6), ED-EST-04 Alberta (TE 8), ED-EST-05 Alberta (TE 7), ED-EST-06 Alberta (TE 6), ED-EST-04 BC (TE 9), ED-EST-05 BC (TE 7), ED-EST-06 BC (TE 5), ED-EST-06 BC (TE 6), ED-LAT-02 (TE 13), ED-LAT-03 (TE 12), ED-LAT-03 (TE 13), ED-LAT-04 (TE 9), ED-LAT-04 (TE 10), EG-04, EL-04, EN-ENG-02, EN-SUR-01, GL-COI-12, GL-COI-13, GL-EIM-12, GL-EIM-13, GL-MAM-14, GL-MAN-14, GL-PCF-12, GL-PCF-13, GL-PIP-12, GL-PIP-13, GL-PRW-14, GL-SMW-11, GL-VHE-12, GL-WOW-14, GS-10, GS-11, HP-04, HR-02, HS-HDO-09, HS-PHS-09, LS-02, MT-02, NU-CHN-1, NU-HOS-1, PE-02, PI-05-CGC, PR(S)-02, SC-7 (equip. op. and spec. trade), SE-RES-1, SG-PAT-02, SO-FLP-02, SO-MAO-02, SO-RAD-01, SR-E (pay group 4 MDO-5), SR-W (pay group 8), SR-W (pay group 11), SW-SCW-02, SW-CHA-02, TI-05, UT-1</v>
      </c>
      <c r="C572" s="128" t="str" cm="1">
        <f t="array" ref="C572">_xlfn.TEXTJOIN(", ",TRUE,_xlfn._xlws.FILTER('5. Raw salary data'!$A$2:$A$1297,('5. Raw salary data'!$C$2:$C$1297 &gt;'5. Raw salary data'!E572)*('5. Raw salary data'!$C$2:$C$1297 &lt;'5. Raw salary data'!C572),"No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8), ED-EST-03 BC (TE 9), ED-EST-04 BC (TE 7), ED-EST-05 BC (TE 5), ED-EST-05 BC (TE 6), ED-EST-06 BC (TE 4), ED-LAT-02 (TE 11), ED-LAT-02 (TE 12), ED-LAT-03 (TE 9), ED-LAT-03 (TE 10), ED-LAT-03 (TE 11), ED-LAT-04 (TE 7), ED-LAT-04 (TE 8), FB-2, GL-AIM-13, GL-AIM-14, GL-AMW-13,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(equip. op. and spec. trade), SG-SRE-02, SO-FLP-01, SR-E (pay group 3 MDO-4), SR-E (APA), SR-E (APB), SR-W (pay group 6), SR-W (pay group 7), SW-SCW-01, WP-03</v>
      </c>
    </row>
    <row r="573" spans="1:3" ht="255" x14ac:dyDescent="0.25">
      <c r="A573" s="60" t="str">
        <f>'5. Raw salary data'!A573</f>
        <v>ED-EST-04 BC (TE 9)</v>
      </c>
      <c r="B573" s="129" t="str" cm="1">
        <f t="array" ref="B573">_xlfn.TEXTJOIN(", ", TRUE, _xlfn._xlws.FILTER('5. Raw salary data'!$A$2:$A$1297, ('5. Raw salary data'!$C$2:$C$1297 &lt; '5. Raw salary data'!D573) * ('5. Raw salary data'!$C$2:$C$1297 &gt;= '5. Raw salary data'!C573) * ('5. Raw salary data'!$A$2:$A$1297 &lt;&gt; '5. Raw salary data'!A573), "No matches"))</f>
        <v>AR-02, CT-FIN-01 , CX-1, DD-08, EC-04, ED-EST-03 (TE 8), ED-EST-04 (TE 5), ED-EST-04 (TE 6),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ED-EST-04 Manitoba (TE 9), ED-EST-05 Manitoba (TE 7), ED-EST-06 Manitoba (TE 5), ED-EST-06 Manitoba (TE 6), ED-EST-04 Saskatchewan (TE 9), ED-EST-04 Saskatchewan (TE 10), ED-EST-05 Saskatchewan (TE 8), ED-EST-05 Saskatchewan (TE 9), ED-EST-06 Saskatchewan (TE 7), ED-EST-04 Alberta (TE 9), ED-EST-05 Alberta (TE 8), ED-EST-06 Alberta (TE 7), ED-EST-04 BC (TE 10), ED-EST-05 BC (TE 8), ED-EST-06 BC (TE 6), ED-EST-06 BC (TE 7), ED-LAT-03 (TE 13), ED-LAT-04 (TE 11), ED-LAT-04 (TE 12), EN-ENG-02, FR-1, GL-COI-14, GL-EIM-13, GL-EIM-14, GL-PCF-13, GL-PCF-14, GL-PIP-14, GL-SMW-12, GL-VHE-13, GL-VHE-14, GS-11, GS-12, GT-05, HP-05, HR-02, HS-HDO-10, HS-PHS-09, MA-03, MT-02, NU-CHN-1, NU-HOS-1, PI-05-CGC, PO-IMA-03, PO-LES-TO-03, PO-LES-IM-03, PO-TCO-03, RO-04, SO-FLP-02, SO-MAO-03, SO-RAD-02, SR-E (pay group 4 MDO-5), SR-E (pay group 5 basic), SR-W (pay group 11), SW-CHA-02, TI-05 Aviation, TR-02</v>
      </c>
      <c r="C573" s="128" t="str" cm="1">
        <f t="array" ref="C573">_xlfn.TEXTJOIN(", ",TRUE,_xlfn._xlws.FILTER('5. Raw salary data'!$A$2:$A$1297,('5. Raw salary data'!$C$2:$C$1297 &gt;'5. Raw salary data'!E573)*('5. Raw salary data'!$C$2:$C$1297 &lt;'5. Raw salary data'!C573),"No matches"))</f>
        <v>AI-01, CO-01, CT-EAV-01 , CT-IAU-01 , DA-CON-8, DA-PRO-7, DD-07, DS-2, EC-03, ED-EDS-01, ED-EST-02 (TE 9), ED-EST-03 (TE 6), ED-EST-03 (TE 7), ED-EST-04 (TE 4), ED-EST-05 (TE 2), ED-EST-06 (TE 1), ED-EST-05 Maritimes (TE 8),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ED-EST-05 Manitoba (TE 6), ED-EST-06 Manitoba (TE 4), ED-EST-04 Saskatchewan (TE 8), ED-EST-05 Saskatchewan (TE 6), ED-EST-05 Saskatchewan (TE 7), ED-EST-06 Saskatchewan (TE 5), ED-EST-06 Saskatchewan (TE 6), ED-EST-04 Alberta (TE 7), ED-EST-04 Alberta (TE 8), ED-EST-05 Alberta (TE 6), ED-EST-05 Alberta (TE 7), ED-EST-06 Alberta (TE 5), ED-EST-06 Alberta (TE 6), ED-EST-03 BC (TE 9), ED-EST-04 BC (TE 8),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HS-HDO-09, IT-01, LS-01, LS-02, OM-03, PE-02, PG-03, PO-IMA-02, PO-LES-TO-02, PO-LES-IM-02, PO-TCO-02, PR(S)-02, RO-03, SC-7 (equip. op. and spec. trade), SE-RES-1, SG-PAT-02, SG-SRE-02, SO-MAO-02, SO-RAD-01, SR-E (APA), SR-E (APB), SR-W (pay group 7), SR-W (pay group 8), SW-SCW-02, TI-05, UT-1, WP-03</v>
      </c>
    </row>
    <row r="574" spans="1:3" ht="225" x14ac:dyDescent="0.25">
      <c r="A574" s="60" t="str">
        <f>'5. Raw salary data'!A574</f>
        <v>ED-EST-04 BC (TE 10)</v>
      </c>
      <c r="B574" s="129" t="str" cm="1">
        <f t="array" ref="B574">_xlfn.TEXTJOIN(", ", TRUE, _xlfn._xlws.FILTER('5. Raw salary data'!$A$2:$A$1297, ('5. Raw salary data'!$C$2:$C$1297 &lt; '5. Raw salary data'!D574) * ('5. Raw salary data'!$C$2:$C$1297 &gt;= '5. Raw salary data'!C574) * ('5. Raw salary data'!$A$2:$A$1297 &lt;&gt; '5. Raw salary data'!A574), "No matches"))</f>
        <v>AG-02, AI-02, BI-02, CH-02, CX-1, DD-09, EC-04, ED-EDS-02, ED-EST-03 (TE 9), ED-EST-04 (TE 6), ED-EST-04 (TE 7),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8), ED-EST-04 Alberta (TE 10), ED-EST-05 Alberta (TE 9), ED-EST-06 Alberta (TE 8), ED-EST-04 BC (TE 11), ED-EST-05 BC (TE 8), ED-EST-05 BC (TE 9), ED-EST-06 BC (TE 7), ED-EST-06 BC (TE 8), ED-LAT-04 (TE 12), ED-LAT-04 (TE 13), EG-05, EL-05, EU-PEI-2, FO-01, FR-1, GL-EIM-14, GL-PCF-14, GL-SMW-13, GL-SMW-14, GL-VHE-14, GS-12, GS-13, HP-05, HS-PHS-10, MA-03, ND-DIT-1, ND-HME-1, PC-02, PE-03, PR(S)-03, SO-FLP-03, SO-MAO-04, SO-RAD-02, SR-E (pay group 5 basic), SR-E (pay group 6), SR-E (pay group 7), SW-SCW-03, TI-06, TI-05 Aviation, TR-02</v>
      </c>
      <c r="C574" s="128" t="str" cm="1">
        <f t="array" ref="C574">_xlfn.TEXTJOIN(", ",TRUE,_xlfn._xlws.FILTER('5. Raw salary data'!$A$2:$A$1297,('5. Raw salary data'!$C$2:$C$1297 &gt;'5. Raw salary data'!E574)*('5. Raw salary data'!$C$2:$C$1297 &lt;'5. Raw salary data'!C574),"No matches"))</f>
        <v>AR-02, CO-01, CT-FIN-01 , CT-EAV-01 , CT-IAU-01 , DA-CON-8, DD-07, DD-08, ED-EDS-01, ED-EST-03 (TE 7), ED-EST-03 (TE 8), ED-EST-04 (TE 5), ED-EST-05 (TE 3), ED-EST-06 (TE 2), ED-EST-05 Maritimes (TE 9), ED-EST-06 Maritimes (TE 8), ED-EST-05 Quebec (TE 11), ED-EST-05 Quebec (TE 12), ED-EST-06 Quebec (TE 9), ED-EST-04 Ontario (TE 9), ED-EST-04 Ontario (TE 10), ED-EST-05 Ontario (TE 8), ED-EST-05 Ontario (TE 9), ED-EST-06 Ontario (TE 6), ED-EST-04 Manitoba (TE 7), ED-EST-04 Manitoba (TE 8), ED-EST-05 Manitoba (TE 6), ED-EST-05 Manitoba (TE 7), ED-EST-06 Manitoba (TE 5), ED-EST-04 Saskatchewan (TE 9), ED-EST-05 Saskatchewan (TE 7), ED-EST-05 Saskatchewan (TE 8), ED-EST-06 Saskatchewan (TE 6), ED-EST-06 Saskatchewan (TE 7), ED-EST-04 Alberta (TE 8), ED-EST-04 Alberta (TE 9), ED-EST-05 Alberta (TE 7), ED-EST-05 Alberta (TE 8), ED-EST-06 Alberta (TE 6), ED-EST-06 Alberta (TE 7), ED-EST-04 BC (TE 9), ED-EST-05 BC (TE 7), ED-EST-06 BC (TE 6), ED-LAT-02 (TE 13), ED-LAT-03 (TE 12), ED-LAT-03 (TE 13), ED-LAT-04 (TE 10), ED-LAT-04 (TE 11), EN-ENG-02, EN-SUR-01, GL-COI-13, GL-COI-14, GL-EIM-12, GL-EIM-13, GL-MAM-14, GL-MAN-14, GL-PCF-12, GL-PCF-13, GL-PIP-13, GL-PIP-14, GL-PRW-14, GL-SMW-11, GL-SMW-12, GL-VHE-12, GL-VHE-13, GL-WOW-14, GS-11, GT-05, HR-02, HS-HDO-10, HS-PHS-09, LS-02, MT-02, NU-CHN-1, NU-HOS-1, PI-05-CGC, PO-IMA-03, PO-LES-TO-03, PO-LES-IM-03, PO-TCO-03, RO-04, SE-RES-1, SG-PAT-02, SO-FLP-02, SO-MAO-02, SO-MAO-03, SO-RAD-01, SR-E (pay group 4 MDO-5), SR-W (pay group 8), SR-W (pay group 11), SW-CHA-02, UT-1</v>
      </c>
    </row>
    <row r="575" spans="1:3" ht="210" x14ac:dyDescent="0.25">
      <c r="A575" s="60" t="str">
        <f>'5. Raw salary data'!A575</f>
        <v>ED-EST-04 BC (TE 11)</v>
      </c>
      <c r="B575" s="129" t="str" cm="1">
        <f t="array" ref="B575">_xlfn.TEXTJOIN(", ", TRUE, _xlfn._xlws.FILTER('5. Raw salary data'!$A$2:$A$1297, ('5. Raw salary data'!$C$2:$C$1297 &lt; '5. Raw salary data'!D575) * ('5. Raw salary data'!$C$2:$C$1297 &gt;= '5. Raw salary data'!C575) * ('5. Raw salary data'!$A$2:$A$1297 &lt;&gt; '5. Raw salary data'!A575), "No matches"))</f>
        <v>AG-02, AI-02, AS-05, BI-02, CH-02, CX-2, DD-09, ED-EDS-02, ED-EST-04 (TE 7), ED-EST-04 (TE 8), ED-EST-05 (TE 5),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ED-EST-05 BC (TE 9), ED-EST-05 BC (TE 10), ED-EST-06 BC (TE 8), ED-EST-06 BC (TE 9), ED-LAT-04 (TE 13), EU-PEI-2, FB-3, FR-2, FS-01, GL-SMW-14, GS-13, HP-06, HR-03, IS-04 , IT-02, LP-00, ND-ADV-1, ND-DIT-1, ND-HME-1, OM-04, PC-02, PE-03, PG-04, PI-06-CGC, PM-05 , PM-MCO-01, PO-LES-TO-04, PO-TCO-04, PS-2, PR(S)-03, RO-05, SG-SRE-03, SO-FLP-03, SO-MAO-04, SO-RAD-03, SR-E (pay group 6), SR-E (pay group 7), SR-E (pay group 8), SR-E (pay group 9), SR-E (pay group 10), SR-W (pay group 12), SW-SCW-03, SW-SCW-01 Clinical Social Workers, TI-06, TI-05 Marine, VM-1, WP-04</v>
      </c>
      <c r="C575" s="128" t="str" cm="1">
        <f t="array" ref="C575">_xlfn.TEXTJOIN(", ",TRUE,_xlfn._xlws.FILTER('5. Raw salary data'!$A$2:$A$1297,('5. Raw salary data'!$C$2:$C$1297 &gt;'5. Raw salary data'!E575)*('5. Raw salary data'!$C$2:$C$1297 &lt;'5. Raw salary data'!C575),"No matches"))</f>
        <v>CX-1, DD-08, EC-04, ED-EST-03 (TE 8), ED-EST-03 (TE 9), ED-EST-04 (TE 5), ED-EST-04 (TE 6), ED-EST-05 (TE 4), ED-EST-06 (TE 2), ED-EST-06 (TE 3), ED-EST-05 Maritimes (TE 10), ED-EST-06 Maritimes (TE 8), ED-EST-06 Maritimes (TE 9), ED-EST-05 Quebec (TE 12), ED-EST-06 Quebec (TE 10), ED-EST-06 Quebec (TE 11),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ED-EST-05 BC (TE 8), ED-EST-06 BC (TE 7), ED-LAT-03 (TE 13), ED-LAT-04 (TE 11), ED-LAT-04 (TE 12), EG-05, EL-05, FO-01, FR-1, GL-COI-14, GL-EIM-13, GL-EIM-14, GL-PCF-13, GL-PCF-14, GL-PIP-14, GL-SMW-12, GL-SMW-13, GL-VHE-13, GL-VHE-14, GS-12, GT-05, HP-05, HS-HDO-10, HS-PHS-09, HS-PHS-10, MA-03, PO-IMA-03, PO-LES-TO-03, PO-LES-IM-03, PO-TCO-03, RO-04, SO-MAO-03, SO-RAD-02, SR-E (pay group 4 MDO-5), SR-E (pay group 5 basic), SR-W (pay group 11), SW-CHA-02, TI-05 Aviation, TR-02</v>
      </c>
    </row>
    <row r="576" spans="1:3" ht="240" x14ac:dyDescent="0.25">
      <c r="A576" s="60" t="str">
        <f>'5. Raw salary data'!A576</f>
        <v>ED-EST-05 BC (TE 1)</v>
      </c>
      <c r="B576" s="129" t="str" cm="1">
        <f t="array" ref="B576">_xlfn.TEXTJOIN(", ", TRUE, _xlfn._xlws.FILTER('5. Raw salary data'!$A$2:$A$1297, ('5. Raw salary data'!$C$2:$C$1297 &lt; '5. Raw salary data'!D576) * ('5. Raw salary data'!$C$2:$C$1297 &gt;= '5. Raw salary data'!C576) * ('5. Raw salary data'!$A$2:$A$1297 &lt;&gt; '5. Raw salary data'!A576), "No matches"))</f>
        <v>AR-01,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ED-EST-02 BC (TE 8), ED-EST-03 BC (TE 4), ED-EST-04 BC (TE 3), ED-EST-05 BC (TE 2), ED-LAT-01 (TE 8), ED-LAT-01 (TE 9), ED-LAT-02 (TE 5), ED-LAT-02 (TE 6), ED-LAT-03 (TE 4), ED-LAT-04 (TE 2), ED-LAT-04 (TE 3), GL-AMW-8, GL-AMW-9, GL-ELE -10, GL-GHW-5, GL-GHW-6, GL-INM-9, GL-MAM-00, GL-MAM-7, GL-MAN-7, GL-MDO-8, GL-MDO-9, GL-MOC-8, GL-MST-10, GL-PCF-00, GL-PCF-6, GL-PRW-7, GL-WOW-00, GS-06, HP-02, HS-HDO-05, LI-7, PG-01, PI-02-CGC, PY-06, RO-01, SC-4 (deck and engine room), SC-STD-4, SR-W (pay group 2), SR-W (pay group 3), SR-W (pay group 9) APD-8, TI-03</v>
      </c>
      <c r="C576" s="128" t="str" cm="1">
        <f t="array" ref="C576">_xlfn.TEXTJOIN(", ",TRUE,_xlfn._xlws.FILTER('5. Raw salary data'!$A$2:$A$1297,('5. Raw salary data'!$C$2:$C$1297 &gt;'5. Raw salary data'!E576)*('5. Raw salary data'!$C$2:$C$1297 &lt;'5. Raw salary data'!C576),"No matches"))</f>
        <v>AS-01, CM-06, CR-05, DA-CON-4, ED-EST-01 (TE 3), ED-EST-02 (TE 2) , ED-EST-03 Maritimes (TE 7), ED-EST-03 Maritimes (TE 8), ED-EST-04 Maritimes (TE 3), ED-EST-04 Maritimes (TE 4), ED-EST-05 Maritimes (TE 1), ED-EST-05 Maritimes (TE 2), ED-EST-01 Quebec (TE 8), ED-EST-02 Quebec (TE 7), ED-EST-02 Quebec (TE 8), ED-EST-03 Quebec (TE 6),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5), ED-EST-03 Saskatchewan (TE 6), ED-EST-04 Saskatchewan (TE 1), ED-EST-02 Alberta (TE 7), ED-EST-03 Alberta (TE 4), ED-EST-03 Alberta (TE 5), ED-EST-04 Alberta (TE 1), ED-EST-01 BC (TE 8), ED-EST-02 BC (TE 6), ED-EST-02 BC (TE 7), ED-EST-03 BC (TE 3), ED-EST-04 BC (TE 2), ED-LAT-01 (TE 7), ED-LAT-02 (TE 3), ED-LAT-02 (TE 4), ED-LAT-03 (TE 2), ED-LAT-03 (TE 3), ED-LAT-04 (TE 1), EG-01, GL-AIM-00, GL-AMW-6, GL-AMW-7, GL-ELE -8, GL-ELE -9, GL-GHW-3, GL-GHW-4, GL-INM-00, GL-MAM-5, GL-MAM-6, GL-MAN-5, GL-MAN-6, GL-MDO-7, GL-MOC-6, GL-MOC-7, GL-MST-00, GL-MST-9, GL-PRW-5, GL-PRW-6, GS-05, GT-02, HP-01, HS-HDO-04, HS-PHS-04, IS-01 , LI-6, MA-01, OM-01, PI-01-CGC, PM-01 , PY-05, SC-1 (deck and engine room), SC-2 (deck and engine room), SC-3 (deck and engine room), SC-STD-1, SC-STD-2, SC-STD-3, SC-2 (equip. op. and spec. trade), SC-3 (equip. op. and spec. trade), SR-W (pay group 9) APC-6, SR-W (pay group 9) APD-7, ST-SCY-4, WP-01</v>
      </c>
    </row>
    <row r="577" spans="1:3" ht="285" x14ac:dyDescent="0.25">
      <c r="A577" s="60" t="str">
        <f>'5. Raw salary data'!A577</f>
        <v>ED-EST-05 BC (TE 2)</v>
      </c>
      <c r="B577" s="129" t="str" cm="1">
        <f t="array" ref="B577">_xlfn.TEXTJOIN(", ", TRUE, _xlfn._xlws.FILTER('5. Raw salary data'!$A$2:$A$1297, ('5. Raw salary data'!$C$2:$C$1297 &lt; '5. Raw salary data'!D577) * ('5. Raw salary data'!$C$2:$C$1297 &gt;= '5. Raw salary data'!C577) * ('5. Raw salary data'!$A$2:$A$1297 &lt;&gt; '5. Raw salary data'!A577), "No matches"))</f>
        <v>AS-02, CM-07, CO-DEV/PER, CR-06, DA-CON-6, ED-EST-01 (TE 6), ED-EST-02 (TE 5) ,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ED-EST-06 Alberta (TE 2), ED-EST-02 BC (TE 9), ED-EST-03 BC (TE 5), ED-EST-03 BC (TE 6), ED-EST-04 BC (TE 4), ED-EST-05 BC (TE 3), ED-EST-06 BC (TE 1), ED-LAT-01 (TE 10), ED-LAT-01 (TE 11), ED-LAT-02 (TE 7), ED-LAT-03 (TE 5), ED-LAT-03 (TE 6), ED-LAT-04 (TE 3), ED-LAT-04 (TE 4), EG-02, EL-02, EN-ENG-01, FR - Recruitment, GL-AIM-9, GL-AIM-10, GL-AMW-10, GL-COI-00, GL-ELE -11, GL-ELE -12, GL-GHW-7, GL-GHW-8, GL-INM-10, GL-INM-11, GL-MAM-8, GL-MAM-9, GL-MAN-8, GL-MAN-9, GL-MDO-10, GL-MOC-9, GL-MST-11, GL-MST-12, GL-PCF-7, GL-PIP-00, GL-PRW-8, GL-PRW-9, GL-VHE-00, GL-WOW-9, GS-07, GT-03, HP-02, HS-HDO-05, HS-HDO-06, HS-PHS-05, HS-PHS-06, IS-02 , MT-01, OM-02, PM-02 , SC-5 (deck and engine room), SC-6 (deck and engine room), SC-STD-5, SC-STD-6, SC-4 (equip. op. and spec. trade), SG-SRE-01, SO-MAO-TO, SR-E (pay group 1 basic), SR-W (pay group 9) APC-7, SR-W (pay group 9) APD-9, TR-01</v>
      </c>
      <c r="C577" s="128" t="str" cm="1">
        <f t="array" ref="C577">_xlfn.TEXTJOIN(", ",TRUE,_xlfn._xlws.FILTER('5. Raw salary data'!$A$2:$A$1297,('5. Raw salary data'!$C$2:$C$1297 &gt;'5. Raw salary data'!E577)*('5. Raw salary data'!$C$2:$C$1297 &lt;'5. Raw salary data'!C577),"No matches"))</f>
        <v>AR-01, AS-01, CM-06, DA-CON-5, DA-PRO-5, DD-04, EC-01, ED-EST-01 (TE 4), ED-EST-01 (TE 5), ED-EST-02 (TE 3) , ED-EST-02 (TE 4), ED-EST-03 (TE 1), ED-EST-03 (TE 2), ED-EST-03 Maritimes (TE 9), ED-EST-04 Maritimes (TE 4),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ED-LAT-02 (TE 6), ED-LAT-03 (TE 4), ED-LAT-04 (TE 2), GL-AMW-8, GL-AMW-9, GL-ELE -10, GL-GHW-5, GL-GHW-6, GL-INM-9, GL-MAM-00, GL-MAM-6, GL-MAM-7, GL-MAN-7, GL-MDO-8, GL-MDO-9, GL-MOC-7, GL-MOC-8, GL-MST-10, GL-PCF-00, GL-PCF-6, GL-PRW-7, GL-WOW-00, GS-05, GS-06, IS-01 , LI-7, MA-01, PG-01, PI-02-CGC, PM-01 , PY-06, RO-01, SC-3 (deck and engine room), SC-4 (deck and engine room), SC-STD-3, SC-STD-4, SC-3 (equip. op. and spec. trade), SR-W (pay group 2), SR-W (pay group 3), SR-W (pay group 9) APC-6, SR-W (pay group 9) APD-8, TI-03</v>
      </c>
    </row>
    <row r="578" spans="1:3" ht="300" x14ac:dyDescent="0.25">
      <c r="A578" s="60" t="str">
        <f>'5. Raw salary data'!A578</f>
        <v>ED-EST-05 BC (TE 3)</v>
      </c>
      <c r="B578" s="129" t="str" cm="1">
        <f t="array" ref="B578">_xlfn.TEXTJOIN(", ", TRUE, _xlfn._xlws.FILTER('5. Raw salary data'!$A$2:$A$1297, ('5. Raw salary data'!$C$2:$C$1297 &lt; '5. Raw salary data'!D578) * ('5. Raw salary data'!$C$2:$C$1297 &gt;= '5. Raw salary data'!C578) * ('5. Raw salary data'!$A$2:$A$1297 &lt;&gt; '5. Raw salary data'!A578), "No matches"))</f>
        <v>AS-03, DA-PRO-6, DD-05, DS-1, EC-02, ED-EST-01 (TE 7) , ED-EST-02 (TE 6) , ED-EST-03 (TE 4), ED-EST-04 (TE 1), ED-EST-04 Maritimes (TE 7), ED-EST-04 Maritimes (TE 8), ED-EST-05 Maritimes (TE 5), ED-EST-06 Maritimes (TE 4), ED-EST-02 Quebec (TE 11), ED-EST-03 Quebec (TE 10), ED-EST-04 Quebec (TE 9), ED-EST-05 Quebec (TE 7), ED-EST-06 Quebec (TE 5), ED-EST-03 Ontario (TE 8), ED-EST-04 Ontario (TE 5), ED-EST-04 Ontario (TE 6), ED-EST-05 Ontario (TE 4), ED-EST-05 Ontario (TE 5), ED-EST-06 Ontario (TE 2), ED-EST-06 Ontario (TE 3), ED-EST-04 Manitoba (TE 4), ED-EST-05 Manitoba (TE 2), ED-EST-05 Manitoba (TE 3), ED-EST-06 Manitoba (TE 1), ED-EST-04 Saskatchewan (TE 5), ED-EST-05 Saskatchewan (TE 3), ED-EST-06 Saskatchewan (TE 2), ED-EST-03 Alberta (TE 8), ED-EST-03 Alberta (TE 9), ED-EST-04 Alberta (TE 5), ED-EST-05 Alberta (TE 4), ED-EST-06 Alberta (TE 2), ED-EST-06 Alberta (TE 3), ED-EST-03 BC (TE 6), ED-EST-03 BC (TE 7), ED-EST-04 BC (TE 5), ED-EST-05 BC (TE 4), ED-EST-06 BC (TE 2), ED-LAT-01 (TE 12), ED-LAT-02 (TE 8), ED-LAT-02 (TE 9), ED-LAT-03 (TE 7), ED-LAT-03 (TE 8), ED-LAT-04 (TE 5), ED-LAT-04 (TE 6), EG-03, FR - Recruitment, GL-AIM-10, GL-AIM-11, GL-AMW-11, GL-AMW-12, GL-COI-9, GL-EIM-00, GL-EIM-9, GL-ELE -13, GL-ELE -14, GL-GHW-8, GL-GHW-10, GL-INM-12, GL-MAM-9, GL-MAM-10, GL-MAN-10, GL-MDO-11, GL-MDO-12, GL-MOC-10, GL-MOC-11, GL-MST-13, GL-MST-14, GL-PCF-8, GL-PIP-9, GL-PRW-10, GL-SMW-00, GL-VHE-8, GL-WOW-10, GS-08, HP-03, HR-01, HS-HDO-07, HS-PHS-06, HS-PHS-07, LI-8, PE-01, PG-02, PI-03-CGC, PM-03 , PO-IMA-01, PO-LES-TO-01, PO-LES-IM-01, PO-TCO-01, PR(S)-01, PY-07, SC-7 (deck and engine room), SC-STD-7, SG-PAT-01, SO-MAO-TO, SR-E (pay group 2 ELE-2), SR-W (pay group 4), SR-W (pay group 9) APC-8, SR-W (pay group 9) APD-10, ST-COR-2, TI-04, WP-02</v>
      </c>
      <c r="C578" s="128" t="str" cm="1">
        <f t="array" ref="C578">_xlfn.TEXTJOIN(", ",TRUE,_xlfn._xlws.FILTER('5. Raw salary data'!$A$2:$A$1297,('5. Raw salary data'!$C$2:$C$1297 &gt;'5. Raw salary data'!E578)*('5. Raw salary data'!$C$2:$C$1297 &lt;'5. Raw salary data'!C578),"No matches"))</f>
        <v>AR-01, AS-02, CM-07, CO-DEV/PER, CR-06, DA-CON-5, DA-CON-6, EC-01, ED-EST-01 (TE 5), ED-EST-01 (TE 6), ED-EST-02 (TE 4), ED-EST-02 (TE 5) , ED-EST-03 (TE 2), ED-EST-03 (TE 3),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ED-EST-03 Manitoba (TE 8),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ED-EST-04 BC (TE 4), ED-EST-05 BC (TE 2), ED-EST-06 BC (TE 1), ED-LAT-01 (TE 10), ED-LAT-01 (TE 11), ED-LAT-02 (TE 6), ED-LAT-02 (TE 7), ED-LAT-03 (TE 5), ED-LAT-03 (TE 6), ED-LAT-04 (TE 3), ED-LAT-04 (TE 4), EG-02, EL-02, EN-ENG-01, GL-AIM-9, GL-AMW-9, GL-AMW-10, GL-COI-00, GL-ELE -11, GL-ELE -12, GL-GHW-7, GL-INM-10, GL-INM-11, GL-MAM-8, GL-MAN-8, GL-MAN-9, GL-MDO-9, GL-MDO-10, GL-MOC-9, GL-MST-11, GL-MST-12, GL-PCF-6, GL-PCF-7, GL-PIP-00, GL-PRW-8, GL-PRW-9, GL-VHE-00, GL-WOW-9, GS-07, GT-03, HP-02, HS-HDO-05, HS-HDO-06, HS-PHS-05, IS-02 , LI-7, MT-01, OM-02, PI-02-CGC, PM-02 , PY-06, SC-5 (deck and engine room), SC-6 (deck and engine room), SC-STD-5, SC-STD-6, SC-4 (equip. op. and spec. trade), SG-SRE-01, SR-E (pay group 1 basic), SR-W (pay group 9) APC-7, SR-W (pay group 9) APD-9, TI-03, TR-01</v>
      </c>
    </row>
    <row r="579" spans="1:3" ht="285" x14ac:dyDescent="0.25">
      <c r="A579" s="60" t="str">
        <f>'5. Raw salary data'!A579</f>
        <v>ED-EST-05 BC (TE 4)</v>
      </c>
      <c r="B579" s="129" t="str" cm="1">
        <f t="array" ref="B579">_xlfn.TEXTJOIN(", ", TRUE, _xlfn._xlws.FILTER('5. Raw salary data'!$A$2:$A$1297, ('5. Raw salary data'!$C$2:$C$1297 &lt; '5. Raw salary data'!D579) * ('5. Raw salary data'!$C$2:$C$1297 &gt;= '5. Raw salary data'!C579) * ('5. Raw salary data'!$A$2:$A$1297 &lt;&gt; '5. Raw salary data'!A579), "No matches"))</f>
        <v>AG-01, BI-01, CH-01, CR-07, DD-06, ED-EST-01 (TE 8), ED-EST-02 (TE 7) , ED-EST-02 (TE 8),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5), ED-EST-05 Manitoba (TE 3), ED-EST-05 Manitoba (TE 4), ED-EST-06 Manitoba (TE 2), ED-EST-04 Saskatchewan (TE 6), ED-EST-05 Saskatchewan (TE 4), ED-EST-05 Saskatchewan (TE 5), ED-EST-06 Saskatchewan (TE 3), ED-EST-03 Alberta (TE 9), ED-EST-04 Alberta (TE 6), ED-EST-05 Alberta (TE 5), ED-EST-06 Alberta (TE 3), ED-EST-06 Alberta (TE 4), ED-EST-03 BC (TE 8), ED-EST-04 BC (TE 6), ED-EST-04 BC (TE 7), ED-EST-05 BC (TE 5), ED-EST-06 BC (TE 3), ED-LAT-02 (TE 10), ED-LAT-02 (TE 11), ED-LAT-03 (TE 8), ED-LAT-03 (TE 9), ED-LAT-04 (TE 6), ED-LAT-04 (TE 7), EG-03, EL-03, EU-LAI-1, FB-1, GL-AIM-12, GL-AIM-13, GL-AMW-12, GL-AMW-13, GL-COI-10, GL-EIM-10, GL-ELE -14, GL-GHW-10, GL-GHW-11, GL-GHW-12, GL-INM-13, GL-INM-14, GL-MAM-11, GL-MAN-11, GL-MAN-12, GL-MDO-12, GL-MDO-13, GL-MOC-12, GL-MST-14, GL-PCF-9, GL-PCF-10, GL-PIP-10, GL-PRW-11, GL-PRW-12, GL-SMW-8, GL-SMW-9, GL-VHE-9, GL-VHE-10, GL-WOW-11, GL-WOW-12, GS-09, GT-04, HS-HDO-08, LI-9, MA-02, PC-01, PI-04-CGC, PS-1, SC-5 (equip. op. and spec. trade), SC-6 (equip. op. and spec. trade), SO-MAO-01, SR-E (pay group 3 MDO-4), SR-W (pay group 4), SR-W (pay group 5), SR-W (pay group 6), SW-SCW-01, SW-CHA-01</v>
      </c>
      <c r="C579" s="128" t="str" cm="1">
        <f t="array" ref="C579">_xlfn.TEXTJOIN(", ",TRUE,_xlfn._xlws.FILTER('5. Raw salary data'!$A$2:$A$1297,('5. Raw salary data'!$C$2:$C$1297 &gt;'5. Raw salary data'!E579)*('5. Raw salary data'!$C$2:$C$1297 &lt;'5. Raw salary data'!C579),"No matches"))</f>
        <v>AS-03, CR-06, DA-PRO-6, DD-05, DS-1, EC-02, ED-EST-01 (TE 6), ED-EST-01 (TE 7) , ED-EST-02 (TE 5) , ED-EST-02 (TE 6) , ED-EST-03 (TE 3), ED-EST-03 (TE 4), ED-EST-04 (TE 1), ED-EST-04 Maritimes (TE 7), ED-EST-05 Maritimes (TE 4), ED-EST-05 Maritimes (TE 5), ED-EST-06 Maritimes (TE 3), ED-EST-06 Maritimes (TE 4), ED-EST-02 Quebec (TE 11), ED-EST-03 Quebec (TE 10), ED-EST-04 Quebec (TE 8),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ED-EST-03 BC (TE 6), ED-EST-03 BC (TE 7), ED-EST-04 BC (TE 5), ED-EST-05 BC (TE 3), ED-EST-06 BC (TE 2), ED-LAT-01 (TE 11), ED-LAT-01 (TE 12), ED-LAT-02 (TE 8), ED-LAT-02 (TE 9), ED-LAT-03 (TE 6), ED-LAT-03 (TE 7), ED-LAT-04 (TE 5), FR - Recruitment, GL-AIM-10, GL-AIM-11, GL-AMW-11, GL-COI-00, GL-COI-9, GL-EIM-00, GL-EIM-9, GL-ELE -12, GL-ELE -13, GL-GHW-8, GL-INM-11, GL-INM-12, GL-MAM-9, GL-MAM-10, GL-MAN-9, GL-MAN-10, GL-MDO-11, GL-MOC-10, GL-MOC-11, GL-MST-12, GL-MST-13, GL-PCF-8, GL-PIP-9, GL-PRW-9, GL-PRW-10, GL-SMW-00, GL-VHE-8, GL-WOW-9,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row>
    <row r="580" spans="1:3" ht="255" x14ac:dyDescent="0.25">
      <c r="A580" s="60" t="str">
        <f>'5. Raw salary data'!A580</f>
        <v>ED-EST-05 BC (TE 5)</v>
      </c>
      <c r="B580" s="129" t="str" cm="1">
        <f t="array" ref="B580">_xlfn.TEXTJOIN(", ", TRUE, _xlfn._xlws.FILTER('5. Raw salary data'!$A$2:$A$1297, ('5. Raw salary data'!$C$2:$C$1297 &lt; '5. Raw salary data'!D580) * ('5. Raw salary data'!$C$2:$C$1297 &gt;= '5. Raw salary data'!C580) * ('5. Raw salary data'!$A$2:$A$1297 &lt;&gt; '5. Raw salary data'!A580), "No matches"))</f>
        <v>AG-01, AI-01, AS-04, BI-01, CH-01, CR-07, DA-CON-7, DA-PRO-7, DS-2, EC-03, ED-EST-02 (TE 8), ED-EST-02 (TE 9), ED-EST-03 (TE 6), ED-EST-04 (TE 3), ED-EST-05 (TE 2), ED-EST-04 Maritimes (TE 10), ED-EST-05 Maritimes (TE 7), ED-EST-06 Maritimes (TE 6), ED-EST-04 Quebec (TE 12), ED-EST-05 Quebec (TE 9), ED-EST-05 Quebec (TE 10), ED-EST-06 Quebec (TE 7), ED-EST-03 Ontario (TE 10), ED-EST-04 Ontario (TE 7), ED-EST-04 Ontario (TE 8), ED-EST-05 Ontario (TE 7), ED-EST-06 Ontario (TE 4), ED-EST-04 Manitoba (TE 6), ED-EST-05 Manitoba (TE 4), ED-EST-05 Manitoba (TE 5), ED-EST-06 Manitoba (TE 3), ED-EST-06 Manitoba (TE 4), ED-EST-04 Saskatchewan (TE 7), ED-EST-05 Saskatchewan (TE 5), ED-EST-05 Saskatchewan (TE 6), ED-EST-06 Saskatchewan (TE 4), ED-EST-06 Saskatchewan (TE 5), ED-EST-04 Alberta (TE 7), ED-EST-05 Alberta (TE 6), ED-EST-06 Alberta (TE 4),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GL-PCF-10, GL-PCF-11, GL-PIP-11, GL-PIP-12, GL-PRW-12, GL-PRW-13, GL-SMW-9, GL-SMW-10, GL-VHE-10, GL-VHE-11, GL-WOW-12, GL-WOW-13, GS-09, GT-04, HS-PHS-08, IS-03 , IT-01, LI-9, LS-01, OM-03, PC-01, PE-02, PG-03, PI-04-CGC, PM-04 , PO-IMA-02, PO-LES-TO-02, PO-LES-IM-02, PO-TCO-02, PR(S)-02, RO-03, SC-6 (equip. op. and spec. trade), SC-7 (equip. op. and spec. trade), SG-SRE-02, SO-FLP-01, SR-E (pay group 3 MDO-4), SR-E (APA), SR-E (APB), SR-W (pay group 7), TI-05, WP-03</v>
      </c>
      <c r="C580" s="128" t="str" cm="1">
        <f t="array" ref="C580">_xlfn.TEXTJOIN(", ",TRUE,_xlfn._xlws.FILTER('5. Raw salary data'!$A$2:$A$1297,('5. Raw salary data'!$C$2:$C$1297 &gt;'5. Raw salary data'!E580)*('5. Raw salary data'!$C$2:$C$1297 &lt;'5. Raw salary data'!C580),"No matches"))</f>
        <v>DD-06, EC-02, ED-EST-01 (TE 7) , ED-EST-01 (TE 8), ED-EST-02 (TE 7) , ED-EST-03 (TE 4), ED-EST-03 (TE 5), ED-EST-04 (TE 2), ED-EST-05 (TE 1), ED-EST-04 Maritimes (TE 8), ED-EST-04 Maritimes (TE 9), ED-EST-05 Maritimes (TE 6), ED-EST-06 Maritimes (TE 4), ED-EST-06 Maritimes (TE 5), ED-EST-03 Quebec (TE 11), ED-EST-04 Quebec (TE 10), ED-EST-04 Quebec (TE 11), ED-EST-05 Quebec (TE 8), ED-EST-06 Quebec (TE 5), ED-EST-06 Quebec (TE 6), ED-EST-03 Ontario (TE 9), ED-EST-04 Ontario (TE 6), ED-EST-05 Ontario (TE 5), ED-EST-05 Ontario (TE 6),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ED-EST-05 Alberta (TE 5),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HP-03, HR-01, HS-HDO-08, HS-PHS-07, MA-02, PS-1, SC-5 (equip. op. and spec. trade), SG-PAT-01, SO-MAO-01, SR-E (pay group 2 ELE-2), SR-W (pay group 4), SR-W (pay group 5), SR-W (pay group 6), SR-W (pay group 9) APC-8, SR-W (pay group 9) APD-10, SW-SCW-01, SW-CHA-01, TI-04</v>
      </c>
    </row>
    <row r="581" spans="1:3" ht="270" x14ac:dyDescent="0.25">
      <c r="A581" s="60" t="str">
        <f>'5. Raw salary data'!A581</f>
        <v>ED-EST-05 BC (TE 6)</v>
      </c>
      <c r="B581" s="129" t="str" cm="1">
        <f t="array" ref="B581">_xlfn.TEXTJOIN(", ", TRUE, _xlfn._xlws.FILTER('5. Raw salary data'!$A$2:$A$1297, ('5. Raw salary data'!$C$2:$C$1297 &lt; '5. Raw salary data'!D581) * ('5. Raw salary data'!$C$2:$C$1297 &gt;= '5. Raw salary data'!C581) * ('5. Raw salary data'!$A$2:$A$1297 &lt;&gt; '5. Raw salary data'!A581), "No matches"))</f>
        <v>AR-02, CO-01, CT-FIN-01 , CT-EAV-01 , CT-IAU-01 , DA-CON-8, DD-07, ED-EDS-01, ED-EST-03 (TE 7), ED-EST-04 (TE 4), ED-EST-05 (TE 3), ED-EST-06 (TE 1), ED-EST-05 Maritimes (TE 8), ED-EST-05 Maritimes (TE 9), ED-EST-06 Maritimes (TE 7), ED-EST-05 Quebec (TE 11), ED-EST-06 Quebec (TE 8), ED-EST-06 Quebec (TE 9), ED-EST-04 Ontario (TE 9), ED-EST-05 Ontario (TE 8), ED-EST-06 Ontario (TE 5), ED-EST-04 Manitoba (TE 7),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11), ED-LAT-03 (TE 12), ED-LAT-04 (TE 9), ED-LAT-04 (TE 10), EG-04, EL-04, EN-ENG-02, EN-SUR-01, FB-2, GL-COI-12, GL-COI-13, GL-EIM-12, GL-MAM-13, GL-MAM-14, GL-MAN-14, GL-MOC-14, GL-PCF-12, GL-PIP-12, GL-PIP-13, GL-PRW-14, GL-SMW-10, GL-SMW-11, GL-VHE-12, GL-WOW-14, GS-10, GS-11, HP-04, HR-02, HS-HDO-09, IT-01, LS-01, LS-02, MT-02, NU-CHN-1, NU-HOS-1, PE-02, PI-05-CGC, PR(S)-02, SC-7 (equip. op. and spec. trade), SE-RES-1, SG-PAT-02, SG-SRE-02, SO-FLP-02, SO-MAO-02, SO-RAD-01, SR-W (pay group 8), SW-SCW-02, TI-05, UT-1, WP-03</v>
      </c>
      <c r="C581" s="128" t="str" cm="1">
        <f t="array" ref="C581">_xlfn.TEXTJOIN(", ",TRUE,_xlfn._xlws.FILTER('5. Raw salary data'!$A$2:$A$1297,('5. Raw salary data'!$C$2:$C$1297 &gt;'5. Raw salary data'!E581)*('5. Raw salary data'!$C$2:$C$1297 &lt;'5. Raw salary data'!C581),"No matches"))</f>
        <v>AG-01, AI-01, AS-04, BI-01, CH-01, CR-07, DA-CON-7, DA-PRO-7, DD-06, DS-2, EC-03, ED-EST-02 (TE 8), ED-EST-02 (TE 9), ED-EST-03 (TE 5), ED-EST-03 (TE 6), ED-EST-04 (TE 3), ED-EST-05 (TE 1), ED-EST-05 (TE 2), ED-EST-04 Maritimes (TE 9), ED-EST-04 Maritimes (TE 10), ED-EST-05 Maritimes (TE 7), ED-EST-06 Maritimes (TE 5), ED-EST-06 Maritimes (TE 6), ED-EST-04 Quebec (TE 11), ED-EST-04 Quebec (TE 12), ED-EST-05 Quebec (TE 9), ED-EST-05 Quebec (TE 10), ED-EST-06 Quebec (TE 6),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8), ED-EST-03 BC (TE 9), ED-EST-04 BC (TE 7), ED-EST-05 BC (TE 5), ED-EST-06 BC (TE 4), ED-LAT-02 (TE 11), ED-LAT-02 (TE 12), ED-LAT-03 (TE 9), ED-LAT-03 (TE 10), ED-LAT-04 (TE 7), ED-LAT-04 (TE 8), EL-03, GL-AIM-13, GL-AIM-14, GL-AMW-13, GL-AMW-14, GL-COI-10, GL-COI-11, GL-EIM-10, GL-EIM-11, GL-GHW-12, GL-INM-14, GL-MAM-12, GL-MAN-12, GL-MAN-13, GL-MDO-13, GL-MDO-14, GL-MOC-12, GL-MOC-13, GL-PCF-10, GL-PCF-11, GL-PIP-10, GL-PIP-11, GL-PRW-12, GL-PRW-13, GL-SMW-9, GL-VHE-10, GL-VHE-11, GL-WOW-12, GL-WOW-13, GS-09, GT-04, HS-PHS-08, IS-03 , LI-9, OM-03, PC-01, PG-03, PI-04-CGC, PM-04 , PO-IMA-02, PO-LES-TO-02, PO-LES-IM-02, PO-TCO-02, PS-1, RO-03, SC-6 (equip. op. and spec. trade), SO-FLP-01, SR-E (pay group 3 MDO-4), SR-E (APA), SR-E (APB), SR-W (pay group 6), SR-W (pay group 7), SW-SCW-01</v>
      </c>
    </row>
    <row r="582" spans="1:3" ht="240" x14ac:dyDescent="0.25">
      <c r="A582" s="60" t="str">
        <f>'5. Raw salary data'!A582</f>
        <v>ED-EST-05 BC (TE 7)</v>
      </c>
      <c r="B582" s="129" t="str" cm="1">
        <f t="array" ref="B582">_xlfn.TEXTJOIN(", ", TRUE, _xlfn._xlws.FILTER('5. Raw salary data'!$A$2:$A$1297, ('5. Raw salary data'!$C$2:$C$1297 &lt; '5. Raw salary data'!D582) * ('5. Raw salary data'!$C$2:$C$1297 &gt;= '5. Raw salary data'!C582) * ('5. Raw salary data'!$A$2:$A$1297 &lt;&gt; '5. Raw salary data'!A582), "No matches"))</f>
        <v>AR-02, CT-FIN-01 , CX-1, DD-08, EC-04, ED-EDS-01, ED-EST-03 (TE 8), ED-EST-04 (TE 5), ED-EST-04 (TE 6),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ED-EST-04 Manitoba (TE 9), ED-EST-05 Manitoba (TE 7), ED-EST-06 Manitoba (TE 5), ED-EST-06 Manitoba (TE 6), ED-EST-04 Saskatchewan (TE 9), ED-EST-04 Saskatchewan (TE 10), ED-EST-05 Saskatchewan (TE 8), ED-EST-06 Saskatchewan (TE 6), ED-EST-06 Saskatchewan (TE 7), ED-EST-04 Alberta (TE 9), ED-EST-05 Alberta (TE 8), ED-EST-06 Alberta (TE 7), ED-EST-04 BC (TE 9), ED-EST-04 BC (TE 10), ED-EST-05 BC (TE 8), ED-EST-06 BC (TE 6), ED-EST-06 BC (TE 7), ED-LAT-03 (TE 13), ED-LAT-04 (TE 11), ED-LAT-04 (TE 12), EN-ENG-02, FR-1, GL-COI-13, GL-COI-14, GL-EIM-13, GL-EIM-14, GL-PCF-13, GL-PCF-14, GL-PIP-13, GL-PIP-14, GL-SMW-12, GL-VHE-13, GL-VHE-14, GS-11, GS-12, GT-05, HP-05, HR-02, HS-HDO-10, HS-PHS-09, MT-02, NU-CHN-1, NU-HOS-1, PI-05-CGC, PO-IMA-03, PO-LES-TO-03, PO-LES-IM-03, PO-TCO-03, RO-04, SO-FLP-02, SO-MAO-03, SO-RAD-02, SR-E (pay group 4 MDO-5), SR-E (pay group 5 basic), SR-W (pay group 11), SW-CHA-02, TI-05 Aviation, TR-02</v>
      </c>
      <c r="C582" s="128" t="str" cm="1">
        <f t="array" ref="C582">_xlfn.TEXTJOIN(", ",TRUE,_xlfn._xlws.FILTER('5. Raw salary data'!$A$2:$A$1297,('5. Raw salary data'!$C$2:$C$1297 &gt;'5. Raw salary data'!E582)*('5. Raw salary data'!$C$2:$C$1297 &lt;'5. Raw salary data'!C582),"No matches"))</f>
        <v>AI-01, CO-01, CT-EAV-01 , CT-IAU-01 , DA-CON-8, DA-PRO-7, DD-07, DS-2, EC-03, ED-EST-02 (TE 9), ED-EST-03 (TE 6), ED-EST-03 (TE 7), ED-EST-04 (TE 4), ED-EST-05 (TE 2), ED-EST-06 (TE 1), ED-EST-04 Maritimes (TE 10), ED-EST-05 Maritimes (TE 8),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ED-EST-05 Manitoba (TE 6), ED-EST-06 Manitoba (TE 4), ED-EST-04 Saskatchewan (TE 8), ED-EST-05 Saskatchewan (TE 6), ED-EST-05 Saskatchewan (TE 7), ED-EST-06 Saskatchewan (TE 5), ED-EST-04 Alberta (TE 7), ED-EST-04 Alberta (TE 8), ED-EST-05 Alberta (TE 6), ED-EST-05 Alberta (TE 7), ED-EST-06 Alberta (TE 5), ED-EST-06 Alberta (TE 6), ED-EST-03 BC (TE 9), ED-EST-04 BC (TE 8), ED-EST-05 BC (TE 6), ED-EST-06 BC (TE 5), ED-LAT-02 (TE 12), ED-LAT-02 (TE 13), ED-LAT-03 (TE 11), ED-LAT-03 (TE 12), ED-LAT-04 (TE 9), ED-LAT-04 (TE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(equip. op. and spec. trade), SE-RES-1, SG-PAT-02, SG-SRE-02, SO-MAO-02, SO-RAD-01, SR-E (APA), SR-E (APB), SR-W (pay group 7), SR-W (pay group 8), SW-SCW-02, TI-05, UT-1, WP-03</v>
      </c>
    </row>
    <row r="583" spans="1:3" ht="225" x14ac:dyDescent="0.25">
      <c r="A583" s="60" t="str">
        <f>'5. Raw salary data'!A583</f>
        <v>ED-EST-05 BC (TE 8)</v>
      </c>
      <c r="B583" s="129" t="str" cm="1">
        <f t="array" ref="B583">_xlfn.TEXTJOIN(", ", TRUE, _xlfn._xlws.FILTER('5. Raw salary data'!$A$2:$A$1297, ('5. Raw salary data'!$C$2:$C$1297 &lt; '5. Raw salary data'!D583) * ('5. Raw salary data'!$C$2:$C$1297 &gt;= '5. Raw salary data'!C583) * ('5. Raw salary data'!$A$2:$A$1297 &lt;&gt; '5. Raw salary data'!A583), "No matches"))</f>
        <v>AG-02, AI-02, BI-02, CH-02, CX-1, DD-09, EC-04, ED-EDS-02, ED-EST-03 (TE 9), ED-EST-04 (TE 6), ED-EST-04 (TE 7),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8), ED-EST-04 Alberta (TE 10), ED-EST-05 Alberta (TE 9), ED-EST-06 Alberta (TE 8), ED-EST-04 BC (TE 11), ED-EST-05 BC (TE 9), ED-EST-06 BC (TE 7), ED-EST-06 BC (TE 8), ED-LAT-04 (TE 12), ED-LAT-04 (TE 13), EG-05, EL-05, EU-PEI-2, FO-01, FR-1, GL-EIM-14, GL-PCF-14, GL-SMW-13, GL-SMW-14, GL-VHE-14, GS-12, GS-13, HP-05, HS-PHS-10, MA-03, ND-DIT-1, ND-HME-1, PC-02, PE-03, PR(S)-03, SO-FLP-03, SO-MAO-04, SO-RAD-02, SR-E (pay group 5 basic), SR-E (pay group 6), SR-E (pay group 7), SW-SCW-03, TI-06, TI-05 Aviation, TR-02</v>
      </c>
      <c r="C583" s="128" t="str" cm="1">
        <f t="array" ref="C583">_xlfn.TEXTJOIN(", ",TRUE,_xlfn._xlws.FILTER('5. Raw salary data'!$A$2:$A$1297,('5. Raw salary data'!$C$2:$C$1297 &gt;'5. Raw salary data'!E583)*('5. Raw salary data'!$C$2:$C$1297 &lt;'5. Raw salary data'!C583),"No matches"))</f>
        <v>AR-02, CO-01, CT-FIN-01 , CT-EAV-01 , CT-IAU-01 , DA-CON-8, DD-07, DD-08, ED-EDS-01, ED-EST-03 (TE 7), ED-EST-03 (TE 8), ED-EST-04 (TE 5), ED-EST-05 (TE 3), ED-EST-06 (TE 2), ED-EST-05 Maritimes (TE 9), ED-EST-06 Maritimes (TE 8), ED-EST-05 Quebec (TE 11), ED-EST-05 Quebec (TE 12), ED-EST-06 Quebec (TE 9), ED-EST-04 Ontario (TE 9), ED-EST-04 Ontario (TE 10), ED-EST-05 Ontario (TE 8), ED-EST-05 Ontario (TE 9), ED-EST-06 Ontario (TE 6), ED-EST-04 Manitoba (TE 7), ED-EST-04 Manitoba (TE 8), ED-EST-05 Manitoba (TE 6), ED-EST-05 Manitoba (TE 7), ED-EST-06 Manitoba (TE 5), ED-EST-04 Saskatchewan (TE 9),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ED-EST-06 BC (TE 6), ED-LAT-02 (TE 13), ED-LAT-03 (TE 12), ED-LAT-03 (TE 13), ED-LAT-04 (TE 10), ED-LAT-04 (TE 11), EN-ENG-02, EN-SUR-01, GL-COI-13, GL-COI-14, GL-EIM-12, GL-EIM-13, GL-MAM-14, GL-MAN-14, GL-PCF-12, GL-PCF-13, GL-PIP-13, GL-PIP-14, GL-PRW-14, GL-SMW-11, GL-SMW-12, GL-VHE-12, GL-VHE-13, GL-WOW-14, GS-11, GT-05, HR-02, HS-HDO-10, HS-PHS-09, LS-02, MT-02, NU-CHN-1, NU-HOS-1, PI-05-CGC, PO-IMA-03, PO-LES-TO-03, PO-LES-IM-03, PO-TCO-03, RO-04, SE-RES-1, SG-PAT-02, SO-FLP-02, SO-MAO-02, SO-MAO-03, SO-RAD-01, SR-E (pay group 4 MDO-5), SR-W (pay group 8), SR-W (pay group 11), SW-CHA-02, UT-1</v>
      </c>
    </row>
    <row r="584" spans="1:3" ht="195" x14ac:dyDescent="0.25">
      <c r="A584" s="60" t="str">
        <f>'5. Raw salary data'!A584</f>
        <v>ED-EST-05 BC (TE 9)</v>
      </c>
      <c r="B584" s="129" t="str" cm="1">
        <f t="array" ref="B584">_xlfn.TEXTJOIN(", ", TRUE, _xlfn._xlws.FILTER('5. Raw salary data'!$A$2:$A$1297, ('5. Raw salary data'!$C$2:$C$1297 &lt; '5. Raw salary data'!D584) * ('5. Raw salary data'!$C$2:$C$1297 &gt;= '5. Raw salary data'!C584) * ('5. Raw salary data'!$A$2:$A$1297 &lt;&gt; '5. Raw salary data'!A584), "No matches"))</f>
        <v>AG-02, AS-05, BI-02, CH-02, CT-EAV-02 , CX-2, ED-EDS-02, ED-EST-04 (TE 7), ED-EST-04 (TE 8), ED-EST-05 (TE 5), ED-EST-05 (TE 6),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ED-EST-05 BC (TE 10), ED-EST-06 BC (TE 8), ED-EST-06 BC (TE 9), EU-PEI-2, FB-3, FR-2, FS-01, GL-SMW-14, GS-13, GT-06, HP-06, HR-03, IS-04 , IT-02, LP-00, ND-ADV-1, ND-DIT-1, ND-HME-1, NU-CHN-2, NU-HOS-2, OM-04, PC-02, PE-03, PG-04, PI-06-CGC, PM-05 , PM-MCO-01, PO-LES-TO-04, PO-TCO-04, PS-2, PR(S)-03, RO-05, SG-SRE-03, SO-FLP-03, SO-MAO-04, SO-RAD-03, SR-E (pay group 6), SR-E (pay group 7), SR-E (pay group 8), SR-E (pay group 9), SR-E (pay group 10), SR-W (pay group 12), SW-SCW-03, SW-SCW-01 Clinical Social Workers, SW-SCW-02 Clinical Social Workers, TI-06, TI-05 Marine, VM-1, WP-04</v>
      </c>
      <c r="C584" s="128" t="str" cm="1">
        <f t="array" ref="C584">_xlfn.TEXTJOIN(", ",TRUE,_xlfn._xlws.FILTER('5. Raw salary data'!$A$2:$A$1297,('5. Raw salary data'!$C$2:$C$1297 &gt;'5. Raw salary data'!E584)*('5. Raw salary data'!$C$2:$C$1297 &lt;'5. Raw salary data'!C584),"No matches"))</f>
        <v>AI-02, CX-1, DD-08, DD-09, EC-04, ED-EST-03 (TE 8), ED-EST-03 (TE 9), ED-EST-04 (TE 6), ED-EST-05 (TE 4), ED-EST-06 (TE 2), ED-EST-06 (TE 3), ED-EST-05 Maritimes (TE 10), ED-EST-06 Maritimes (TE 9), ED-EST-06 Quebec (TE 10), ED-EST-06 Quebec (TE 11),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ED-EST-06 BC (TE 7), ED-LAT-04 (TE 11), ED-LAT-04 (TE 12), ED-LAT-04 (TE 13), EG-05, EL-05, FO-01, FR-1, GL-COI-14, GL-EIM-13, GL-EIM-14, GL-PCF-13, GL-PCF-14, GL-PIP-14, GL-SMW-12, GL-SMW-13, GL-VHE-13, GL-VHE-14, GS-12, GT-05, HP-05, HS-HDO-10, HS-PHS-09, HS-PHS-10, MA-03, PO-IMA-03, PO-LES-TO-03, PO-LES-IM-03, PO-TCO-03, RO-04, SO-MAO-03, SO-RAD-02, SR-E (pay group 4 MDO-5), SR-E (pay group 5 basic), TI-05 Aviation, TR-02</v>
      </c>
    </row>
    <row r="585" spans="1:3" ht="180" x14ac:dyDescent="0.25">
      <c r="A585" s="60" t="str">
        <f>'5. Raw salary data'!A585</f>
        <v>ED-EST-05 BC (TE 10)</v>
      </c>
      <c r="B585" s="129" t="str" cm="1">
        <f t="array" ref="B585">_xlfn.TEXTJOIN(", ", TRUE, _xlfn._xlws.FILTER('5. Raw salary data'!$A$2:$A$1297, ('5. Raw salary data'!$C$2:$C$1297 &lt; '5. Raw salary data'!D585) * ('5. Raw salary data'!$C$2:$C$1297 &gt;= '5. Raw salary data'!C585) * ('5. Raw salary data'!$A$2:$A$1297 &lt;&gt; '5. Raw salary data'!A585), "No matches"))</f>
        <v>CT-FIN-02 , CT-EAV-02 , CT-IAU-02, DS-3, ED-EDS-03, ED-EST-04 (TE 8), ED-EST-04 (TE 9), ED-EST-05 (TE 6), ED-EST-06 (TE 5), ED-EST-06 Ontario (TE 9), ED-EST-05 Manitoba (TE 10), ED-EST-06 Manitoba (TE 8), ED-EST-06 Manitoba (TE 9), ED-EST-06 Saskatchewan (TE 10), ED-EST-06 Alberta (TE 10), ED-EST-05 BC (TE 11), ED-EST-06 BC (TE 9), ED-EST-06 BC (TE 10), EG-06, EL-06, FB-4, FR-3, GT-06, IT-02, LS-03, ND-DIT-2, NU-CHN-2, NU-CHN-3, NU-HOS-2, NU-HOS-3, PG-04, PS-2, SG-PAT-03, SG-SRE-03, SO-FLP-04, SO-MAO-05, SR-E (pay group 10), SR-E (pay group 11), SR-E (pay group 12), SR-W (pay group 12), SW-SCW-02 Clinical Social Workers, SW-CHA-03, VM-1</v>
      </c>
      <c r="C585" s="128" t="str" cm="1">
        <f t="array" ref="C585">_xlfn.TEXTJOIN(", ",TRUE,_xlfn._xlws.FILTER('5. Raw salary data'!$A$2:$A$1297,('5. Raw salary data'!$C$2:$C$1297 &gt;'5. Raw salary data'!E585)*('5. Raw salary data'!$C$2:$C$1297 &lt;'5. Raw salary data'!C585),"No matches"))</f>
        <v>AG-02, AI-02, AS-05, BI-02, CH-02, CX-2, DD-09, ED-EDS-02, ED-EST-03 (TE 9), ED-EST-04 (TE 6), ED-EST-04 (TE 7), ED-EST-05 (TE 5), ED-EST-06 (TE 3), ED-EST-06 (TE 4),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13), EG-05, EL-05, EU-PEI-2, FB-3, FO-01, FR-2, FS-01, GL-SMW-13, GL-SMW-14, GS-13, HP-06, HR-03, HS-PHS-10, IS-04 , LP-00, MA-03, ND-ADV-1, ND-DIT-1, ND-HME-1, OM-04, PC-02, PE-03, PI-06-CGC, PM-05 , PM-MCO-01, PO-LES-TO-04, PO-TCO-04, PR(S)-03, RO-05, SO-FLP-03, SO-MAO-04, SO-RAD-03, SR-E (pay group 6), SR-E (pay group 7), SR-E (pay group 8), SR-E (pay group 9), SW-SCW-03, SW-SCW-01 Clinical Social Workers, TI-06, TI-05 Marine, WP-04</v>
      </c>
    </row>
    <row r="586" spans="1:3" ht="165" x14ac:dyDescent="0.25">
      <c r="A586" s="60" t="str">
        <f>'5. Raw salary data'!A586</f>
        <v>ED-EST-05 BC (TE 11)</v>
      </c>
      <c r="B586" s="129" t="str" cm="1">
        <f t="array" ref="B586">_xlfn.TEXTJOIN(", ", TRUE, _xlfn._xlws.FILTER('5. Raw salary data'!$A$2:$A$1297, ('5. Raw salary data'!$C$2:$C$1297 &lt; '5. Raw salary data'!D586) * ('5. Raw salary data'!$C$2:$C$1297 &gt;= '5. Raw salary data'!C586) * ('5. Raw salary data'!$A$2:$A$1297 &lt;&gt; '5. Raw salary data'!A586), "No matches"))</f>
        <v>AI-03, AR-03, CT-FIN-02 , CX-3, ED-EDS-03, ED-EST-04 (TE 9), ED-EST-04 (TE 10), ED-EST-05 (TE 7), ED-EST-06 (TE 6), ED-EST-06 Ontario (TE 10), ED-EST-06 Manitoba (TE 10), ED-EST-06 BC (TE 11), EG-06, EL-06, FR-3, HP-07, MT-03, ND-DIT-2, ND-HME-2, NU-CHN-3, NU-HOS-3, OP-1, PE-04, PI-07-CGC, PR(S)-04, SO-FLP-05, SO-MAO-06, SR-E (pay group 12), SW-SCW-03 Clinical Social Workers, TI-07, TI-06 Railway safety, TR-03, UT-2</v>
      </c>
      <c r="C586" s="128" t="str" cm="1">
        <f t="array" ref="C586">_xlfn.TEXTJOIN(", ",TRUE,_xlfn._xlws.FILTER('5. Raw salary data'!$A$2:$A$1297,('5. Raw salary data'!$C$2:$C$1297 &gt;'5. Raw salary data'!E586)*('5. Raw salary data'!$C$2:$C$1297 &lt;'5. Raw salary data'!C586),"No matches"))</f>
        <v>AS-05, CT-EAV-02 , CT-IAU-02, CX-2, DS-3, ED-EST-04 (TE 7), ED-EST-04 (TE 8), ED-EST-05 (TE 5), ED-EST-05 (TE 6), ED-EST-06 (TE 4), ED-EST-06 (TE 5), ED-EST-06 Quebec (TE 12), ED-EST-06 Ontario (TE 8), ED-EST-06 Ontario (TE 9), ED-EST-05 Manitoba (TE 9), ED-EST-05 Manitoba (TE 10), ED-EST-06 Manitoba (TE 8), ED-EST-06 Manitoba (TE 9), ED-EST-05 Saskatchewan (TE 10), ED-EST-06 Saskatchewan (TE 9), ED-EST-06 Saskatchewan (TE 10), ED-EST-05 Alberta (TE 10), ED-EST-06 Alberta (TE 9), ED-EST-06 Alberta (TE 10), ED-EST-05 BC (TE 10), ED-EST-06 BC (TE 9), ED-EST-06 BC (TE 10), EU-PEI-2, FB-3, FB-4, FR-2, FS-01, GL-SMW-14, GT-06, HP-06, HR-03, IS-04 , IT-02, LS-03, LP-00, ND-ADV-1, ND-DIT-1, NU-CHN-2, NU-HOS-2, OM-04, PG-04, PI-06-CGC, PM-05 , PM-MCO-01, PO-LES-TO-04, PO-TCO-04, PS-2, RO-05, SG-PAT-03, SG-SRE-03, SO-FLP-04, SO-MAO-05, SO-RAD-03, SR-E (pay group 7), SR-E (pay group 8), SR-E (pay group 9), SR-E (pay group 10), SR-E (pay group 11), SR-W (pay group 12), SW-SCW-01 Clinical Social Workers, SW-SCW-02 Clinical Social Workers, SW-CHA-03, TI-05 Marine, VM-1, WP-04</v>
      </c>
    </row>
    <row r="587" spans="1:3" ht="270" x14ac:dyDescent="0.25">
      <c r="A587" s="60" t="str">
        <f>'5. Raw salary data'!A587</f>
        <v>ED-EST-06 BC (TE 1)</v>
      </c>
      <c r="B587" s="129" t="str" cm="1">
        <f t="array" ref="B587">_xlfn.TEXTJOIN(", ", TRUE, _xlfn._xlws.FILTER('5. Raw salary data'!$A$2:$A$1297, ('5. Raw salary data'!$C$2:$C$1297 &lt; '5. Raw salary data'!D587) * ('5. Raw salary data'!$C$2:$C$1297 &gt;= '5. Raw salary data'!C587) * ('5. Raw salary data'!$A$2:$A$1297 &lt;&gt; '5. Raw salary data'!A587), "No matches"))</f>
        <v>AS-03, CM-07, CO-DEV/PER, CR-06, DA-CON-6, DA-PRO-6, DD-05, DS-1,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2), ED-LAT-01 (TE 11), ED-LAT-01 (TE 12), ED-LAT-02 (TE 7), ED-LAT-02 (TE 8), ED-LAT-03 (TE 6), ED-LAT-03 (TE 7), ED-LAT-04 (TE 4), ED-LAT-04 (TE 5), EL-02, FR - Recruitment, GL-AIM-10, GL-AMW-10, GL-AMW-11, GL-COI-00, GL-EIM-00, GL-ELE -12, GL-ELE -13, GL-GHW-8, GL-INM-11, GL-INM-12, GL-MAM-9, GL-MAN-9, GL-MDO-10, GL-MDO-11, GL-MOC-10, GL-MST-12, GL-MST-13, GL-PCF-7, GL-PCF-8, GL-PRW-9, GL-SMW-00, GL-VHE-00, GL-VHE-8, GL-WOW-9, GL-WOW-10, GS-08, GT-03, HS-HDO-06, HS-HDO-07, HS-PHS-06, LI-8, OM-02, PI-03-CGC, PM-03 , PY-07, SC-6 (deck and engine room), SC-7 (deck and engine room), SC-STD-6, SC-STD-7, SC-4 (equip. op. and spec. trade), SO-MAO-TO, SR-E (pay group 1 basic), SR-W (pay group 9) APD-9, ST-COR-2</v>
      </c>
      <c r="C587" s="128" t="str" cm="1">
        <f t="array" ref="C587">_xlfn.TEXTJOIN(", ",TRUE,_xlfn._xlws.FILTER('5. Raw salary data'!$A$2:$A$1297,('5. Raw salary data'!$C$2:$C$1297 &gt;'5. Raw salary data'!E587)*('5. Raw salary data'!$C$2:$C$1297 &lt;'5. Raw salary data'!C587),"No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3), ED-EST-02 Ontario (TE 7), ED-EST-02 Ontario (TE 8), ED-EST-03 Ontario (TE 6), ED-EST-04 Ontario (TE 3), ED-EST-04 Ontario (TE 4), ED-EST-05 Ontario (TE 2), ED-EST-05 Ontario (TE 3), ED-EST-06 Ontario (TE 1), ED-EST-03 Manitoba (TE 7), ED-EST-03 Manitoba (TE 8), ED-EST-04 Manitoba (TE 2), ED-EST-05 Manitoba (TE 1), ED-EST-03 Saskatchewan (TE 7), ED-EST-03 Saskatchewan (TE 8), ED-EST-04 Saskatchewan (TE 3), ED-EST-05 Saskatchewan (TE 1), ED-EST-02 Alberta (TE 9), ED-EST-03 Alberta (TE 6), ED-EST-04 Alberta (TE 3), ED-EST-05 Alberta (TE 2), ED-EST-06 Alberta (TE 1), ED-EST-02 BC (TE 8), ED-EST-02 BC (TE 9), ED-EST-03 BC (TE 5), ED-EST-04 BC (TE 3), ED-EST-05 BC (TE 2), ED-LAT-01 (TE 9), ED-LAT-01 (TE 10), ED-LAT-02 (TE 5), ED-LAT-02 (TE 6), ED-LAT-03 (TE 4), ED-LAT-03 (TE 5), ED-LAT-04 (TE 2), ED-LAT-04 (TE 3), EG-02, EN-ENG-01, GL-AIM-9, GL-AMW-9, GL-ELE -10, GL-ELE -11, GL-GHW-6, GL-GHW-7, GL-INM-9, GL-INM-10, GL-MAM-00, GL-MAM-7, GL-MAM-8, GL-MAN-7, GL-MAN-8, GL-MDO-9, GL-MOC-8, GL-MOC-9, GL-MST-10, GL-MST-11, GL-PCF-6, GL-PIP-00, GL-PRW-7, GL-PRW-8, GS-06, GS-07, HP-02, HS-HDO-05, HS-PHS-05, IS-02 , LI-7, MT-01, PI-02-CGC, PM-02 , PY-06, RO-01, SC-4 (deck and engine room), SC-5 (deck and engine room), SC-STD-4, SC-STD-5, SG-SRE-01, SR-W (pay group 3), SR-W (pay group 9) APC-7, SR-W (pay group 9) APD-8, TI-03, TR-01</v>
      </c>
    </row>
    <row r="588" spans="1:3" ht="270" x14ac:dyDescent="0.25">
      <c r="A588" s="60" t="str">
        <f>'5. Raw salary data'!A588</f>
        <v>ED-EST-06 BC (TE 2)</v>
      </c>
      <c r="B588" s="129" t="str" cm="1">
        <f t="array" ref="B588">_xlfn.TEXTJOIN(", ", TRUE, _xlfn._xlws.FILTER('5. Raw salary data'!$A$2:$A$1297, ('5. Raw salary data'!$C$2:$C$1297 &lt; '5. Raw salary data'!D588) * ('5. Raw salary data'!$C$2:$C$1297 &gt;= '5. Raw salary data'!C588) * ('5. Raw salary data'!$A$2:$A$1297 &lt;&gt; '5. Raw salary data'!A588), "No matches"))</f>
        <v>AS-03, DA-PRO-6, DS-1, EC-02, ED-EST-01 (TE 7) , ED-EST-01 (TE 8), ED-EST-02 (TE 6) , ED-EST-02 (TE 7) , ED-EST-03 (TE 4), ED-EST-04 (TE 2), ED-EST-04 Maritimes (TE 8), ED-EST-05 Maritimes (TE 5), ED-EST-05 Maritimes (TE 6),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2), ED-EST-04 Saskatchewan (TE 5), ED-EST-04 Saskatchewan (TE 6), ED-EST-05 Saskatchewan (TE 3), ED-EST-05 Saskatchewan (TE 4), ED-EST-06 Saskatchewan (TE 2), ED-EST-06 Saskatchewan (TE 3), ED-EST-03 Alberta (TE 9), ED-EST-04 Alberta (TE 5), ED-EST-05 Alberta (TE 4), ED-EST-06 Alberta (TE 3), ED-EST-03 BC (TE 7), ED-EST-04 BC (TE 5), ED-EST-04 BC (TE 6), ED-EST-05 BC (TE 4), ED-EST-06 BC (TE 3), ED-LAT-01 (TE 12), ED-LAT-02 (TE 9), ED-LAT-02 (TE 10), ED-LAT-03 (TE 7), ED-LAT-03 (TE 8), ED-LAT-04 (TE 6), EG-03, EU-LAI-1, FB-1, GL-AIM-11, GL-AIM-12, GL-AMW-12, GL-COI-9, GL-EIM-9, GL-ELE -13, GL-ELE -14, GL-GHW-10, GL-GHW-11, GL-INM-12, GL-INM-13, GL-MAM-10, GL-MAM-11, GL-MAN-10, GL-MAN-11, GL-MDO-12, GL-MOC-11, GL-MST-14, GL-PCF-9, GL-PIP-9, GL-PRW-10, GL-PRW-11, GL-SMW-8, GL-VHE-8, GL-VHE-9, GL-WOW-10, GL-WOW-11, HP-03, HR-01, HS-HDO-07, HS-HDO-08, HS-PHS-07, LI-8, MA-02, PE-01, PG-02, PM-03 , PO-IMA-01, PO-LES-TO-01, PO-LES-IM-01, PO-TCO-01, PR(S)-01, SC-5 (equip. op. and spec. trade), SG-PAT-01, SO-MAO-01, SR-E (pay group 2 ELE-2), SR-W (pay group 4), SR-W (pay group 5), SR-W (pay group 9) APC-8, SR-W (pay group 9) APD-10, SW-CHA-01, TI-04, WP-02</v>
      </c>
      <c r="C588" s="128" t="str" cm="1">
        <f t="array" ref="C588">_xlfn.TEXTJOIN(", ",TRUE,_xlfn._xlws.FILTER('5. Raw salary data'!$A$2:$A$1297,('5. Raw salary data'!$C$2:$C$1297 &gt;'5. Raw salary data'!E588)*('5. Raw salary data'!$C$2:$C$1297 &lt;'5. Raw salary data'!C588),"No matches"))</f>
        <v>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ED-EST-06 Saskatchewan (TE 1), ED-EST-03 Alberta (TE 7), ED-EST-03 Alberta (TE 8), ED-EST-04 Alberta (TE 4), ED-EST-05 Alberta (TE 3), ED-EST-06 Alberta (TE 2), ED-EST-02 BC (TE 9), ED-EST-03 BC (TE 6), ED-EST-04 BC (TE 4), ED-EST-05 BC (TE 3), ED-EST-06 BC (TE 1), ED-LAT-01 (TE 10), ED-LAT-01 (TE 11), ED-LAT-02 (TE 7), ED-LAT-02 (TE 8), ED-LAT-03 (TE 6), ED-LAT-04 (TE 4), ED-LAT-04 (TE 5), EG-02, EL-02, EN-ENG-01, FR - Recruitment, GL-AIM-9, GL-AIM-10, GL-AMW-10, GL-AMW-11, GL-COI-00, GL-EIM-00, GL-ELE -12, GL-GHW-7, GL-GHW-8, GL-INM-10, GL-INM-11, GL-MAM-8, GL-MAM-9, GL-MAN-9, GL-MDO-10, GL-MDO-11, GL-MOC-9, GL-MOC-10, GL-MST-12, GL-MST-13, GL-PCF-7, GL-PCF-8, GL-PIP-00, GL-PRW-9, GL-SMW-00, GL-VHE-00, GL-WOW-9, GS-07, GS-08, GT-03, HS-HDO-06, HS-PHS-06, OM-02, PI-03-CGC, PY-07, SC-6 (deck and engine room), SC-7 (deck and engine room), SC-STD-6, SC-STD-7, SC-4 (equip. op. and spec. trade), SG-SRE-01, SO-MAO-TO, SR-E (pay group 1 basic), SR-W (pay group 9) APC-7, SR-W (pay group 9) APD-9, ST-COR-2, TR-01</v>
      </c>
    </row>
    <row r="589" spans="1:3" s="37" customFormat="1" ht="285" x14ac:dyDescent="0.25">
      <c r="A589" s="60" t="str">
        <f>'5. Raw salary data'!A589</f>
        <v>ED-EST-06 BC (TE 3)</v>
      </c>
      <c r="B589" s="129" t="str" cm="1">
        <f t="array" ref="B589">_xlfn.TEXTJOIN(", ", TRUE, _xlfn._xlws.FILTER('5. Raw salary data'!$A$2:$A$1297, ('5. Raw salary data'!$C$2:$C$1297 &lt; '5. Raw salary data'!D589) * ('5. Raw salary data'!$C$2:$C$1297 &gt;= '5. Raw salary data'!C589) * ('5. Raw salary data'!$A$2:$A$1297 &lt;&gt; '5. Raw salary data'!A589), "No matches"))</f>
        <v>AG-01, AS-04, BI-01, CH-01, CR-07, DA-CON-7, DD-06, ED-EST-01 (TE 8), ED-EST-02 (TE 7) , ED-EST-02 (TE 8), ED-EST-03 (TE 5), ED-EST-04 (TE 3), ED-EST-05 (TE 1), ED-EST-04 Maritimes (TE 9), ED-EST-04 Maritimes (TE 10), ED-EST-05 Maritimes (TE 6), ED-EST-05 Maritimes (TE 7), ED-EST-06 Maritimes (TE 5), ED-EST-06 Maritimes (TE 6),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5), ED-EST-06 Saskatchewan (TE 3), ED-EST-06 Saskatchewan (TE 4), ED-EST-04 Alberta (TE 6), ED-EST-05 Alberta (TE 5), ED-EST-06 Alberta (TE 4), ED-EST-03 BC (TE 8), ED-EST-04 BC (TE 7), ED-EST-05 BC (TE 5),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GL-VHE-10, GL-WOW-11, GL-WOW-12, GS-09, GT-04, HS-PHS-08, IS-03 , LI-9, PC-01, PI-04-CGC, PM-04 , PS-1, SC-6 (equip. op. and spec. trade), SO-FLP-01, SO-MAO-01, SR-E (pay group 3 MDO-4), SR-W (pay group 6), SW-SCW-01, SW-CHA-01</v>
      </c>
      <c r="C589" s="128" t="str" cm="1">
        <f t="array" ref="C589">_xlfn.TEXTJOIN(", ",TRUE,_xlfn._xlws.FILTER('5. Raw salary data'!$A$2:$A$1297,('5. Raw salary data'!$C$2:$C$1297 &gt;'5. Raw salary data'!E589)*('5. Raw salary data'!$C$2:$C$1297 &lt;'5. Raw salary data'!C589),"No matches"))</f>
        <v>AS-03, DA-PRO-6, DD-05, DS-1, EC-02, ED-EST-01 (TE 7) , ED-EST-02 (TE 6) , ED-EST-03 (TE 4), ED-EST-04 (TE 1), ED-EST-04 (TE 2), ED-EST-04 Maritimes (TE 7), ED-EST-04 Maritimes (TE 8), ED-EST-05 Maritimes (TE 5), ED-EST-06 Maritimes (TE 4), ED-EST-03 Quebec (TE 10), ED-EST-03 Quebec (TE 11), ED-EST-04 Quebec (TE 9), ED-EST-04 Quebec (TE 10), ED-EST-05 Quebec (TE 7), ED-EST-06 Quebec (TE 5), ED-EST-03 Ontario (TE 8), ED-EST-03 Ontario (TE 9), ED-EST-04 Ontario (TE 5), ED-EST-04 Ontario (TE 6), ED-EST-05 Ontario (TE 4), ED-EST-05 Ontario (TE 5), ED-EST-06 Ontario (TE 3), ED-EST-04 Manitoba (TE 4), ED-EST-05 Manitoba (TE 2), ED-EST-05 Manitoba (TE 3), ED-EST-06 Manitoba (TE 1), ED-EST-04 Saskatchewan (TE 5), ED-EST-05 Saskatchewan (TE 3), ED-EST-05 Saskatchewan (TE 4), ED-EST-06 Saskatchewan (TE 2), ED-EST-03 Alberta (TE 8), ED-EST-03 Alberta (TE 9), ED-EST-04 Alberta (TE 5), ED-EST-05 Alberta (TE 4), ED-EST-06 Alberta (TE 2), ED-EST-06 Alberta (TE 3), ED-EST-03 BC (TE 7), ED-EST-04 BC (TE 5), ED-EST-04 BC (TE 6), ED-EST-05 BC (TE 4), ED-EST-06 BC (TE 2), ED-LAT-01 (TE 12), ED-LAT-02 (TE 8), ED-LAT-02 (TE 9), ED-LAT-03 (TE 7), ED-LAT-03 (TE 8), ED-LAT-04 (TE 5), ED-LAT-04 (TE 6), EG-03, EU-LAI-1, GL-AIM-11, GL-AMW-11, GL-AMW-12, GL-COI-9, GL-EIM-00, GL-EIM-9, GL-ELE -13, GL-ELE -14, GL-GHW-10, GL-GHW-11, GL-INM-12, GL-INM-13, GL-MAM-10, GL-MAN-10, GL-MDO-11, GL-MDO-12, GL-MOC-10, GL-MOC-11, GL-MST-13, GL-MST-14, GL-PCF-8, GL-PCF-9, GL-PIP-9, GL-PRW-10, GL-SMW-00, GL-SMW-8, GL-VHE-8, GL-VHE-9, GL-WOW-10, GS-08, HP-03, HR-01, HS-HDO-07, HS-HDO-08, HS-PHS-07, LI-8, MA-02, PE-01, PG-02, PI-03-CGC, PM-03 , PO-IMA-01, PO-LES-TO-01, PO-LES-IM-01, PO-TCO-01, PR(S)-01, PY-07, SC-7 (deck and engine room), SC-STD-7, SC-5 (equip. op. and spec. trade), SG-PAT-01, SR-E (pay group 2 ELE-2), SR-W (pay group 4), SR-W (pay group 5), SR-W (pay group 9) APC-8, SR-W (pay group 9) APD-10, ST-COR-2, TI-04, WP-02</v>
      </c>
    </row>
    <row r="590" spans="1:3" s="37" customFormat="1" ht="270" x14ac:dyDescent="0.25">
      <c r="A590" s="60" t="str">
        <f>'5. Raw salary data'!A590</f>
        <v>ED-EST-06 BC (TE 4)</v>
      </c>
      <c r="B590" s="129" t="str" cm="1">
        <f t="array" ref="B590">_xlfn.TEXTJOIN(", ", TRUE, _xlfn._xlws.FILTER('5. Raw salary data'!$A$2:$A$1297, ('5. Raw salary data'!$C$2:$C$1297 &lt; '5. Raw salary data'!D590) * ('5. Raw salary data'!$C$2:$C$1297 &gt;= '5. Raw salary data'!C590) * ('5. Raw salary data'!$A$2:$A$1297 &lt;&gt; '5. Raw salary data'!A590), "No matches"))</f>
        <v>AI-01, AS-04, CO-01, DA-CON-8, DA-PRO-7, DD-07,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5), ED-EST-04 Manitoba (TE 6), ED-EST-04 Manitoba (TE 7),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8), ED-EST-05 BC (TE 6), ED-EST-06 BC (TE 5), ED-LAT-02 (TE 12), ED-LAT-02 (TE 13), ED-LAT-03 (TE 10), ED-LAT-03 (TE 11), ED-LAT-04 (TE 8), ED-LAT-04 (TE 9), EG-04, EL-04, FB-2, GL-AIM-14, GL-AMW-14, GL-COI-11, GL-COI-12, GL-EIM-11, GL-MAM-12, GL-MAM-13, GL-MAN-13, GL-MAN-14, GL-MDO-14, GL-MOC-13, GL-MOC-14, GL-PCF-11, GL-PIP-11, GL-PIP-12, GL-PRW-13, GL-SMW-10, GL-VHE-11, GL-WOW-13, GL-WOW-14, GS-10, HP-04, HS-HDO-09, HS-PHS-08, IS-03 , IT-01, LS-01, OM-03, PE-02, PG-03, PM-04 , PO-IMA-02, PO-LES-TO-02, PO-LES-IM-02, PO-TCO-02, PR(S)-02, RO-03, SC-7 (equip. op. and spec. trade), SG-PAT-02, SG-SRE-02, SO-FLP-01, SR-E (APA), SR-E (APB), SR-W (pay group 7), SW-SCW-02, TI-05, WP-03</v>
      </c>
      <c r="C590" s="128" t="str" cm="1">
        <f t="array" ref="C590">_xlfn.TEXTJOIN(", ",TRUE,_xlfn._xlws.FILTER('5. Raw salary data'!$A$2:$A$1297,('5. Raw salary data'!$C$2:$C$1297 &gt;'5. Raw salary data'!E590)*('5. Raw salary data'!$C$2:$C$1297 &lt;'5. Raw salary data'!C590),"No matches"))</f>
        <v>AG-01, BI-01, CH-01, CR-07, DA-CON-7, DD-06, ED-EST-01 (TE 8), ED-EST-02 (TE 7) , ED-EST-02 (TE 8),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ED-EST-06 Ontario (TE 4), ED-EST-04 Manitoba (TE 5), ED-EST-05 Manitoba (TE 3), ED-EST-05 Manitoba (TE 4), ED-EST-06 Manitoba (TE 2), ED-EST-04 Saskatchewan (TE 6), ED-EST-05 Saskatchewan (TE 4), ED-EST-05 Saskatchewan (TE 5), ED-EST-06 Saskatchewan (TE 3), ED-EST-03 Alberta (TE 9), ED-EST-04 Alberta (TE 6), ED-EST-05 Alberta (TE 5), ED-EST-06 Alberta (TE 3), ED-EST-06 Alberta (TE 4), ED-EST-03 BC (TE 8), ED-EST-04 BC (TE 6), ED-EST-04 BC (TE 7), ED-EST-05 BC (TE 4), ED-EST-05 BC (TE 5), ED-EST-06 BC (TE 3), ED-LAT-02 (TE 10), ED-LAT-02 (TE 11), ED-LAT-03 (TE 8), ED-LAT-03 (TE 9), ED-LAT-04 (TE 6), ED-LAT-04 (TE 7), EG-03, EL-03, EU-LAI-1, FB-1, GL-AIM-12, GL-AIM-13, GL-AMW-12, GL-AMW-13, GL-COI-10, GL-EIM-10, GL-ELE -14, GL-GHW-10, GL-GHW-11, GL-GHW-12, GL-INM-13, GL-INM-14, GL-MAM-11, GL-MAN-11, GL-MAN-12, GL-MDO-12, GL-MDO-13, GL-MOC-12, GL-MST-14, GL-PCF-9, GL-PCF-10, GL-PIP-10, GL-PRW-11, GL-PRW-12, GL-SMW-8, GL-SMW-9, GL-VHE-9, GL-VHE-10, GL-WOW-11, GL-WOW-12, GS-09, GT-04, HR-01, HS-HDO-08, LI-9, MA-02, PC-01, PI-04-CGC, PS-1, SC-5 (equip. op. and spec. trade), SC-6 (equip. op. and spec. trade), SO-MAO-01, SR-E (pay group 3 MDO-4), SR-W (pay group 4), SR-W (pay group 5), SR-W (pay group 6), SW-SCW-01, SW-CHA-01</v>
      </c>
    </row>
    <row r="591" spans="1:3" s="37" customFormat="1" ht="270" x14ac:dyDescent="0.25">
      <c r="A591" s="60" t="str">
        <f>'5. Raw salary data'!A591</f>
        <v>ED-EST-06 BC (TE 5)</v>
      </c>
      <c r="B591" s="129" t="str" cm="1">
        <f t="array" ref="B591">_xlfn.TEXTJOIN(", ", TRUE, _xlfn._xlws.FILTER('5. Raw salary data'!$A$2:$A$1297, ('5. Raw salary data'!$C$2:$C$1297 &lt; '5. Raw salary data'!D591) * ('5. Raw salary data'!$C$2:$C$1297 &gt;= '5. Raw salary data'!C591) * ('5. Raw salary data'!$A$2:$A$1297 &lt;&gt; '5. Raw salary data'!A591),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6), ED-EST-04 Alberta (TE 8), ED-EST-05 Alberta (TE 7), ED-EST-06 Alberta (TE 6), ED-EST-04 BC (TE 9), ED-EST-05 BC (TE 7), ED-EST-06 BC (TE 6), ED-LAT-02 (TE 13), ED-LAT-03 (TE 12), ED-LAT-03 (TE 13), ED-LAT-04 (TE 10), ED-LAT-04 (TE 11), EG-04, EL-04, EN-ENG-02, EN-SUR-01, GL-COI-12, GL-COI-13, GL-EIM-12, GL-EIM-13, GL-MAM-14, GL-MAN-14, GL-PCF-12, GL-PCF-13, GL-PIP-12, GL-PIP-13, GL-PRW-14, GL-SMW-11, GL-VHE-12, GL-VHE-13, GL-WOW-14, GS-10, GS-11, HP-04, HR-02, HS-HDO-09, HS-HDO-10, HS-PHS-09, LS-02, MT-02, NU-CHN-1, NU-HOS-1, PI-05-CGC, PR(S)-02, RO-04, SE-RES-1, SG-PAT-02, SO-FLP-02, SO-MAO-02, SO-RAD-01, SR-E (pay group 4 MDO-5), SR-W (pay group 8), SR-W (pay group 11), SW-SCW-02, SW-CHA-02, UT-1</v>
      </c>
      <c r="C591" s="128" t="str" cm="1">
        <f t="array" ref="C591">_xlfn.TEXTJOIN(", ",TRUE,_xlfn._xlws.FILTER('5. Raw salary data'!$A$2:$A$1297,('5. Raw salary data'!$C$2:$C$1297 &gt;'5. Raw salary data'!E591)*('5. Raw salary data'!$C$2:$C$1297 &lt;'5. Raw salary data'!C591),"No matches"))</f>
        <v>AG-01, AI-01, AS-04, BI-01, CH-01, CR-07, DA-CON-7, DA-PRO-7, DS-2, EC-03, ED-EST-02 (TE 8), ED-EST-02 (TE 9), ED-EST-03 (TE 5),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ED-EST-06 Saskatchewan (TE 5), ED-EST-04 Alberta (TE 7), ED-EST-05 Alberta (TE 5), ED-EST-05 Alberta (TE 6), ED-EST-06 Alberta (TE 4), ED-EST-06 Alberta (TE 5), ED-EST-03 BC (TE 9), ED-EST-04 BC (TE 7), ED-EST-04 BC (TE 8), ED-EST-05 BC (TE 5), ED-EST-05 BC (TE 6), ED-EST-06 BC (TE 4), ED-LAT-02 (TE 11), ED-LAT-02 (TE 12), ED-LAT-03 (TE 10), ED-LAT-03 (TE 11), ED-LAT-04 (TE 8), ED-LAT-04 (TE 9), FB-2, GL-AIM-13, GL-AIM-14, GL-AMW-14, GL-COI-11, GL-EIM-10, GL-EIM-11, GL-GHW-12, GL-INM-14, GL-MAM-12, GL-MAM-13, GL-MAN-12, GL-MAN-13, GL-MDO-14, GL-MOC-13, GL-MOC-14, GL-PCF-10, GL-PCF-11, GL-PIP-11, GL-PRW-12, GL-PRW-13, GL-SMW-9, GL-SMW-10, GL-VHE-10, GL-VHE-11, GL-WOW-12, GL-WOW-13, GS-09, GT-04, HS-PHS-08, IS-03 , IT-01, LI-9, LS-01, OM-03, PC-01, PE-02, PG-03, PI-04-CGC, PM-04 , PO-IMA-02, PO-LES-TO-02, PO-LES-IM-02, PO-TCO-02, PS-1, RO-03, SC-6 (equip. op. and spec. trade), SC-7 (equip. op. and spec. trade), SG-SRE-02, SO-FLP-01, SR-E (pay group 3 MDO-4), SR-E (APA), SR-E (APB), SR-W (pay group 6), SR-W (pay group 7), SW-SCW-01, TI-05, WP-03</v>
      </c>
    </row>
    <row r="592" spans="1:3" s="37" customFormat="1" ht="255" x14ac:dyDescent="0.25">
      <c r="A592" s="60" t="str">
        <f>'5. Raw salary data'!A592</f>
        <v>ED-EST-06 BC (TE 6)</v>
      </c>
      <c r="B592" s="129" t="str" cm="1">
        <f t="array" ref="B592">_xlfn.TEXTJOIN(", ", TRUE, _xlfn._xlws.FILTER('5. Raw salary data'!$A$2:$A$1297, ('5. Raw salary data'!$C$2:$C$1297 &lt; '5. Raw salary data'!D592) * ('5. Raw salary data'!$C$2:$C$1297 &gt;= '5. Raw salary data'!C592) * ('5. Raw salary data'!$A$2:$A$1297 &lt;&gt; '5. Raw salary data'!A592), "No matches"))</f>
        <v>CT-FIN-01 , CX-1, DD-08, EC-04, ED-EST-03 (TE 8),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ED-EST-06 Manitoba (TE 5), ED-EST-06 Manitoba (TE 6), ED-EST-04 Saskatchewan (TE 10), ED-EST-05 Saskatchewan (TE 8), ED-EST-05 Saskatchewan (TE 9), ED-EST-06 Saskatchewan (TE 7), ED-EST-04 Alberta (TE 9), ED-EST-04 Alberta (TE 10), ED-EST-05 Alberta (TE 8), ED-EST-06 Alberta (TE 7), ED-EST-04 BC (TE 10), ED-EST-05 BC (TE 8), ED-EST-06 BC (TE 7), ED-LAT-03 (TE 13), ED-LAT-04 (TE 11), ED-LAT-04 (TE 12), EG-05, FR-1, GL-COI-14, GL-EIM-13, GL-EIM-14, GL-PCF-13, GL-PCF-14, GL-PIP-14, GL-SMW-12, GL-SMW-13, GL-VHE-13, GL-VHE-14, GS-11, GS-12, GT-05, HP-05, HS-HDO-10, HS-PHS-09, MA-03, NU-CHN-1, NU-HOS-1, PI-05-CGC, PO-IMA-03, PO-LES-TO-03, PO-LES-IM-03, PO-TCO-03, RO-04, SO-MAO-03, SO-RAD-02, SR-E (pay group 4 MDO-5), SR-E (pay group 5 basic), SR-W (pay group 11), SW-CHA-02, TI-05 Aviation, TR-02</v>
      </c>
      <c r="C592" s="128" t="str" cm="1">
        <f t="array" ref="C592">_xlfn.TEXTJOIN(", ",TRUE,_xlfn._xlws.FILTER('5. Raw salary data'!$A$2:$A$1297,('5. Raw salary data'!$C$2:$C$1297 &gt;'5. Raw salary data'!E592)*('5. Raw salary data'!$C$2:$C$1297 &lt;'5. Raw salary data'!C592),"No matches"))</f>
        <v>AI-01, AR-02, CO-01, CT-EAV-01 , CT-IAU-01 , DA-CON-8, DA-PRO-7, DD-07, DS-2, ED-EDS-01, ED-EST-02 (TE 9), ED-EST-03 (TE 6), ED-EST-03 (TE 7), ED-EST-04 (TE 4), ED-EST-05 (TE 2), ED-EST-05 (TE 3), ED-EST-06 (TE 1), ED-EST-05 Maritimes (TE 8), ED-EST-06 Maritimes (TE 7), ED-EST-05 Quebec (TE 10), ED-EST-05 Quebec (TE 11), ED-EST-06 Quebec (TE 8), ED-EST-06 Quebec (TE 9), ED-EST-04 Ontario (TE 8), ED-EST-04 Ontario (TE 9), ED-EST-05 Ontario (TE 7), ED-EST-05 Ontario (TE 8), ED-EST-06 Ontario (TE 5), ED-EST-04 Manitoba (TE 7), ED-EST-05 Manitoba (TE 5), ED-EST-05 Manitoba (TE 6), ED-EST-06 Manitoba (TE 4), ED-EST-04 Saskatchewan (TE 8), ED-EST-04 Saskatchewan (TE 9), ED-EST-05 Saskatchewan (TE 6), ED-EST-05 Saskatchewan (TE 7), ED-EST-06 Saskatchewan (TE 5), ED-EST-06 Saskatchewan (TE 6), ED-EST-04 Alberta (TE 7), ED-EST-04 Alberta (TE 8), ED-EST-05 Alberta (TE 6), ED-EST-05 Alberta (TE 7), ED-EST-06 Alberta (TE 5), ED-EST-06 Alberta (TE 6), ED-EST-04 BC (TE 8), ED-EST-04 BC (TE 9), ED-EST-05 BC (TE 6), ED-EST-05 BC (TE 7), ED-EST-06 BC (TE 5), ED-LAT-02 (TE 12), ED-LAT-02 (TE 13), ED-LAT-03 (TE 11), ED-LAT-03 (TE 12), ED-LAT-04 (TE 9), ED-LAT-04 (TE 10), EG-04, EL-04, EN-ENG-02, EN-SUR-01, FB-2, GL-AIM-14, GL-COI-12, GL-COI-13, GL-EIM-11, GL-EIM-12, GL-MAM-13, GL-MAM-14, GL-MAN-13, GL-MAN-14, GL-MOC-14, GL-PCF-11, GL-PCF-12, GL-PIP-12, GL-PIP-13, GL-PRW-13, GL-PRW-14, GL-SMW-10, GL-SMW-11, GL-VHE-11, GL-VHE-12, GL-WOW-13, GL-WOW-14, GS-10, HP-04, HR-02, HS-HDO-09, IT-01, LS-01, LS-02, MT-02, OM-03, PE-02, PG-03, PR(S)-02, SC-7 (equip. op. and spec. trade), SE-RES-1, SG-PAT-02, SG-SRE-02, SO-FLP-02, SO-MAO-02, SO-RAD-01, SR-E (APA), SR-E (APB), SR-W (pay group 7), SR-W (pay group 8), SW-SCW-02, TI-05, UT-1, WP-03</v>
      </c>
    </row>
    <row r="593" spans="1:3" s="37" customFormat="1" ht="225" x14ac:dyDescent="0.25">
      <c r="A593" s="60" t="str">
        <f>'5. Raw salary data'!A593</f>
        <v>ED-EST-06 BC (TE 7)</v>
      </c>
      <c r="B593" s="129" t="str" cm="1">
        <f t="array" ref="B593">_xlfn.TEXTJOIN(", ", TRUE, _xlfn._xlws.FILTER('5. Raw salary data'!$A$2:$A$1297, ('5. Raw salary data'!$C$2:$C$1297 &lt; '5. Raw salary data'!D593) * ('5. Raw salary data'!$C$2:$C$1297 &gt;= '5. Raw salary data'!C593) * ('5. Raw salary data'!$A$2:$A$1297 &lt;&gt; '5. Raw salary data'!A593), "No matches"))</f>
        <v>AG-02, AI-02, BI-02, CH-02, CX-2, DD-09, ED-EDS-02, ED-EST-03 (TE 9), ED-EST-04 (TE 6), ED-EST-04 (TE 7), ED-EST-05 (TE 4), ED-EST-05 (TE 5), ED-EST-06 (TE 3), ED-EST-06 (TE 4), ED-EST-05 Maritimes (TE 10), ED-EST-06 Maritimes (TE 9), ED-EST-06 Maritimes (TE 10), ED-EST-06 Quebec (TE 11), ED-EST-05 Ontario (TE 10), ED-EST-06 Ontario (TE 7), ED-EST-04 Manitoba (TE 9), ED-EST-04 Manitoba (TE 10), ED-EST-05 Manitoba (TE 8), ED-EST-05 Manitoba (TE 9), ED-EST-06 Manitoba (TE 6), ED-EST-06 Manitoba (TE 7), ED-EST-05 Saskatchewan (TE 9), ED-EST-05 Saskatchewan (TE 10), ED-EST-06 Saskatchewan (TE 8), ED-EST-06 Saskatchewan (TE 9), ED-EST-04 Alberta (TE 10), ED-EST-05 Alberta (TE 9), ED-EST-06 Alberta (TE 8), ED-EST-04 BC (TE 11), ED-EST-05 BC (TE 9), ED-EST-06 BC (TE 8), ED-LAT-04 (TE 12), ED-LAT-04 (TE 13), EG-05, EL-05, EU-PEI-2, FB-3, FO-01, FR-1, GL-EIM-14, GL-PCF-14, GL-SMW-13, GL-SMW-14, GL-VHE-14, GS-12, GS-13, HP-06, HS-PHS-10, LP-00, MA-03, ND-DIT-1, ND-HME-1, OM-04, PC-02, PE-03, PI-06-CGC, PR(S)-03, SO-FLP-03, SO-MAO-04, SO-RAD-02, SO-RAD-03, SR-E (pay group 5 basic), SR-E (pay group 6), SR-E (pay group 7), SR-E (pay group 8), SW-SCW-03, TI-06, TI-05 Aviation, TI-05 Marine</v>
      </c>
      <c r="C593" s="128" t="str" cm="1">
        <f t="array" ref="C593">_xlfn.TEXTJOIN(", ",TRUE,_xlfn._xlws.FILTER('5. Raw salary data'!$A$2:$A$1297,('5. Raw salary data'!$C$2:$C$1297 &gt;'5. Raw salary data'!E593)*('5. Raw salary data'!$C$2:$C$1297 &lt;'5. Raw salary data'!C593),"No matches"))</f>
        <v>AR-02, CT-FIN-01 , CT-EAV-01 , CT-IAU-01 , CX-1, DD-08, EC-04, ED-EDS-01, ED-EST-03 (TE 7), ED-EST-03 (TE 8), ED-EST-04 (TE 5), ED-EST-05 (TE 3), ED-EST-06 (TE 2), ED-EST-05 Maritimes (TE 9), ED-EST-06 Maritimes (TE 8), ED-EST-05 Quebec (TE 12), ED-EST-06 Quebec (TE 9), ED-EST-06 Quebec (TE 10), ED-EST-04 Ontario (TE 9), ED-EST-04 Ontario (TE 10), ED-EST-05 Ontario (TE 8),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ED-LAT-03 (TE 12), ED-LAT-03 (TE 13), ED-LAT-04 (TE 10), ED-LAT-04 (TE 11), EN-ENG-02, EN-SUR-01, GL-COI-13, GL-COI-14, GL-EIM-12, GL-EIM-13, GL-MAM-14, GL-PCF-12, GL-PCF-13, GL-PIP-13, GL-PIP-14, GL-PRW-14, GL-SMW-11, GL-SMW-12, GL-VHE-12, GL-VHE-13, GS-11, GT-05, HP-05, HR-02, HS-HDO-10, HS-PHS-09, LS-02, MT-02, NU-CHN-1, NU-HOS-1, PI-05-CGC, PO-IMA-03, PO-LES-TO-03, PO-LES-IM-03, PO-TCO-03, RO-04, SE-RES-1, SO-FLP-02, SO-MAO-02, SO-MAO-03, SO-RAD-01, SR-E (pay group 4 MDO-5), SR-W (pay group 8), SR-W (pay group 11), SW-CHA-02, TR-02, UT-1</v>
      </c>
    </row>
    <row r="594" spans="1:3" s="37" customFormat="1" ht="180" x14ac:dyDescent="0.25">
      <c r="A594" s="60" t="str">
        <f>'5. Raw salary data'!A594</f>
        <v>ED-EST-06 BC (TE 8)</v>
      </c>
      <c r="B594" s="129" t="str" cm="1">
        <f t="array" ref="B594">_xlfn.TEXTJOIN(", ", TRUE, _xlfn._xlws.FILTER('5. Raw salary data'!$A$2:$A$1297, ('5. Raw salary data'!$C$2:$C$1297 &lt; '5. Raw salary data'!D594) * ('5. Raw salary data'!$C$2:$C$1297 &gt;= '5. Raw salary data'!C594) * ('5. Raw salary data'!$A$2:$A$1297 &lt;&gt; '5. Raw salary data'!A594), "No matches"))</f>
        <v>AG-02, AS-05, BI-02, CH-02, CT-EAV-02 , CT-IAU-02, CX-2, ED-EDS-02, ED-EST-04 (TE 7), ED-EST-04 (TE 8), ED-EST-05 (TE 5), ED-EST-05 (TE 6),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ED-EST-06 Alberta (TE 10), ED-EST-05 BC (TE 10), ED-EST-06 BC (TE 9), EU-PEI-2, FB-3, FR-2, FS-01, GL-SMW-14, GS-13, GT-06, HP-06, HR-03, IS-04 , IT-02, LP-00, ND-ADV-1, ND-DIT-1, ND-HME-1, NU-CHN-2, NU-HOS-2, OM-04, PC-02, PG-04, PI-06-CGC, PM-05 , PM-MCO-01, PO-LES-TO-04, PO-TCO-04, PS-2, PR(S)-03, RO-05, SG-SRE-03, SO-FLP-04, SO-MAO-04, SO-RAD-03, SR-E (pay group 6), SR-E (pay group 7), SR-E (pay group 8), SR-E (pay group 9), SR-E (pay group 10), SR-W (pay group 12), SW-SCW-03, SW-SCW-01 Clinical Social Workers, SW-SCW-02 Clinical Social Workers, TI-06, TI-05 Marine, VM-1, WP-04</v>
      </c>
      <c r="C594" s="128" t="str" cm="1">
        <f t="array" ref="C594">_xlfn.TEXTJOIN(", ",TRUE,_xlfn._xlws.FILTER('5. Raw salary data'!$A$2:$A$1297,('5. Raw salary data'!$C$2:$C$1297 &gt;'5. Raw salary data'!E594)*('5. Raw salary data'!$C$2:$C$1297 &lt;'5. Raw salary data'!C594),"No matches"))</f>
        <v>AI-02,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ED-LAT-04 (TE 11), ED-LAT-04 (TE 12), ED-LAT-04 (TE 13), EG-05, EL-05, FO-01, FR-1, GL-COI-14, GL-EIM-13, GL-EIM-14, GL-PCF-14, GL-PIP-14, GL-SMW-12, GL-SMW-13, GL-VHE-13, GL-VHE-14, GS-12, GT-05, HP-05, HS-HDO-10, HS-PHS-10, MA-03, PE-03, PO-IMA-03, PO-LES-TO-03, PO-LES-IM-03, PO-TCO-03, RO-04, SO-FLP-03, SO-MAO-03, SO-RAD-02, SR-E (pay group 5 basic), TI-05 Aviation, TR-02</v>
      </c>
    </row>
    <row r="595" spans="1:3" s="37" customFormat="1" ht="180" x14ac:dyDescent="0.25">
      <c r="A595" s="60" t="str">
        <f>'5. Raw salary data'!A595</f>
        <v>ED-EST-06 BC (TE 9)</v>
      </c>
      <c r="B595" s="129" t="str" cm="1">
        <f t="array" ref="B595">_xlfn.TEXTJOIN(", ", TRUE, _xlfn._xlws.FILTER('5. Raw salary data'!$A$2:$A$1297, ('5. Raw salary data'!$C$2:$C$1297 &lt; '5. Raw salary data'!D595) * ('5. Raw salary data'!$C$2:$C$1297 &gt;= '5. Raw salary data'!C595) * ('5. Raw salary data'!$A$2:$A$1297 &lt;&gt; '5. Raw salary data'!A595), "No matches"))</f>
        <v>CT-FIN-02 , CT-EAV-02 , CT-IAU-02, DS-3, ED-EDS-03, ED-EST-04 (TE 8), ED-EST-04 (TE 9), ED-EST-05 (TE 6), ED-EST-05 (TE 7), ED-EST-06 (TE 5), ED-EST-06 Ontario (TE 9), ED-EST-06 Ontario (TE 10), ED-EST-05 Manitoba (TE 10), ED-EST-06 Manitoba (TE 8), ED-EST-06 Manitoba (TE 9), ED-EST-06 Saskatchewan (TE 10), ED-EST-06 Alberta (TE 10), ED-EST-05 BC (TE 11), ED-EST-06 BC (TE 10), EG-06, EL-06, FB-4, FR-3, GT-06, IT-02, LS-03, ND-DIT-2, NU-CHN-2, NU-CHN-3, NU-HOS-2, NU-HOS-3, PG-04, PS-2, SG-PAT-03, SG-SRE-03, SO-FLP-04, SO-MAO-05, SR-E (pay group 10), SR-E (pay group 11), SR-E (pay group 12), SR-W (pay group 12), SW-SCW-02 Clinical Social Workers, SW-CHA-03, VM-1</v>
      </c>
      <c r="C595" s="128" t="str" cm="1">
        <f t="array" ref="C595">_xlfn.TEXTJOIN(", ",TRUE,_xlfn._xlws.FILTER('5. Raw salary data'!$A$2:$A$1297,('5. Raw salary data'!$C$2:$C$1297 &gt;'5. Raw salary data'!E595)*('5. Raw salary data'!$C$2:$C$1297 &lt;'5. Raw salary data'!C595),"No matches"))</f>
        <v>AG-02, AI-02, AS-05, BI-02, CH-02, CX-2, DD-09, ED-EDS-02, ED-EST-03 (TE 9), ED-EST-04 (TE 7), ED-EST-05 (TE 5), ED-EST-06 (TE 3), ED-EST-06 (TE 4), ED-EST-06 Maritimes (TE 10), ED-EST-06 Quebec (TE 11), ED-EST-06 Quebec (TE 12), ED-EST-05 Ontario (TE 10), ED-EST-06 Ontario (TE 7), ED-EST-06 Ontario (TE 8),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ED-EST-05 BC (TE 10), ED-EST-06 BC (TE 8), ED-LAT-04 (TE 13), EG-05, EL-05, EU-PEI-2, FB-3, FO-01, FR-2, FS-01, GL-SMW-13, GL-SMW-14, GS-13, HP-06, HR-03, HS-PHS-10, IS-04 , LP-00, MA-03, ND-ADV-1, ND-DIT-1, ND-HME-1, OM-04, PC-02, PE-03, PI-06-CGC, PM-05 , PM-MCO-01, PO-LES-TO-04, PO-TCO-04, PR(S)-03, RO-05, SO-FLP-03, SO-MAO-04, SO-RAD-03, SR-E (pay group 6), SR-E (pay group 7), SR-E (pay group 8), SR-E (pay group 9), SW-SCW-03, SW-SCW-01 Clinical Social Workers, TI-06, TI-05 Marine, WP-04</v>
      </c>
    </row>
    <row r="596" spans="1:3" s="37" customFormat="1" ht="150" x14ac:dyDescent="0.25">
      <c r="A596" s="60" t="str">
        <f>'5. Raw salary data'!A596</f>
        <v>ED-EST-06 BC (TE 10)</v>
      </c>
      <c r="B596" s="129" t="str" cm="1">
        <f t="array" ref="B596">_xlfn.TEXTJOIN(", ", TRUE, _xlfn._xlws.FILTER('5. Raw salary data'!$A$2:$A$1297, ('5. Raw salary data'!$C$2:$C$1297 &lt; '5. Raw salary data'!D596) * ('5. Raw salary data'!$C$2:$C$1297 &gt;= '5. Raw salary data'!C596) * ('5. Raw salary data'!$A$2:$A$1297 &lt;&gt; '5. Raw salary data'!A596), "No matches"))</f>
        <v>AI-03, AR-03, CT-FIN-02 , CX-3, ED-EDS-03, ED-EST-04 (TE 9), ED-EST-04 (TE 10), ED-EST-05 (TE 7), ED-EST-06 (TE 6), ED-EST-06 Ontario (TE 10), ED-EST-06 Manitoba (TE 10), ED-EST-05 BC (TE 11), ED-EST-06 BC (TE 11), EG-06, EL-06, FR-3, HP-07, MT-03, ND-DIT-2, ND-HME-2, NU-CHN-3, NU-HOS-3, OP-1, PE-04, PI-07-CGC, PR(S)-04, SO-FLP-05, SO-MAO-06, SR-E (pay group 12), SW-SCW-03 Clinical Social Workers, TI-07, TI-06 Railway safety, TR-03, UT-2</v>
      </c>
      <c r="C596" s="128" t="str" cm="1">
        <f t="array" ref="C596">_xlfn.TEXTJOIN(", ",TRUE,_xlfn._xlws.FILTER('5. Raw salary data'!$A$2:$A$1297,('5. Raw salary data'!$C$2:$C$1297 &gt;'5. Raw salary data'!E596)*('5. Raw salary data'!$C$2:$C$1297 &lt;'5. Raw salary data'!C596),"No matches"))</f>
        <v>AS-05, CT-EAV-02 , CT-IAU-02, CX-2, DS-3, ED-EST-04 (TE 7), ED-EST-04 (TE 8), ED-EST-05 (TE 5), ED-EST-05 (TE 6), ED-EST-06 (TE 4), ED-EST-06 (TE 5), ED-EST-06 Quebec (TE 12), ED-EST-06 Ontario (TE 8), ED-EST-06 Ontario (TE 9), ED-EST-05 Manitoba (TE 9), ED-EST-05 Manitoba (TE 10), ED-EST-06 Manitoba (TE 8), ED-EST-06 Manitoba (TE 9), ED-EST-05 Saskatchewan (TE 10), ED-EST-06 Saskatchewan (TE 9), ED-EST-06 Saskatchewan (TE 10), ED-EST-05 Alberta (TE 10), ED-EST-06 Alberta (TE 9), ED-EST-06 Alberta (TE 10), ED-EST-05 BC (TE 10), ED-EST-06 BC (TE 9), EU-PEI-2, FB-3, FB-4, FR-2, FS-01, GL-SMW-14, GT-06, HP-06, HR-03, IS-04 , IT-02, LS-03, LP-00, ND-ADV-1, ND-DIT-1, NU-CHN-2, NU-HOS-2, OM-04, PG-04, PI-06-CGC, PM-05 , PM-MCO-01, PO-LES-TO-04, PO-TCO-04, PS-2, RO-05, SG-PAT-03, SG-SRE-03, SO-FLP-04, SO-MAO-05, SO-RAD-03, SR-E (pay group 7), SR-E (pay group 8), SR-E (pay group 9), SR-E (pay group 10), SR-E (pay group 11), SR-W (pay group 12), SW-SCW-01 Clinical Social Workers, SW-SCW-02 Clinical Social Workers, SW-CHA-03, TI-05 Marine, VM-1, WP-04</v>
      </c>
    </row>
    <row r="597" spans="1:3" s="37" customFormat="1" ht="105" x14ac:dyDescent="0.25">
      <c r="A597" s="60" t="str">
        <f>'5. Raw salary data'!A597</f>
        <v>ED-EST-06 BC (TE 11)</v>
      </c>
      <c r="B597" s="129" t="str" cm="1">
        <f t="array" ref="B597">_xlfn.TEXTJOIN(", ", TRUE, _xlfn._xlws.FILTER('5. Raw salary data'!$A$2:$A$1297, ('5. Raw salary data'!$C$2:$C$1297 &lt; '5. Raw salary data'!D597) * ('5. Raw salary data'!$C$2:$C$1297 &gt;= '5. Raw salary data'!C597) * ('5. Raw salary data'!$A$2:$A$1297 &lt;&gt; '5. Raw salary data'!A597), "No matches"))</f>
        <v>AI-03, AS-06, EC-05, ED-EDS-04, ED-EST-04 (TE 10), ED-EST-05 (TE 8), ED-EST-06 (TE 7), FB-5, FO-02, FR-4, IS-05 , LS-04, MA-04, MT-03, MT-04, ND-DIT-3, NU-CHN-4, NU-HOS-4, OM-05, OP-1, PE-04, PR(S)-04, RO-06, SG-SRE-04, SO-FLP-05, SO-MAO-06, SO-MAO-07, SW-SCW-03 Clinical Social Workers, TI-06 Aviation, TI-06 Railway safety, TR-03, UT-2, WP-05</v>
      </c>
      <c r="C597" s="128" t="str" cm="1">
        <f t="array" ref="C597">_xlfn.TEXTJOIN(", ",TRUE,_xlfn._xlws.FILTER('5. Raw salary data'!$A$2:$A$1297,('5. Raw salary data'!$C$2:$C$1297 &gt;'5. Raw salary data'!E597)*('5. Raw salary data'!$C$2:$C$1297 &lt;'5. Raw salary data'!C597),"No matches"))</f>
        <v>AR-03, CT-FIN-02 , CT-EAV-02 , CT-IAU-02, CX-3, DS-3, ED-EDS-03, ED-EST-04 (TE 8), ED-EST-04 (TE 9), ED-EST-05 (TE 6), ED-EST-05 (TE 7), ED-EST-06 (TE 5), ED-EST-06 (TE 6), ED-EST-06 Ontario (TE 9), ED-EST-06 Ontario (TE 10), ED-EST-05 Manitoba (TE 10), ED-EST-06 Manitoba (TE 9), ED-EST-06 Manitoba (TE 10), ED-EST-06 Saskatchewan (TE 10), ED-EST-06 Alberta (TE 10), ED-EST-05 BC (TE 11), ED-EST-06 BC (TE 10), EG-06, EL-06, FB-4, FR-3, GT-06, HP-07, LS-03, ND-DIT-2, ND-HME-2, NU-CHN-2, NU-CHN-3, NU-HOS-2, NU-HOS-3, PG-04, PI-07-CGC, SG-PAT-03, SG-SRE-03, SO-FLP-04, SO-MAO-05, SR-E (pay group 10), SR-E (pay group 11), SR-E (pay group 12), SR-W (pay group 12), SW-SCW-02 Clinical Social Workers, SW-CHA-03, TI-07</v>
      </c>
    </row>
    <row r="598" spans="1:3" s="37" customFormat="1" ht="135" x14ac:dyDescent="0.25">
      <c r="A598" s="60" t="str">
        <f>'5. Raw salary data'!A598</f>
        <v>ED-LAT-01 (TE 1)</v>
      </c>
      <c r="B598" s="129" t="str" cm="1">
        <f t="array" ref="B598">_xlfn.TEXTJOIN(", ", TRUE, _xlfn._xlws.FILTER('5. Raw salary data'!$A$2:$A$1297, ('5. Raw salary data'!$C$2:$C$1297 &lt; '5. Raw salary data'!D598) * ('5. Raw salary data'!$C$2:$C$1297 &gt;= '5. Raw salary data'!C598) * ('5. Raw salary data'!$A$2:$A$1297 &lt;&gt; '5. Raw salary data'!A598), "No matches"))</f>
        <v>CM-04, CR-03, DA-CON-3, ED-EST-01 Maritimes (TE 6), ED-EST-01 Maritimes (TE 7), ED-EST-02 Maritimes (TE 5), ED-EST-03 Maritimes (TE 2), ED-EST-03 Maritimes (TE 3), ED-EST-01 Quebec (TE 4), ED-EST-02 Quebec (TE 3), ED-EST-03 Quebec (TE 2), ED-EST-01 Ontario (TE 4), ED-EST-01 Ontario (TE 5), ED-EST-02 Ontario (TE 1), ED-EST-01 Manitoba (TE 5), ED-EST-01 Manitoba (TE 6), ED-EST-02 Manitoba (TE 3), ED-EST-01 Saskatchewan (TE 6), ED-EST-01 Saskatchewan (TE 7), ED-EST-02 Saskatchewan (TE 3), ED-EST-03 Saskatchewan (TE 1), ED-EST-01 Alberta (TE 6), ED-EST-02 Alberta (TE 3), ED-EST-01 BC (TE 3), ED-EST-02 BC (TE 1), ED-LAT-01 (TE 2), EU-TEA (Maritimes), EU-TEA (Quebec), EU-TEA (Ontario), EU-TEA (Manitoba), EU-TEA (Saskatchewan), EU-TEA (Alberta), EU-TEA (British Columbia), GL-AMW-1, GL-ELE -2, GL-ELE -3, GL-MDO-1, GL-MDO-2, HS-HDO-01, LI-3, SR-W (pay group 9) APD-4, ST-SCY-1</v>
      </c>
      <c r="C598" s="128" t="str" cm="1">
        <f t="array" ref="C598">_xlfn.TEXTJOIN(", ",TRUE,_xlfn._xlws.FILTER('5. Raw salary data'!$A$2:$A$1297,('5. Raw salary data'!$C$2:$C$1297 &gt;'5. Raw salary data'!E598)*('5. Raw salary data'!$C$2:$C$1297 &lt;'5. Raw salary data'!C598),"No matches"))</f>
        <v>CM-03, DA-PRO-2, ED-EST-01 Maritimes (TE 5), ED-EST-02 Maritimes (TE 4), ED-EST-03 Maritimes (TE 1), ED-EST-01 Quebec (TE 3), ED-EST-02 Quebec (TE 2), ED-EST-03 Quebec (TE 1), ED-EST-01 Ontario (TE 2), ED-EST-01 Ontario (TE 3), ED-EST-01 Manitoba (TE 3), ED-EST-01 Manitoba (TE 4), ED-EST-02 Manitoba (TE 1), ED-EST-02 Manitoba (TE 2), ED-EST-01 Saskatchewan (TE 5), ED-EST-02 Saskatchewan (TE 2), ED-EST-01 Alberta (TE 4), ED-EST-01 Alberta (TE 5), ED-EST-02 Alberta (TE 2), ED-EST-01 BC (TE 2), EG-02 salary protected employees, GL-ELE -1, GS-02, HS-PHS-01, LI-1, LI-2, OE-MEO-4, PY-02, SR-W (pay group 9) APC-3, SR-W (pay group 9) APD-3, ST-OCE-2, ST-STN-1, ST-STN-2</v>
      </c>
    </row>
    <row r="599" spans="1:3" s="37" customFormat="1" ht="150" x14ac:dyDescent="0.25">
      <c r="A599" s="60" t="str">
        <f>'5. Raw salary data'!A599</f>
        <v>ED-LAT-01 (TE 2)</v>
      </c>
      <c r="B599" s="129" t="str" cm="1">
        <f t="array" ref="B599">_xlfn.TEXTJOIN(", ", TRUE, _xlfn._xlws.FILTER('5. Raw salary data'!$A$2:$A$1297, ('5. Raw salary data'!$C$2:$C$1297 &lt; '5. Raw salary data'!D599) * ('5. Raw salary data'!$C$2:$C$1297 &gt;= '5. Raw salary data'!C599) * ('5. Raw salary data'!$A$2:$A$1297 &lt;&gt; '5. Raw salary data'!A599), "No matches"))</f>
        <v>CM-04, DA-PRO-3, DD-02, ED-EST-01 Maritimes (TE 7), ED-EST-01 Maritimes (TE 8), ED-EST-02 Maritimes (TE 6),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ED-EST-03 Manitoba (TE 1), ED-EST-01 Saskatchewan (TE 7), ED-EST-01 Saskatchewan (TE 8), ED-EST-02 Saskatchewan (TE 4), ED-EST-03 Saskatchewan (TE 2), ED-EST-01 Alberta (TE 7), ED-EST-02 Alberta (TE 4), ED-EST-03 Alberta (TE 1), ED-EST-01 BC (TE 4), ED-EST-02 BC (TE 2), ED-LAT-01 (TE 3), EU-TEA (Maritimes), EU-TEA (Quebec), EU-TEA (Ontario), EU-TEA (Manitoba), EU-TEA (Saskatchewan), EU-TEA (Alberta), EU-TEA (British Columbia), GL-AMW-2, GL-ELE -4, GL-MAN-1, GL-MDO-2, GL-MDO-3, GL-MOC-1, GL-MOC-2, GT-01, HS-PHS-02, LI-3, PY-03, SR-W (pay group 9) APC-4, ST-OCE-3, ST-SCY-2</v>
      </c>
      <c r="C599" s="128" t="str" cm="1">
        <f t="array" ref="C599">_xlfn.TEXTJOIN(", ",TRUE,_xlfn._xlws.FILTER('5. Raw salary data'!$A$2:$A$1297,('5. Raw salary data'!$C$2:$C$1297 &gt;'5. Raw salary data'!E599)*('5. Raw salary data'!$C$2:$C$1297 &lt;'5. Raw salary data'!C599),"No matches"))</f>
        <v>CR-03, DA-CON-3, ED-EST-01 Maritimes (TE 6), ED-EST-02 Maritimes (TE 5), ED-EST-03 Maritimes (TE 2), ED-EST-01 Quebec (TE 4), ED-EST-02 Quebec (TE 3), ED-EST-03 Quebec (TE 2), ED-EST-01 Ontario (TE 4), ED-EST-02 Ontario (TE 1), ED-EST-01 Manitoba (TE 4), ED-EST-01 Manitoba (TE 5), ED-EST-02 Manitoba (TE 2), ED-EST-02 Manitoba (TE 3), ED-EST-01 Saskatchewan (TE 6), ED-EST-02 Saskatchewan (TE 3), ED-EST-03 Saskatchewan (TE 1), ED-EST-01 Alberta (TE 5), ED-EST-01 Alberta (TE 6), ED-EST-02 Alberta (TE 3), ED-EST-01 BC (TE 3), ED-EST-02 BC (TE 1), ED-LAT-01 (TE 1), GL-AMW-1, GL-ELE -2, GL-ELE -3, GL-MDO-1, HS-HDO-01, LI-2, PY-02, SR-W (pay group 9) APC-3, SR-W (pay group 9) APD-4, ST-SCY-1, ST-STN-2</v>
      </c>
    </row>
    <row r="600" spans="1:3" s="37" customFormat="1" ht="165" x14ac:dyDescent="0.25">
      <c r="A600" s="60" t="str">
        <f>'5. Raw salary data'!A600</f>
        <v>ED-LAT-01 (TE 3)</v>
      </c>
      <c r="B600" s="129" t="str" cm="1">
        <f t="array" ref="B600">_xlfn.TEXTJOIN(", ", TRUE, _xlfn._xlws.FILTER('5. Raw salary data'!$A$2:$A$1297, ('5. Raw salary data'!$C$2:$C$1297 &lt; '5. Raw salary data'!D600) * ('5. Raw salary data'!$C$2:$C$1297 &gt;= '5. Raw salary data'!C600) * ('5. Raw salary data'!$A$2:$A$1297 &lt;&gt; '5. Raw salary data'!A600), "No matches"))</f>
        <v>CM-05, DD-02, ED-EST-01 (TE 1), ED-EST-01 Maritimes (TE 8), ED-EST-02 Maritimes (TE 7), ED-EST-03 Maritimes (TE 4), ED-EST-03 Maritimes (TE 5), ED-EST-04 Maritimes (TE 1), ED-EST-01 Quebec (TE 6), ED-EST-02 Quebec (TE 5), ED-EST-03 Quebec (TE 3), ED-EST-03 Quebec (TE 4), ED-EST-04 Quebec (TE 2), ED-EST-01 Ontario (TE 6), ED-EST-01 Ontario (TE 7), ED-EST-02 Ontario (TE 3), ED-EST-03 Ontario (TE 2), ED-EST-01 Manitoba (TE 7), ED-EST-01 Manitoba (TE 8), ED-EST-02 Manitoba (TE 5), ED-EST-02 Manitoba (TE 6), ED-EST-03 Manitoba (TE 2), ED-EST-03 Manitoba (TE 3), ED-EST-01 Saskatchewan (TE 8), ED-EST-02 Saskatchewan (TE 5), ED-EST-03 Saskatchewan (TE 3), ED-EST-01 Alberta (TE 8), ED-EST-02 Alberta (TE 5), ED-EST-03 Alberta (TE 2), ED-EST-01 BC (TE 5), ED-EST-02 BC (TE 3), ED-EST-03 BC (TE 1), ED-LAT-01 (TE 4), ED-LAT-02 (TE 1), GL-AMW-00, GL-AMW-3, GL-AMW-4, GL-ELE -5, GL-ELE -6, GL-MAN-2, GL-MDO-4, GL-MOC-2, GL-MOC-3, GS-03, GT-01, HS-HDO-02, LI-4, OE-MEO-5, SR-W (pay group 1), SR-W (pay group 9) APC-4, SR-W (pay group 9) APD-5, ST-SCY-2, ST-SCY-3, TI-01</v>
      </c>
      <c r="C600" s="128" t="str" cm="1">
        <f t="array" ref="C600">_xlfn.TEXTJOIN(", ",TRUE,_xlfn._xlws.FILTER('5. Raw salary data'!$A$2:$A$1297,('5. Raw salary data'!$C$2:$C$1297 &gt;'5. Raw salary data'!E600)*('5. Raw salary data'!$C$2:$C$1297 &lt;'5. Raw salary data'!C600),"No matches"))</f>
        <v>CM-04, CR-03, DA-CON-3, DA-PRO-3, ED-EST-01 Maritimes (TE 7), ED-EST-02 Maritimes (TE 6), ED-EST-03 Maritimes (TE 3), ED-EST-01 Quebec (TE 5), ED-EST-02 Quebec (TE 4), ED-EST-03 Quebec (TE 2), ED-EST-04 Quebec (TE 1), ED-EST-01 Ontario (TE 5), ED-EST-02 Ontario (TE 2), ED-EST-03 Ontario (TE 1), ED-EST-01 Manitoba (TE 6), ED-EST-02 Manitoba (TE 3), ED-EST-02 Manitoba (TE 4), ED-EST-03 Manitoba (TE 1), ED-EST-01 Saskatchewan (TE 7), ED-EST-02 Saskatchewan (TE 4), ED-EST-03 Saskatchewan (TE 2), ED-EST-01 Alberta (TE 6), ED-EST-01 Alberta (TE 7), ED-EST-02 Alberta (TE 3), ED-EST-02 Alberta (TE 4), ED-EST-03 Alberta (TE 1), ED-EST-01 BC (TE 3), ED-EST-01 BC (TE 4), ED-EST-02 BC (TE 2), ED-LAT-01 (TE 2), EU-TEA (Maritimes), EU-TEA (Quebec), EU-TEA (Ontario), EU-TEA (Manitoba), EU-TEA (Saskatchewan), EU-TEA (Alberta), EU-TEA (British Columbia), GL-AMW-1, GL-AMW-2, GL-ELE -3, GL-ELE -4, GL-MAN-1, GL-MDO-2, GL-MDO-3, GL-MOC-1, HS-HDO-01, HS-PHS-02, LI-3, PY-03, SR-W (pay group 9) APD-4, ST-OCE-3, ST-SCY-1</v>
      </c>
    </row>
    <row r="601" spans="1:3" ht="180" x14ac:dyDescent="0.25">
      <c r="A601" s="60" t="str">
        <f>'5. Raw salary data'!A601</f>
        <v>ED-LAT-01 (TE 4)</v>
      </c>
      <c r="B601" s="129" t="str" cm="1">
        <f t="array" ref="B601">_xlfn.TEXTJOIN(", ", TRUE, _xlfn._xlws.FILTER('5. Raw salary data'!$A$2:$A$1297, ('5. Raw salary data'!$C$2:$C$1297 &lt; '5. Raw salary data'!D601) * ('5. Raw salary data'!$C$2:$C$1297 &gt;= '5. Raw salary data'!C601) * ('5. Raw salary data'!$A$2:$A$1297 &lt;&gt; '5. Raw salary data'!A601), "No matches"))</f>
        <v>CR-04, DA-PRO-4, ED-EST-01 (TE 2), ED-EST-02 (TE 1) , ED-EST-02 Maritimes (TE 8), ED-EST-03 Maritimes (TE 5), ED-EST-03 Maritimes (TE 6), ED-EST-04 Maritimes (TE 2), ED-EST-01 Quebec (TE 6), ED-EST-01 Quebec (TE 7), ED-EST-02 Quebec (TE 6), ED-EST-03 Quebec (TE 4), ED-EST-03 Quebec (TE 5), ED-EST-04 Quebec (TE 3), ED-EST-05 Quebec (TE 1), ED-EST-01 Ontario (TE 8), ED-EST-02 Ontario (TE 4), ED-EST-03 Ontario (TE 3), ED-EST-02 Manitoba (TE 6), ED-EST-02 Manitoba (TE 7), ED-EST-03 Manitoba (TE 3), ED-EST-03 Manitoba (TE 4), ED-EST-02 Saskatchewan (TE 6), ED-EST-03 Saskatchewan (TE 4), ED-EST-02 Alberta (TE 5), ED-EST-03 Alberta (TE 3), ED-EST-01 BC (TE 6), ED-EST-02 BC (TE 4), ED-EST-03 BC (TE 2), ED-LAT-01 (TE 5), ED-LAT-02 (TE 2), ED-LAT-03 (TE 1), EL-01, EU-PEI-1, GL-AMW-4, GL-AMW-5, GL-ELE -6, GL-ELE -7, GL-MAN-3, GL-MAN-4, GL-MDO-5, GL-MOC-3, GL-MOC-4, GS-04, HS-PHS-03, LI-5, PY-04, SR-W (pay group 9) APC-5, SR-W (pay group 9) APD-6, ST-COR-1, ST-SCY-3, TI-01</v>
      </c>
      <c r="C601" s="128" t="str" cm="1">
        <f t="array" ref="C601">_xlfn.TEXTJOIN(", ",TRUE,_xlfn._xlws.FILTER('5. Raw salary data'!$A$2:$A$1297,('5. Raw salary data'!$C$2:$C$1297 &gt;'5. Raw salary data'!E601)*('5. Raw salary data'!$C$2:$C$1297 &lt;'5. Raw salary data'!C601),"No matches"))</f>
        <v>CM-05, DA-PRO-3, DD-02, ED-EST-01 (TE 1), ED-EST-01 Maritimes (TE 8), ED-EST-02 Maritimes (TE 7), ED-EST-03 Maritimes (TE 4), ED-EST-04 Maritimes (TE 1), ED-EST-01 Quebec (TE 5), ED-EST-02 Quebec (TE 4), ED-EST-02 Quebec (TE 5), ED-EST-03 Quebec (TE 3), ED-EST-04 Quebec (TE 2), ED-EST-01 Ontario (TE 6), ED-EST-01 Ontario (TE 7), ED-EST-02 Ontario (TE 2), ED-EST-02 Ontario (TE 3), ED-EST-03 Ontario (TE 1), ED-EST-03 Ontario (TE 2), ED-EST-01 Manitoba (TE 7), ED-EST-01 Manitoba (TE 8), ED-EST-02 Manitoba (TE 4), ED-EST-02 Manitoba (TE 5), ED-EST-03 Manitoba (TE 2), ED-EST-01 Saskatchewan (TE 8), ED-EST-02 Saskatchewan (TE 5), ED-EST-03 Saskatchewan (TE 2), ED-EST-03 Saskatchewan (TE 3), ED-EST-01 Alberta (TE 7), ED-EST-01 Alberta (TE 8), ED-EST-02 Alberta (TE 4), ED-EST-03 Alberta (TE 1), ED-EST-03 Alberta (TE 2), ED-EST-01 BC (TE 4), ED-EST-01 BC (TE 5), ED-EST-02 BC (TE 3), ED-EST-03 BC (TE 1), ED-LAT-01 (TE 3), ED-LAT-02 (TE 1), GL-AMW-00, GL-AMW-2, GL-AMW-3, GL-ELE -4, GL-ELE -5, GL-MAN-1, GL-MAN-2, GL-MDO-3, GL-MDO-4, GL-MOC-2, GS-03, GT-01, HS-HDO-02, HS-PHS-02, LI-4, OE-MEO-5, PY-03, SR-W (pay group 1), SR-W (pay group 9) APC-4, SR-W (pay group 9) APD-5, ST-OCE-3, ST-SCY-2</v>
      </c>
    </row>
    <row r="602" spans="1:3" ht="180" x14ac:dyDescent="0.25">
      <c r="A602" s="60" t="str">
        <f>'5. Raw salary data'!A602</f>
        <v>ED-LAT-01 (TE 5)</v>
      </c>
      <c r="B602" s="129" t="str" cm="1">
        <f t="array" ref="B602">_xlfn.TEXTJOIN(", ", TRUE, _xlfn._xlws.FILTER('5. Raw salary data'!$A$2:$A$1297, ('5. Raw salary data'!$C$2:$C$1297 &lt; '5. Raw salary data'!D602) * ('5. Raw salary data'!$C$2:$C$1297 &gt;= '5. Raw salary data'!C602) * ('5. Raw salary data'!$A$2:$A$1297 &lt;&gt; '5. Raw salary data'!A602), "No matches"))</f>
        <v>DA-PRO-4, DD-03, ED-EST-01 (TE 3), ED-EST-02 (TE 1) , ED-EST-02 Maritimes (TE 9), ED-EST-03 Maritimes (TE 6), ED-EST-03 Maritimes (TE 7), ED-EST-04 Maritimes (TE 3), ED-EST-05 Maritimes (TE 1), ED-EST-01 Quebec (TE 7), ED-EST-02 Quebec (TE 7), ED-EST-03 Quebec (TE 5), ED-EST-04 Quebec (TE 4), ED-EST-05 Quebec (TE 2), ED-EST-02 Ontario (TE 4), ED-EST-02 Ontario (TE 5), ED-EST-03 Ontario (TE 3), ED-EST-03 Ontario (TE 4), ED-EST-04 Ontario (TE 1), ED-EST-02 Manitoba (TE 7), ED-EST-02 Manitoba (TE 8), ED-EST-03 Manitoba (TE 4), ED-EST-03 Manitoba (TE 5), ED-EST-02 Saskatchewan (TE 7), ED-EST-03 Saskatchewan (TE 5), ED-EST-02 Alberta (TE 6), ED-EST-03 Alberta (TE 3), ED-EST-03 Alberta (TE 4), ED-EST-04 Alberta (TE 1), ED-EST-01 BC (TE 7), ED-EST-02 BC (TE 5), ED-EST-03 BC (TE 2), ED-EST-04 BC (TE 1), ED-LAT-01 (TE 6), ED-LAT-02 (TE 2), ED-LAT-02 (TE 3), ED-LAT-03 (TE 1), ED-LAT-03 (TE 2), EU-PEI-1, GL-AMW-5, GL-AMW-6, GL-ELE -7, GL-ELE -8, GL-GHW-3, GL-MAN-4, GL-MAN-5, GL-MDO-5, GL-MDO-6, GL-MOC-5, GL-PRW-00, GL-PRW-5, HS-HDO-03, LI-5, SC-1 (deck and engine room), SC-STD-1, SC-1 (equip. op. and spec. trade), SR-W (pay group 9) APC-5, SR-W (pay group 9) APD-6, ST-SCY-4, TI-02, WP-01</v>
      </c>
      <c r="C602" s="128" t="str" cm="1">
        <f t="array" ref="C602">_xlfn.TEXTJOIN(", ",TRUE,_xlfn._xlws.FILTER('5. Raw salary data'!$A$2:$A$1297,('5. Raw salary data'!$C$2:$C$1297 &gt;'5. Raw salary data'!E602)*('5. Raw salary data'!$C$2:$C$1297 &lt;'5. Raw salary data'!C602),"No matches"))</f>
        <v>CM-05, CR-04, ED-EST-01 (TE 1), ED-EST-01 (TE 2), ED-EST-02 Maritimes (TE 7), ED-EST-02 Maritimes (TE 8), ED-EST-03 Maritimes (TE 5), ED-EST-04 Maritimes (TE 1), ED-EST-04 Maritimes (TE 2), ED-EST-01 Quebec (TE 6), ED-EST-02 Quebec (TE 5), ED-EST-02 Quebec (TE 6), ED-EST-03 Quebec (TE 4), ED-EST-04 Quebec (TE 2), ED-EST-04 Quebec (TE 3), ED-EST-05 Quebec (TE 1), ED-EST-01 Ontario (TE 7), ED-EST-01 Ontario (TE 8), ED-EST-02 Ontario (TE 3), ED-EST-03 Ontario (TE 2), ED-EST-01 Manitoba (TE 8), ED-EST-02 Manitoba (TE 5), ED-EST-02 Manitoba (TE 6), ED-EST-03 Manitoba (TE 2), ED-EST-03 Manitoba (TE 3), ED-EST-02 Saskatchewan (TE 5), ED-EST-02 Saskatchewan (TE 6), ED-EST-03 Saskatchewan (TE 3), ED-EST-03 Saskatchewan (TE 4), ED-EST-01 Alberta (TE 8), ED-EST-02 Alberta (TE 5), ED-EST-03 Alberta (TE 2), ED-EST-01 BC (TE 5), ED-EST-01 BC (TE 6), ED-EST-02 BC (TE 3), ED-EST-02 BC (TE 4), ED-EST-03 BC (TE 1), ED-LAT-01 (TE 4), ED-LAT-02 (TE 1), EL-01, GL-AMW-00, GL-AMW-3, GL-AMW-4, GL-ELE -5, GL-ELE -6, GL-MAN-2, GL-MAN-3, GL-MDO-4, GL-MOC-3, GL-MOC-4, GS-03, GS-04, HS-HDO-02, HS-PHS-03, LI-4, OE-MEO-5, PY-04, SR-W (pay group 1), ST-COR-1, ST-SCY-3, TI-01</v>
      </c>
    </row>
    <row r="603" spans="1:3" ht="210" x14ac:dyDescent="0.25">
      <c r="A603" s="60" t="str">
        <f>'5. Raw salary data'!A603</f>
        <v>ED-LAT-01 (TE 6)</v>
      </c>
      <c r="B603" s="129" t="str" cm="1">
        <f t="array" ref="B603">_xlfn.TEXTJOIN(", ", TRUE, _xlfn._xlws.FILTER('5. Raw salary data'!$A$2:$A$1297, ('5. Raw salary data'!$C$2:$C$1297 &lt; '5. Raw salary data'!D603) * ('5. Raw salary data'!$C$2:$C$1297 &gt;= '5. Raw salary data'!C603) * ('5. Raw salary data'!$A$2:$A$1297 &lt;&gt; '5. Raw salary data'!A603), "No matches"))</f>
        <v>AS-01, CR-05, DA-CON-4, ED-EST-01 (TE 3), ED-EST-02 (TE 2) , ED-EST-03 Maritimes (TE 7), ED-EST-03 Maritimes (TE 8), ED-EST-04 Maritimes (TE 3), ED-EST-04 Maritimes (TE 4), ED-EST-05 Maritimes (TE 1), ED-EST-01 Quebec (TE 8), ED-EST-02 Quebec (TE 7), ED-EST-02 Quebec (TE 8), ED-EST-03 Quebec (TE 6),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5), ED-EST-03 Saskatchewan (TE 6), ED-EST-04 Saskatchewan (TE 1), ED-EST-02 Alberta (TE 7), ED-EST-03 Alberta (TE 4), ED-EST-04 Alberta (TE 1), ED-EST-01 BC (TE 8), ED-EST-02 BC (TE 6), ED-EST-03 BC (TE 3), ED-EST-04 BC (TE 2), ED-LAT-01 (TE 7), ED-LAT-02 (TE 3), ED-LAT-02 (TE 4), ED-LAT-03 (TE 2), ED-LAT-03 (TE 3), ED-LAT-04 (TE 1), EG-01, GL-AIM-00, GL-AMW-6, GL-AMW-7, GL-ELE -8, GL-ELE -9, GL-GHW-3, GL-GHW-4, GL-INM-00, GL-MAM-5, GL-MAN-5, GL-MAN-6, GL-MDO-7, GL-MOC-6, GL-MST-00, GL-MST-9, GL-PRW-5, GL-PRW-6, GT-02, HP-01, HS-HDO-04, HS-PHS-04, IS-01 , LI-6, OM-01, PI-01-CGC, PM-01 , PY-05, SC-1 (deck and engine room), SC-2 (deck and engine room), SC-3 (deck and engine room), SC-STD-1, SC-STD-2, SC-STD-3, SC-2 (equip. op. and spec. trade), SR-W (pay group 9) APD-7, ST-SCY-4, WP-01</v>
      </c>
      <c r="C603" s="128" t="str" cm="1">
        <f t="array" ref="C603">_xlfn.TEXTJOIN(", ",TRUE,_xlfn._xlws.FILTER('5. Raw salary data'!$A$2:$A$1297,('5. Raw salary data'!$C$2:$C$1297 &gt;'5. Raw salary data'!E603)*('5. Raw salary data'!$C$2:$C$1297 &lt;'5. Raw salary data'!C603),"No matches"))</f>
        <v>CR-04, DA-PRO-4, DD-03, ED-EST-01 (TE 2), ED-EST-02 (TE 1) , ED-EST-02 Maritimes (TE 8), ED-EST-02 Maritimes (TE 9), ED-EST-03 Maritimes (TE 6), ED-EST-04 Maritimes (TE 2), ED-EST-01 Quebec (TE 7), ED-EST-02 Quebec (TE 6), ED-EST-03 Quebec (TE 5), ED-EST-04 Quebec (TE 3), ED-EST-04 Quebec (TE 4), ED-EST-05 Quebec (TE 1), ED-EST-05 Quebec (TE 2), ED-EST-01 Ontario (TE 8), ED-EST-02 Ontario (TE 4), ED-EST-03 Ontario (TE 3), ED-EST-04 Ontario (TE 1), ED-EST-02 Manitoba (TE 7), ED-EST-02 Manitoba (TE 8), ED-EST-03 Manitoba (TE 3), ED-EST-03 Manitoba (TE 4), ED-EST-02 Saskatchewan (TE 6), ED-EST-02 Saskatchewan (TE 7), ED-EST-03 Saskatchewan (TE 4), ED-EST-02 Alberta (TE 6), ED-EST-03 Alberta (TE 3), ED-EST-01 BC (TE 6), ED-EST-01 BC (TE 7), ED-EST-02 BC (TE 4), ED-EST-02 BC (TE 5), ED-EST-03 BC (TE 2), ED-EST-04 BC (TE 1), ED-LAT-01 (TE 5), ED-LAT-02 (TE 2), ED-LAT-03 (TE 1), EL-01, EU-PEI-1, GL-AMW-5, GL-ELE -6, GL-ELE -7, GL-MAN-3, GL-MAN-4, GL-MDO-5, GL-MDO-6, GL-MOC-4, GL-MOC-5, GL-PRW-00, GS-04, HS-HDO-03, HS-PHS-03, LI-5, PY-04, SC-1 (equip. op. and spec. trade), SR-W (pay group 9) APC-5, SR-W (pay group 9) APD-6, ST-COR-1, TI-02</v>
      </c>
    </row>
    <row r="604" spans="1:3" ht="255" x14ac:dyDescent="0.25">
      <c r="A604" s="60" t="str">
        <f>'5. Raw salary data'!A604</f>
        <v>ED-LAT-01 (TE 7)</v>
      </c>
      <c r="B604" s="129" t="str" cm="1">
        <f t="array" ref="B604">_xlfn.TEXTJOIN(", ", TRUE, _xlfn._xlws.FILTER('5. Raw salary data'!$A$2:$A$1297, ('5. Raw salary data'!$C$2:$C$1297 &lt; '5. Raw salary data'!D604) * ('5. Raw salary data'!$C$2:$C$1297 &gt;= '5. Raw salary data'!C604) * ('5. Raw salary data'!$A$2:$A$1297 &lt;&gt; '5. Raw salary data'!A604), "No matches"))</f>
        <v>AS-01, CM-06,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1),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ED-EST-03 BC (TE 4), ED-EST-04 BC (TE 2), ED-EST-05 BC (TE 1), ED-LAT-01 (TE 8), ED-LAT-02 (TE 4), ED-LAT-02 (TE 5), ED-LAT-03 (TE 3), ED-LAT-03 (TE 4), ED-LAT-04 (TE 1), ED-LAT-04 (TE 2), GL-AIM-00, GL-AMW-7, GL-AMW-8, GL-ELE -9, GL-ELE -10, GL-GHW-5, GL-INM-00, GL-INM-9, GL-MAM-00, GL-MAM-6, GL-MAM-7, GL-MAN-6, GL-MAN-7, GL-MDO-8, GL-MOC-7, GL-MST-00, GL-MST-9, GL-MST-10, GL-PCF-00, GL-PRW-6, GL-PRW-7, GL-WOW-00, GS-05, GS-06, HS-PHS-04, IS-01 , LI-6, MA-01, PG-01, PI-01-CGC, PM-01 , PY-05, SC-3 (deck and engine room), SC-4 (deck and engine room), SC-STD-3, SC-STD-4, SC-3 (equip. op. and spec. trade), SR-W (pay group 2), SR-W (pay group 9) APC-6</v>
      </c>
      <c r="C604" s="128" t="str" cm="1">
        <f t="array" ref="C604">_xlfn.TEXTJOIN(", ",TRUE,_xlfn._xlws.FILTER('5. Raw salary data'!$A$2:$A$1297,('5. Raw salary data'!$C$2:$C$1297 &gt;'5. Raw salary data'!E604)*('5. Raw salary data'!$C$2:$C$1297 &lt;'5. Raw salary data'!C604),"No matches"))</f>
        <v>CR-05, 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ED-EST-02 BC (TE 5), ED-EST-02 BC (TE 6), ED-EST-03 BC (TE 2), ED-EST-03 BC (TE 3), ED-EST-04 BC (TE 1), ED-LAT-01 (TE 6), ED-LAT-02 (TE 3), ED-LAT-03 (TE 1), ED-LAT-03 (TE 2), EG-01, EU-PEI-1, GL-AMW-6, GL-ELE -8, GL-GHW-3, GL-GHW-4, GL-MAM-5, GL-MAN-4, GL-MAN-5, GL-MDO-6, GL-MDO-7, GL-MOC-5, GL-MOC-6, GL-PRW-00, GL-PRW-5, GT-02, HP-01, HS-HDO-03, HS-HDO-04, OM-01, SC-1 (deck and engine room), SC-2 (deck and engine room), SC-STD-1, SC-STD-2, SC-1 (equip. op. and spec. trade), SC-2 (equip. op. and spec. trade), SR-W (pay group 9) APC-5, SR-W (pay group 9) APD-7, ST-SCY-4, TI-02, WP-01</v>
      </c>
    </row>
    <row r="605" spans="1:3" ht="270" x14ac:dyDescent="0.25">
      <c r="A605" s="60" t="str">
        <f>'5. Raw salary data'!A605</f>
        <v>ED-LAT-01 (TE 8)</v>
      </c>
      <c r="B605" s="129" t="str" cm="1">
        <f t="array" ref="B605">_xlfn.TEXTJOIN(", ", TRUE, _xlfn._xlws.FILTER('5. Raw salary data'!$A$2:$A$1297, ('5. Raw salary data'!$C$2:$C$1297 &lt; '5. Raw salary data'!D605) * ('5. Raw salary data'!$C$2:$C$1297 &gt;= '5. Raw salary data'!C605) * ('5. Raw salary data'!$A$2:$A$1297 &lt;&gt; '5. Raw salary data'!A605), "No matches"))</f>
        <v>AR-01, AS-02, DA-CON-5, DA-PRO-5, DD-04, EC-01, ED-EST-01 (TE 5), ED-EST-02 (TE 3) ,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3), ED-EST-05 Alberta (TE 2), ED-EST-06 Alberta (TE 1), ED-EST-02 BC (TE 8), ED-EST-03 BC (TE 4), ED-EST-03 BC (TE 5), ED-EST-04 BC (TE 3), ED-EST-05 BC (TE 2), ED-LAT-01 (TE 9), ED-LAT-02 (TE 5), ED-LAT-02 (TE 6), ED-LAT-03 (TE 4), ED-LAT-03 (TE 5), ED-LAT-04 (TE 2), ED-LAT-04 (TE 3), GL-AMW-8, GL-AMW-9, GL-ELE -10, GL-ELE -11, GL-GHW-6, GL-INM-9, GL-INM-10, GL-MAM-00, GL-MAM-7, GL-MAN-7, GL-MAN-8, GL-MDO-8, GL-MDO-9, GL-MOC-8, GL-MST-10, GL-MST-11, GL-PCF-6, GL-PIP-00, GL-PRW-7, GL-PRW-8, GL-WOW-00, GS-06, HP-02, HS-HDO-05, HS-PHS-05, IS-02 , LI-7, MT-01, PG-01, PI-02-CGC, PM-02 , PY-06, RO-01, SC-4 (deck and engine room), SC-5 (deck and engine room), SC-STD-4, SC-STD-5, SR-W (pay group 2), SR-W (pay group 3), SR-W (pay group 9) APD-8, TI-03, TR-01</v>
      </c>
      <c r="C605" s="128" t="str" cm="1">
        <f t="array" ref="C605">_xlfn.TEXTJOIN(", ",TRUE,_xlfn._xlws.FILTER('5. Raw salary data'!$A$2:$A$1297,('5. Raw salary data'!$C$2:$C$1297 &gt;'5. Raw salary data'!E605)*('5. Raw salary data'!$C$2:$C$1297 &lt;'5. Raw salary data'!C605),"No matches"))</f>
        <v>AS-01, CM-06, CR-05, DA-CON-4, ED-EST-01 (TE 3), ED-EST-01 (TE 4), ED-EST-02 (TE 2) , ED-EST-03 (TE 1), ED-EST-03 Maritimes (TE 7), ED-EST-03 Maritimes (TE 8), ED-EST-04 Maritimes (TE 3), ED-EST-04 Maritimes (TE 4), ED-EST-05 Maritimes (TE 2), ED-EST-06 Maritimes (TE 1), ED-EST-01 Quebec (TE 8), ED-EST-02 Quebec (TE 8), ED-EST-03 Quebec (TE 6), ED-EST-04 Quebec (TE 5), ED-EST-05 Quebec (TE 3), ED-EST-06 Quebec (TE 1), ED-EST-02 Ontario (TE 5),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ED-EST-04 Alberta (TE 2), ED-EST-05 Alberta (TE 1), ED-EST-01 BC (TE 8), ED-EST-02 BC (TE 6), ED-EST-02 BC (TE 7), ED-EST-03 BC (TE 3), ED-EST-04 BC (TE 2), ED-EST-05 BC (TE 1), ED-LAT-01 (TE 7), ED-LAT-02 (TE 4), ED-LAT-03 (TE 2), ED-LAT-03 (TE 3), ED-LAT-04 (TE 1), EG-01, GL-AIM-00, GL-AMW-7, GL-ELE -8, GL-ELE -9, GL-GHW-4, GL-GHW-5, GL-INM-00, GL-MAM-5, GL-MAM-6, GL-MAN-5, GL-MAN-6, GL-MDO-7, GL-MOC-6, GL-MOC-7, GL-MST-00, GL-MST-9, GL-PCF-00, GL-PRW-5, GL-PRW-6, GS-05, GT-02, HP-01, HS-HDO-04, HS-PHS-04, IS-01 , LI-6, MA-01, OM-01, PI-01-CGC, PM-01 , PY-05, SC-2 (deck and engine room), SC-3 (deck and engine room), SC-STD-2, SC-STD-3, SC-2 (equip. op. and spec. trade), SC-3 (equip. op. and spec. trade), SR-W (pay group 9) APC-6, SR-W (pay group 9) APD-7, WP-01</v>
      </c>
    </row>
    <row r="606" spans="1:3" ht="270" x14ac:dyDescent="0.25">
      <c r="A606" s="60" t="str">
        <f>'5. Raw salary data'!A606</f>
        <v>ED-LAT-01 (TE 9)</v>
      </c>
      <c r="B606" s="129" t="str" cm="1">
        <f t="array" ref="B606">_xlfn.TEXTJOIN(", ", TRUE, _xlfn._xlws.FILTER('5. Raw salary data'!$A$2:$A$1297, ('5. Raw salary data'!$C$2:$C$1297 &lt; '5. Raw salary data'!D606) * ('5. Raw salary data'!$C$2:$C$1297 &gt;= '5. Raw salary data'!C606) * ('5. Raw salary data'!$A$2:$A$1297 &lt;&gt; '5. Raw salary data'!A606), "No matches"))</f>
        <v>AR-01, AS-02, CM-07, CO-DEV/PER, CR-06, DA-CON-5, DA-CON-6, EC-01, ED-EST-01 (TE 5), ED-EST-01 (TE 6), ED-EST-02 (TE 4), ED-EST-02 (TE 5) , ED-EST-03 (TE 2),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ED-EST-06 Saskatchewan (TE 1), ED-EST-02 Alberta (TE 9), ED-EST-03 Alberta (TE 6), ED-EST-03 Alberta (TE 7), ED-EST-04 Alberta (TE 3), ED-EST-05 Alberta (TE 2), ED-EST-06 Alberta (TE 1), ED-EST-02 BC (TE 9), ED-EST-03 BC (TE 5), ED-EST-04 BC (TE 4), ED-EST-05 BC (TE 2), ED-EST-06 BC (TE 1), ED-LAT-01 (TE 10), ED-LAT-02 (TE 6), ED-LAT-02 (TE 7), ED-LAT-03 (TE 5), ED-LAT-03 (TE 6), ED-LAT-04 (TE 3), ED-LAT-04 (TE 4), EG-02, EL-02, EN-ENG-01, GL-AIM-9, GL-AMW-9, GL-AMW-10, GL-ELE -11, GL-ELE -12, GL-GHW-7, GL-INM-10, GL-MAM-8, GL-MAN-8, GL-MDO-9, GL-MDO-10, GL-MOC-9, GL-MST-11, GL-MST-12, GL-PCF-6, GL-PCF-7, GL-PIP-00, GL-PRW-8, GL-VHE-00, GL-WOW-9, GS-07, GT-03, HP-02, HS-HDO-05, HS-HDO-06, HS-PHS-05, IS-02 , LI-7, MT-01, PI-02-CGC, PM-02 , PY-06, SC-5 (deck and engine room), SC-6 (deck and engine room), SC-STD-5, SC-STD-6, SC-4 (equip. op. and spec. trade), SG-SRE-01, SR-W (pay group 9) APC-7, SR-W (pay group 9) APD-9, TI-03, TR-01</v>
      </c>
      <c r="C606" s="128" t="str" cm="1">
        <f t="array" ref="C606">_xlfn.TEXTJOIN(", ",TRUE,_xlfn._xlws.FILTER('5. Raw salary data'!$A$2:$A$1297,('5. Raw salary data'!$C$2:$C$1297 &gt;'5. Raw salary data'!E606)*('5. Raw salary data'!$C$2:$C$1297 &lt;'5. Raw salary data'!C606),"No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ED-EST-04 Ontario (TE 2), ED-EST-04 Ontario (TE 3), ED-EST-05 Ontario (TE 2), ED-EST-03 Manitoba (TE 6), ED-EST-03 Manitoba (TE 7), ED-EST-04 Manitoba (TE 1), ED-EST-02 Saskatchewan (TE 9), ED-EST-03 Saskatchewan (TE 7), ED-EST-04 Saskatchewan (TE 2), ED-EST-02 Alberta (TE 8), ED-EST-03 Alberta (TE 5), ED-EST-04 Alberta (TE 2), ED-EST-05 Alberta (TE 1), ED-EST-02 BC (TE 7), ED-EST-02 BC (TE 8), ED-EST-03 BC (TE 4), ED-EST-04 BC (TE 2), ED-EST-04 BC (TE 3), ED-EST-05 BC (TE 1), ED-LAT-01 (TE 8), ED-LAT-02 (TE 4), ED-LAT-02 (TE 5), ED-LAT-03 (TE 3), ED-LAT-03 (TE 4), ED-LAT-04 (TE 2), GL-AIM-00, GL-AMW-8, GL-ELE -9, GL-ELE -10, GL-GHW-5, GL-GHW-6, GL-INM-00, GL-INM-9, GL-MAM-00, GL-MAM-6, GL-MAM-7, GL-MAN-6, GL-MAN-7, GL-MDO-8, GL-MOC-7, GL-MOC-8, GL-MST-9, GL-MST-10, GL-PCF-00, GL-PRW-6, GL-PRW-7, GL-WOW-00, GS-05, GS-06, IS-01 , LI-6, MA-01, PG-01, PM-01 , RO-01, SC-3 (deck and engine room), SC-4 (deck and engine room), SC-STD-3, SC-STD-4, SC-3 (equip. op. and spec. trade), SR-W (pay group 2), SR-W (pay group 3), SR-W (pay group 9) APC-6, SR-W (pay group 9) APD-8</v>
      </c>
    </row>
    <row r="607" spans="1:3" ht="270" x14ac:dyDescent="0.25">
      <c r="A607" s="60" t="str">
        <f>'5. Raw salary data'!A607</f>
        <v>ED-LAT-01 (TE 10)</v>
      </c>
      <c r="B607" s="129" t="str" cm="1">
        <f t="array" ref="B607">_xlfn.TEXTJOIN(", ", TRUE, _xlfn._xlws.FILTER('5. Raw salary data'!$A$2:$A$1297, ('5. Raw salary data'!$C$2:$C$1297 &lt; '5. Raw salary data'!D607) * ('5. Raw salary data'!$C$2:$C$1297 &gt;= '5. Raw salary data'!C607) * ('5. Raw salary data'!$A$2:$A$1297 &lt;&gt; '5. Raw salary data'!A607), "No matches"))</f>
        <v>CM-07, CO-DEV/PER, CR-06, DA-CON-6, DD-05, ED-EST-01 (TE 6), ED-EST-02 (TE 5) , ED-EST-03 (TE 3), ED-EST-04 (TE 1), ED-EST-04 Maritimes (TE 6), ED-EST-04 Maritimes (TE 7), ED-EST-05 Maritimes (TE 4), ED-EST-06 Maritimes (TE 3), ED-EST-02 Quebec (TE 11), ED-EST-03 Quebec (TE 9), ED-EST-03 Quebec (TE 10), ED-EST-04 Quebec (TE 8), ED-EST-05 Quebec (TE 6), ED-EST-06 Quebec (TE 4), ED-EST-02 Ontario (TE 9), ED-EST-03 Ontario (TE 7), ED-EST-03 Ontario (TE 8), ED-EST-04 Ontario (TE 4), ED-EST-04 Ontario (TE 5), ED-EST-05 Ontario (TE 4), ED-EST-06 Ontario (TE 2), ED-EST-03 Manitoba (TE 9), ED-EST-04 Manitoba (TE 3), ED-EST-05 Manitoba (TE 1),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ED-LAT-02 (TE 7), ED-LAT-02 (TE 8), ED-LAT-03 (TE 6), ED-LAT-03 (TE 7), ED-LAT-04 (TE 4), ED-LAT-04 (TE 5), EL-02, EN-ENG-01, FR - Recruitment, GL-AIM-10, GL-AMW-10, GL-AMW-11, GL-COI-00, GL-EIM-00, GL-ELE -12, GL-ELE -13, GL-GHW-8, GL-INM-11, GL-MAM-9, GL-MAN-9, GL-MDO-10, GL-MDO-11, GL-MOC-9, GL-MOC-10, GL-MST-12, GL-MST-13, GL-PCF-7, GL-PCF-8, GL-PRW-9, GL-SMW-00, GL-VHE-00, GL-VHE-8, GL-WOW-9, GS-07, GS-08, GT-03, HS-HDO-06, HS-HDO-07, HS-PHS-06, LI-8, OM-02, PI-03-CGC, PY-07, SC-6 (deck and engine room), SC-7 (deck and engine room), SC-STD-6, SC-STD-7, SC-4 (equip. op. and spec. trade), SO-MAO-TO, SR-E (pay group 1 basic), SR-W (pay group 9) APC-7, SR-W (pay group 9) APD-9, ST-COR-2</v>
      </c>
      <c r="C607" s="128" t="str" cm="1">
        <f t="array" ref="C607">_xlfn.TEXTJOIN(", ",TRUE,_xlfn._xlws.FILTER('5. Raw salary data'!$A$2:$A$1297,('5. Raw salary data'!$C$2:$C$1297 &gt;'5. Raw salary data'!E607)*('5. Raw salary data'!$C$2:$C$1297 &lt;'5. Raw salary data'!C607),"No matches"))</f>
        <v>AR-01, AS-02, DA-CON-5, DA-PRO-5, DD-04, EC-01, ED-EST-01 (TE 5), ED-EST-02 (TE 4), ED-EST-03 (TE 2), ED-EST-03 Maritimes (TE 9), ED-EST-04 Maritimes (TE 5), ED-EST-05 Maritimes (TE 3), ED-EST-06 Maritimes (TE 2), ED-EST-01 Quebec (TE 9), ED-EST-01 Quebec (TE 10), ED-EST-02 Quebec (TE 9), ED-EST-02 Quebec (TE 10), ED-EST-03 Quebec (TE 8), ED-EST-04 Quebec (TE 6), ED-EST-04 Quebec (TE 7), ED-EST-05 Quebec (TE 4), ED-EST-05 Quebec (TE 5), ED-EST-06 Quebec (TE 2), ED-EST-06 Quebec (TE 3), ED-EST-02 Ontario (TE 7), ED-EST-02 Ontario (TE 8), ED-EST-03 Ontario (TE 6), ED-EST-04 Ontario (TE 3), ED-EST-05 Ontario (TE 2), ED-EST-05 Ontario (TE 3), ED-EST-06 Ontario (TE 1), ED-EST-03 Manitoba (TE 7), ED-EST-03 Manitoba (TE 8), ED-EST-04 Manitoba (TE 2), ED-EST-02 Saskatchewan (TE 9), ED-EST-03 Saskatchewan (TE 7), ED-EST-03 Saskatchewan (TE 8), ED-EST-04 Saskatchewan (TE 3), ED-EST-05 Saskatchewan (TE 1), ED-EST-02 Alberta (TE 8), ED-EST-02 Alberta (TE 9), ED-EST-03 Alberta (TE 6), ED-EST-04 Alberta (TE 3), ED-EST-05 Alberta (TE 2), ED-EST-06 Alberta (TE 1), ED-EST-02 BC (TE 8), ED-EST-02 BC (TE 9), ED-EST-03 BC (TE 4), ED-EST-03 BC (TE 5), ED-EST-04 BC (TE 3), ED-EST-05 BC (TE 2), ED-LAT-01 (TE 9), ED-LAT-02 (TE 5), ED-LAT-02 (TE 6), ED-LAT-03 (TE 4), ED-LAT-03 (TE 5), ED-LAT-04 (TE 2), ED-LAT-04 (TE 3), EG-02, GL-AIM-9, GL-AMW-8, GL-AMW-9, GL-ELE -10, GL-ELE -11, GL-GHW-6, GL-GHW-7, GL-INM-9, GL-INM-10, GL-MAM-00, GL-MAM-7, GL-MAM-8, GL-MAN-7, GL-MAN-8, GL-MDO-9, GL-MOC-8, GL-MST-10, GL-MST-11, GL-PCF-6, GL-PIP-00, GL-PRW-7, GL-PRW-8, GL-WOW-00, GS-06, HP-02, HS-HDO-05, HS-PHS-05, IS-02 , LI-7, MT-01, PI-02-CGC, PM-02 , PY-06, RO-01, SC-4 (deck and engine room), SC-5 (deck and engine room), SC-STD-4, SC-STD-5, SG-SRE-01, SR-W (pay group 3), SR-W (pay group 9) APD-8, TI-03, TR-01</v>
      </c>
    </row>
    <row r="608" spans="1:3" ht="300" x14ac:dyDescent="0.25">
      <c r="A608" s="60" t="str">
        <f>'5. Raw salary data'!A608</f>
        <v>ED-LAT-01 (TE 11)</v>
      </c>
      <c r="B608" s="129" t="str" cm="1">
        <f t="array" ref="B608">_xlfn.TEXTJOIN(", ", TRUE, _xlfn._xlws.FILTER('5. Raw salary data'!$A$2:$A$1297, ('5. Raw salary data'!$C$2:$C$1297 &lt; '5. Raw salary data'!D608) * ('5. Raw salary data'!$C$2:$C$1297 &gt;= '5. Raw salary data'!C608) * ('5. Raw salary data'!$A$2:$A$1297 &lt;&gt; '5. Raw salary data'!A608), "No matches"))</f>
        <v>AS-03, DA-PRO-6, DD-05, DS-1, EC-02, ED-EST-01 (TE 7) , ED-EST-02 (TE 6) , ED-EST-03 (TE 4), ED-EST-04 (TE 1), ED-EST-04 Maritimes (TE 7), ED-EST-04 Maritimes (TE 8), ED-EST-05 Maritimes (TE 5), ED-EST-06 Maritimes (TE 4), ED-EST-02 Quebec (TE 11), ED-EST-03 Quebec (TE 10), ED-EST-04 Quebec (TE 9), ED-EST-05 Quebec (TE 7), ED-EST-06 Quebec (TE 5), ED-EST-03 Ontario (TE 8), ED-EST-04 Ontario (TE 5), ED-EST-05 Ontario (TE 4), ED-EST-05 Ontario (TE 5), ED-EST-06 Ontario (TE 2), ED-EST-06 Ontario (TE 3), ED-EST-04 Manitoba (TE 3), ED-EST-04 Manitoba (TE 4), ED-EST-05 Manitoba (TE 2), ED-EST-06 Manitoba (TE 1), ED-EST-04 Saskatchewan (TE 5), ED-EST-05 Saskatchewan (TE 3), ED-EST-06 Saskatchewan (TE 2), ED-EST-03 Alberta (TE 8), ED-EST-03 Alberta (TE 9), ED-EST-04 Alberta (TE 5), ED-EST-05 Alberta (TE 3), ED-EST-05 Alberta (TE 4), ED-EST-06 Alberta (TE 2), ED-EST-06 Alberta (TE 3), ED-EST-03 BC (TE 6), ED-EST-03 BC (TE 7), ED-EST-04 BC (TE 5), ED-EST-05 BC (TE 3), ED-EST-05 BC (TE 4), ED-EST-06 BC (TE 2), ED-LAT-01 (TE 12), ED-LAT-02 (TE 8), ED-LAT-02 (TE 9), ED-LAT-03 (TE 7), ED-LAT-03 (TE 8), ED-LAT-04 (TE 5), ED-LAT-04 (TE 6), FR - Recruitment, GL-AIM-10, GL-AIM-11, GL-AMW-11, GL-AMW-12, GL-COI-9, GL-EIM-00, GL-EIM-9, GL-ELE -13, GL-ELE -14, GL-GHW-8, GL-GHW-10, GL-INM-12, GL-MAM-9, GL-MAM-10, GL-MAN-10, GL-MDO-11, GL-MDO-12, GL-MOC-10, GL-MOC-11, GL-MST-13, GL-MST-14, GL-PCF-8, GL-PIP-9, GL-PRW-10, GL-SMW-00, GL-VHE-8, GL-WOW-10, GS-08, HP-03, HR-01, HS-HDO-07, HS-PHS-06, HS-PHS-07, LI-8, PE-01, PG-02, PI-03-CGC, PM-03 , PO-IMA-01, PO-LES-TO-01, PO-LES-IM-01, PO-TCO-01, PR(S)-01, PY-07, SC-7 (deck and engine room), SC-STD-7, SG-PAT-01, SO-MAO-TO, SR-E (pay group 2 ELE-2), SR-W (pay group 4), SR-W (pay group 9) APC-8, SR-W (pay group 9) APD-10, ST-COR-2, TI-04, WP-02</v>
      </c>
      <c r="C608" s="128" t="str" cm="1">
        <f t="array" ref="C608">_xlfn.TEXTJOIN(", ",TRUE,_xlfn._xlws.FILTER('5. Raw salary data'!$A$2:$A$1297,('5. Raw salary data'!$C$2:$C$1297 &gt;'5. Raw salary data'!E608)*('5. Raw salary data'!$C$2:$C$1297 &lt;'5. Raw salary data'!C608),"No matches"))</f>
        <v>AR-01, AS-02, CM-07, CO-DEV/PER, CR-06, DA-CON-5, DA-CON-6, EC-01, ED-EST-01 (TE 5), ED-EST-01 (TE 6), ED-EST-02 (TE 4), ED-EST-02 (TE 5) , ED-EST-03 (TE 2), ED-EST-03 (TE 3),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ED-EST-06 Quebec (TE 4), ED-EST-02 Ontario (TE 8), ED-EST-02 Ontario (TE 9), ED-EST-03 Ontario (TE 6),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1), ED-EST-05 Saskatchewan (TE 2), ED-EST-06 Saskatchewan (TE 1), ED-EST-02 Alberta (TE 9), ED-EST-03 Alberta (TE 7), ED-EST-04 Alberta (TE 3), ED-EST-04 Alberta (TE 4), ED-EST-05 Alberta (TE 2), ED-EST-06 Alberta (TE 1), ED-EST-02 BC (TE 9), ED-EST-03 BC (TE 5), ED-EST-04 BC (TE 4), ED-EST-05 BC (TE 2), ED-EST-06 BC (TE 1), ED-LAT-01 (TE 10), ED-LAT-02 (TE 6), ED-LAT-02 (TE 7), ED-LAT-03 (TE 5), ED-LAT-03 (TE 6), ED-LAT-04 (TE 3), ED-LAT-04 (TE 4), EG-02, EL-02, EN-ENG-01, GL-AIM-9, GL-AMW-9, GL-AMW-10, GL-COI-00, GL-ELE -11, GL-ELE -12, GL-GHW-7, GL-INM-10, GL-INM-11, GL-MAM-8, GL-MAN-8, GL-MAN-9, GL-MDO-9, GL-MDO-10, GL-MOC-9, GL-MST-11, GL-MST-12, GL-PCF-6, GL-PCF-7, GL-PIP-00, GL-PRW-8, GL-PRW-9, GL-VHE-00, GL-WOW-9, GS-07, GT-03, HP-02, HS-HDO-05, HS-HDO-06, HS-PHS-05, IS-02 , LI-7, MT-01, OM-02, PI-02-CGC, PM-02 , PY-06, SC-5 (deck and engine room), SC-6 (deck and engine room), SC-STD-5, SC-STD-6, SC-4 (equip. op. and spec. trade), SG-SRE-01, SR-E (pay group 1 basic), SR-W (pay group 9) APC-7, SR-W (pay group 9) APD-9, TI-03, TR-01</v>
      </c>
    </row>
    <row r="609" spans="1:3" ht="285" x14ac:dyDescent="0.25">
      <c r="A609" s="60" t="str">
        <f>'5. Raw salary data'!A609</f>
        <v>ED-LAT-01 (TE 12)</v>
      </c>
      <c r="B609" s="129" t="str" cm="1">
        <f t="array" ref="B609">_xlfn.TEXTJOIN(", ", TRUE, _xlfn._xlws.FILTER('5. Raw salary data'!$A$2:$A$1297, ('5. Raw salary data'!$C$2:$C$1297 &lt; '5. Raw salary data'!D609) * ('5. Raw salary data'!$C$2:$C$1297 &gt;= '5. Raw salary data'!C609) * ('5. Raw salary data'!$A$2:$A$1297 &lt;&gt; '5. Raw salary data'!A609), "No matches"))</f>
        <v>DD-06, DS-1, EC-02, ED-EST-01 (TE 7) , ED-EST-01 (TE 8), ED-EST-02 (TE 7) , ED-EST-03 (TE 4), ED-EST-04 (TE 2), ED-EST-05 (TE 1), ED-EST-04 Maritimes (TE 8), ED-EST-05 Maritimes (TE 5), ED-EST-05 Maritimes (TE 6), ED-EST-06 Maritimes (TE 4), ED-EST-06 Maritimes (TE 5), ED-EST-03 Quebec (TE 11), ED-EST-04 Quebec (TE 10), ED-EST-05 Quebec (TE 7),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ED-EST-03 BC (TE 8), ED-EST-04 BC (TE 6), ED-EST-05 BC (TE 4), ED-EST-06 BC (TE 3), ED-LAT-02 (TE 9), ED-LAT-02 (TE 10), ED-LAT-03 (TE 8), ED-LAT-03 (TE 9), ED-LAT-04 (TE 6), ED-LAT-04 (TE 7), EG-03, EL-03, EU-LAI-1, FB-1, GL-AIM-11, GL-AIM-12, GL-AMW-12,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PR(S)-01, SC-5 (equip. op. and spec. trade), SG-PAT-01, SO-MAO-01, SR-E (pay group 2 ELE-2), SR-W (pay group 4), SR-W (pay group 5), SR-W (pay group 9) APC-8, SR-W (pay group 9) APD-10, SW-CHA-01, TI-04, WP-02</v>
      </c>
      <c r="C609" s="128" t="str" cm="1">
        <f t="array" ref="C609">_xlfn.TEXTJOIN(", ",TRUE,_xlfn._xlws.FILTER('5. Raw salary data'!$A$2:$A$1297,('5. Raw salary data'!$C$2:$C$1297 &gt;'5. Raw salary data'!E609)*('5. Raw salary data'!$C$2:$C$1297 &lt;'5. Raw salary data'!C609),"No matches"))</f>
        <v>AS-03, CM-07, CO-DEV/PER, CR-06, DA-CON-6, DA-PRO-6, DD-05,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ED-EST-06 Quebec (TE 4), ED-EST-02 Ontario (TE 9), ED-EST-03 Ontario (TE 7), ED-EST-03 Ontario (TE 8), ED-EST-04 Ontario (TE 4), ED-EST-04 Ontario (TE 5), ED-EST-05 Ontario (TE 4), ED-EST-06 Ontario (TE 2), ED-EST-03 Manitoba (TE 9), ED-EST-04 Manitoba (TE 3), ED-EST-05 Manitoba (TE 1),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10), ED-LAT-01 (TE 11), ED-LAT-02 (TE 7), ED-LAT-02 (TE 8), ED-LAT-03 (TE 6), ED-LAT-03 (TE 7), ED-LAT-04 (TE 4), ED-LAT-04 (TE 5), EL-02, EN-ENG-01, FR - Recruitment, GL-AIM-10, GL-AMW-10, GL-AMW-11, GL-COI-00, GL-EIM-00, GL-ELE -12, GL-ELE -13, GL-GHW-8, GL-INM-11, GL-MAM-9, GL-MAN-9, GL-MDO-10, GL-MDO-11, GL-MOC-9, GL-MOC-10, GL-MST-12, GL-MST-13, GL-PCF-7, GL-PCF-8, GL-PRW-9, GL-SMW-00, GL-VHE-00, GL-VHE-8, GL-WOW-9, GS-07, GS-08, GT-03, HS-HDO-06, HS-HDO-07, HS-PHS-06, LI-8, OM-02, PI-03-CGC, PM-03 , PY-07, SC-6 (deck and engine room), SC-7 (deck and engine room), SC-STD-6, SC-STD-7, SC-4 (equip. op. and spec. trade), SO-MAO-TO, SR-E (pay group 1 basic), SR-W (pay group 9) APC-7, SR-W (pay group 9) APD-9, ST-COR-2</v>
      </c>
    </row>
    <row r="610" spans="1:3" ht="180" x14ac:dyDescent="0.25">
      <c r="A610" s="60" t="str">
        <f>'5. Raw salary data'!A610</f>
        <v>ED-LAT-02 (TE 1)</v>
      </c>
      <c r="B610" s="129" t="str" cm="1">
        <f t="array" ref="B610">_xlfn.TEXTJOIN(", ", TRUE, _xlfn._xlws.FILTER('5. Raw salary data'!$A$2:$A$1297, ('5. Raw salary data'!$C$2:$C$1297 &lt; '5. Raw salary data'!D610) * ('5. Raw salary data'!$C$2:$C$1297 &gt;= '5. Raw salary data'!C610) * ('5. Raw salary data'!$A$2:$A$1297 &lt;&gt; '5. Raw salary data'!A610), "No matches"))</f>
        <v>CR-04, DA-PRO-4, ED-EST-01 (TE 2), ED-EST-02 (TE 1) , ED-EST-02 Maritimes (TE 8), ED-EST-03 Maritimes (TE 5), ED-EST-03 Maritimes (TE 6), ED-EST-04 Maritimes (TE 2), ED-EST-01 Quebec (TE 6), ED-EST-01 Quebec (TE 7), ED-EST-02 Quebec (TE 6), ED-EST-03 Quebec (TE 4), ED-EST-04 Quebec (TE 3), ED-EST-05 Quebec (TE 1), ED-EST-01 Ontario (TE 8), ED-EST-02 Ontario (TE 4), ED-EST-03 Ontario (TE 3), ED-EST-02 Manitoba (TE 6), ED-EST-02 Manitoba (TE 7), ED-EST-03 Manitoba (TE 3), ED-EST-03 Manitoba (TE 4), ED-EST-02 Saskatchewan (TE 6), ED-EST-03 Saskatchewan (TE 4), ED-EST-01 Alberta (TE 8), ED-EST-02 Alberta (TE 5), ED-EST-03 Alberta (TE 3), ED-EST-01 BC (TE 6), ED-EST-02 BC (TE 4), ED-EST-03 BC (TE 2), ED-LAT-01 (TE 4), ED-LAT-01 (TE 5), ED-LAT-02 (TE 2), ED-LAT-03 (TE 1), EL-01, EU-PEI-1, GL-AMW-4, GL-AMW-5, GL-ELE -6, GL-ELE -7, GL-MAN-3, GL-MAN-4, GL-MDO-5, GL-MOC-3, GL-MOC-4, GS-04, HS-PHS-03, LI-5, OE-MEO-5, PY-04, SR-W (pay group 1), SR-W (pay group 9) APC-5, SR-W (pay group 9) APD-6, ST-COR-1, ST-SCY-3, TI-01</v>
      </c>
      <c r="C610" s="128" t="str" cm="1">
        <f t="array" ref="C610">_xlfn.TEXTJOIN(", ",TRUE,_xlfn._xlws.FILTER('5. Raw salary data'!$A$2:$A$1297,('5. Raw salary data'!$C$2:$C$1297 &gt;'5. Raw salary data'!E610)*('5. Raw salary data'!$C$2:$C$1297 &lt;'5. Raw salary data'!C610),"No matches"))</f>
        <v>CM-05, 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ED-EST-01 Ontario (TE 7), ED-EST-02 Ontario (TE 2), ED-EST-02 Ontario (TE 3), ED-EST-03 Ontario (TE 1), ED-EST-03 Ontario (TE 2), ED-EST-01 Manitoba (TE 7), ED-EST-01 Manitoba (TE 8), ED-EST-02 Manitoba (TE 4), ED-EST-02 Manitoba (TE 5), ED-EST-03 Manitoba (TE 1), ED-EST-03 Manitoba (TE 2), ED-EST-01 Saskatchewan (TE 8), ED-EST-02 Saskatchewan (TE 4), ED-EST-02 Saskatchewan (TE 5), ED-EST-03 Saskatchewan (TE 2), ED-EST-03 Saskatchewan (TE 3), ED-EST-01 Alberta (TE 7), ED-EST-02 Alberta (TE 4), ED-EST-03 Alberta (TE 1), ED-EST-03 Alberta (TE 2), ED-EST-01 BC (TE 4), ED-EST-01 BC (TE 5), ED-EST-02 BC (TE 3), ED-EST-03 BC (TE 1), ED-LAT-01 (TE 3), GL-AMW-00, GL-AMW-2, GL-AMW-3, GL-ELE -4, GL-ELE -5, GL-MAN-1, GL-MAN-2, GL-MDO-3, GL-MDO-4, GL-MOC-2, GS-03, GT-01, HS-HDO-02, HS-PHS-02, LI-4, PY-03, SR-W (pay group 9) APC-4, SR-W (pay group 9) APD-5, ST-OCE-3, ST-SCY-2</v>
      </c>
    </row>
    <row r="611" spans="1:3" ht="180" x14ac:dyDescent="0.25">
      <c r="A611" s="60" t="str">
        <f>'5. Raw salary data'!A611</f>
        <v>ED-LAT-02 (TE 2)</v>
      </c>
      <c r="B611" s="129" t="str" cm="1">
        <f t="array" ref="B611">_xlfn.TEXTJOIN(", ", TRUE, _xlfn._xlws.FILTER('5. Raw salary data'!$A$2:$A$1297, ('5. Raw salary data'!$C$2:$C$1297 &lt; '5. Raw salary data'!D611) * ('5. Raw salary data'!$C$2:$C$1297 &gt;= '5. Raw salary data'!C611) * ('5. Raw salary data'!$A$2:$A$1297 &lt;&gt; '5. Raw salary data'!A611), "No matches"))</f>
        <v>DA-PRO-4, DD-03, ED-EST-01 (TE 3), ED-EST-02 (TE 1) , ED-EST-02 Maritimes (TE 9), ED-EST-03 Maritimes (TE 6), ED-EST-03 Maritimes (TE 7), ED-EST-04 Maritimes (TE 3), ED-EST-05 Maritimes (TE 1), ED-EST-01 Quebec (TE 7), ED-EST-02 Quebec (TE 7), ED-EST-03 Quebec (TE 5), ED-EST-04 Quebec (TE 4), ED-EST-05 Quebec (TE 2), ED-EST-02 Ontario (TE 4), ED-EST-02 Ontario (TE 5), ED-EST-03 Ontario (TE 3), ED-EST-03 Ontario (TE 4), ED-EST-04 Ontario (TE 1), ED-EST-02 Manitoba (TE 7), ED-EST-02 Manitoba (TE 8), ED-EST-03 Manitoba (TE 4), ED-EST-03 Manitoba (TE 5), ED-EST-02 Saskatchewan (TE 7), ED-EST-03 Saskatchewan (TE 5), ED-EST-02 Alberta (TE 6), ED-EST-03 Alberta (TE 3), ED-EST-03 Alberta (TE 4), ED-EST-04 Alberta (TE 1), ED-EST-01 BC (TE 7), ED-EST-02 BC (TE 5), ED-EST-03 BC (TE 2), ED-EST-04 BC (TE 1), ED-LAT-01 (TE 6), ED-LAT-02 (TE 3), ED-LAT-03 (TE 1), ED-LAT-03 (TE 2), EU-PEI-1, GL-AMW-5, GL-AMW-6, GL-ELE -7, GL-ELE -8, GL-GHW-3, GL-MAN-4, GL-MAN-5, GL-MDO-5, GL-MDO-6, GL-MOC-5, GL-PRW-00, GL-PRW-5, HS-HDO-03, LI-5, SC-1 (deck and engine room), SC-STD-1, SC-1 (equip. op. and spec. trade), SR-W (pay group 9) APC-5, SR-W (pay group 9) APD-6, ST-SCY-4, TI-02, WP-01</v>
      </c>
      <c r="C611" s="128" t="str" cm="1">
        <f t="array" ref="C611">_xlfn.TEXTJOIN(", ",TRUE,_xlfn._xlws.FILTER('5. Raw salary data'!$A$2:$A$1297,('5. Raw salary data'!$C$2:$C$1297 &gt;'5. Raw salary data'!E611)*('5. Raw salary data'!$C$2:$C$1297 &lt;'5. Raw salary data'!C611),"No matches"))</f>
        <v>CM-05, CR-04, ED-EST-01 (TE 2), ED-EST-02 Maritimes (TE 7), ED-EST-02 Maritimes (TE 8), ED-EST-03 Maritimes (TE 5), ED-EST-04 Maritimes (TE 1), ED-EST-04 Maritimes (TE 2), ED-EST-01 Quebec (TE 6), ED-EST-02 Quebec (TE 5), ED-EST-02 Quebec (TE 6), ED-EST-03 Quebec (TE 4), ED-EST-04 Quebec (TE 2), ED-EST-04 Quebec (TE 3), ED-EST-05 Quebec (TE 1), ED-EST-01 Ontario (TE 7), ED-EST-01 Ontario (TE 8), ED-EST-02 Ontario (TE 3), ED-EST-03 Ontario (TE 2), ED-EST-01 Manitoba (TE 8), ED-EST-02 Manitoba (TE 5), ED-EST-02 Manitoba (TE 6), ED-EST-03 Manitoba (TE 2), ED-EST-03 Manitoba (TE 3), ED-EST-02 Saskatchewan (TE 5), ED-EST-02 Saskatchewan (TE 6), ED-EST-03 Saskatchewan (TE 3), ED-EST-03 Saskatchewan (TE 4), ED-EST-01 Alberta (TE 8), ED-EST-02 Alberta (TE 5), ED-EST-03 Alberta (TE 2), ED-EST-01 BC (TE 5), ED-EST-01 BC (TE 6), ED-EST-02 BC (TE 3), ED-EST-02 BC (TE 4), ED-EST-03 BC (TE 1), ED-LAT-01 (TE 4), ED-LAT-01 (TE 5), ED-LAT-02 (TE 1), EL-01, GL-AMW-00, GL-AMW-3, GL-AMW-4, GL-ELE -5, GL-ELE -6, GL-MAN-2, GL-MAN-3, GL-MDO-4, GL-MOC-3, GL-MOC-4, GS-04, HS-HDO-02, HS-PHS-03, LI-4, OE-MEO-5, PY-04, SR-W (pay group 1), ST-COR-1, ST-SCY-3, TI-01</v>
      </c>
    </row>
    <row r="612" spans="1:3" ht="225" x14ac:dyDescent="0.25">
      <c r="A612" s="60" t="str">
        <f>'5. Raw salary data'!A612</f>
        <v>ED-LAT-02 (TE 3)</v>
      </c>
      <c r="B612" s="129" t="str" cm="1">
        <f t="array" ref="B612">_xlfn.TEXTJOIN(", ", TRUE, _xlfn._xlws.FILTER('5. Raw salary data'!$A$2:$A$1297, ('5. Raw salary data'!$C$2:$C$1297 &lt; '5. Raw salary data'!D612) * ('5. Raw salary data'!$C$2:$C$1297 &gt;= '5. Raw salary data'!C612) * ('5. Raw salary data'!$A$2:$A$1297 &lt;&gt; '5. Raw salary data'!A612), "No matches"))</f>
        <v>AS-01, CM-06, CR-05, DA-CON-4, ED-EST-01 (TE 3), ED-EST-02 (TE 2) , ED-EST-03 Maritimes (TE 7), ED-EST-03 Maritimes (TE 8), ED-EST-04 Maritimes (TE 3), ED-EST-04 Maritimes (TE 4), ED-EST-05 Maritimes (TE 1), ED-EST-05 Maritimes (TE 2), ED-EST-01 Quebec (TE 8), ED-EST-02 Quebec (TE 7), ED-EST-02 Quebec (TE 8), ED-EST-03 Quebec (TE 6),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6), ED-EST-04 Saskatchewan (TE 1), ED-EST-02 Alberta (TE 7), ED-EST-03 Alberta (TE 4), ED-EST-03 Alberta (TE 5), ED-EST-04 Alberta (TE 1), ED-EST-01 BC (TE 8), ED-EST-02 BC (TE 6), ED-EST-02 BC (TE 7), ED-EST-03 BC (TE 3), ED-EST-04 BC (TE 2), ED-LAT-01 (TE 7), ED-LAT-02 (TE 4), ED-LAT-03 (TE 2), ED-LAT-03 (TE 3), ED-LAT-04 (TE 1), EG-01, GL-AIM-00, GL-AMW-6, GL-AMW-7, GL-ELE -8, GL-ELE -9, GL-GHW-4, GL-INM-00, GL-MAM-5, GL-MAM-6, GL-MAN-5, GL-MAN-6, GL-MDO-7, GL-MOC-6, GL-MOC-7, GL-MST-00, GL-MST-9, GL-PRW-5, GL-PRW-6, GS-05, GT-02, HP-01, HS-HDO-04, HS-PHS-04, IS-01 , LI-6, MA-01, OM-01, PI-01-CGC, PM-01 , PY-05, SC-1 (deck and engine room), SC-2 (deck and engine room), SC-3 (deck and engine room), SC-STD-1, SC-STD-2, SC-STD-3, SC-2 (equip. op. and spec. trade), SC-3 (equip. op. and spec. trade), SR-W (pay group 9) APC-6, SR-W (pay group 9) APD-7, ST-SCY-4, WP-01</v>
      </c>
      <c r="C612" s="128" t="str" cm="1">
        <f t="array" ref="C612">_xlfn.TEXTJOIN(", ",TRUE,_xlfn._xlws.FILTER('5. Raw salary data'!$A$2:$A$1297,('5. Raw salary data'!$C$2:$C$1297 &gt;'5. Raw salary data'!E612)*('5. Raw salary data'!$C$2:$C$1297 &lt;'5. Raw salary data'!C612),"No matches"))</f>
        <v>CR-04, DA-PRO-4, DD-03, ED-EST-01 (TE 2), ED-EST-02 (TE 1) , ED-EST-02 Maritimes (TE 8), ED-EST-02 Maritimes (TE 9), ED-EST-03 Maritimes (TE 6), ED-EST-04 Maritimes (TE 2), ED-EST-01 Quebec (TE 7), ED-EST-02 Quebec (TE 6), ED-EST-03 Quebec (TE 5), ED-EST-04 Quebec (TE 3), ED-EST-04 Quebec (TE 4), ED-EST-05 Quebec (TE 1), ED-EST-05 Quebec (TE 2), ED-EST-01 Ontario (TE 8), ED-EST-02 Ontario (TE 4),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4), ED-EST-02 BC (TE 5), ED-EST-03 BC (TE 2), ED-EST-04 BC (TE 1), ED-LAT-01 (TE 5), ED-LAT-01 (TE 6), ED-LAT-02 (TE 2), ED-LAT-03 (TE 1), EL-01, EU-PEI-1, GL-AMW-5, GL-ELE -7, GL-GHW-3, GL-MAN-3, GL-MAN-4, GL-MDO-5, GL-MDO-6, GL-MOC-4, GL-MOC-5, GL-PRW-00, GS-04, HS-HDO-03, HS-PHS-03, LI-5, PY-04, SC-1 (equip. op. and spec. trade), SR-W (pay group 9) APC-5, SR-W (pay group 9) APD-6, ST-COR-1, TI-02</v>
      </c>
    </row>
    <row r="613" spans="1:3" ht="225" x14ac:dyDescent="0.25">
      <c r="A613" s="60" t="str">
        <f>'5. Raw salary data'!A613</f>
        <v>ED-LAT-02 (TE 4)</v>
      </c>
      <c r="B613" s="129" t="str" cm="1">
        <f t="array" ref="B613">_xlfn.TEXTJOIN(", ", TRUE, _xlfn._xlws.FILTER('5. Raw salary data'!$A$2:$A$1297, ('5. Raw salary data'!$C$2:$C$1297 &lt; '5. Raw salary data'!D613) * ('5. Raw salary data'!$C$2:$C$1297 &gt;= '5. Raw salary data'!C613) * ('5. Raw salary data'!$A$2:$A$1297 &lt;&gt; '5. Raw salary data'!A613), "No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ED-EST-04 Ontario (TE 2), ED-EST-04 Ontario (TE 3), ED-EST-05 Ontario (TE 2), ED-EST-03 Manitoba (TE 6), ED-EST-03 Manitoba (TE 7), ED-EST-04 Manitoba (TE 1), ED-EST-02 Saskatchewan (TE 9), ED-EST-03 Saskatchewan (TE 7), ED-EST-04 Saskatchewan (TE 2), ED-EST-02 Alberta (TE 8), ED-EST-03 Alberta (TE 5), ED-EST-04 Alberta (TE 2), ED-EST-05 Alberta (TE 1), ED-EST-02 BC (TE 7), ED-EST-02 BC (TE 8), ED-EST-03 BC (TE 4), ED-EST-04 BC (TE 2), ED-EST-04 BC (TE 3), ED-EST-05 BC (TE 1), ED-LAT-01 (TE 8), ED-LAT-02 (TE 5), ED-LAT-03 (TE 3), ED-LAT-03 (TE 4), ED-LAT-04 (TE 2), GL-AIM-00, GL-AMW-8, GL-ELE -9, GL-ELE -10, GL-GHW-5, GL-INM-00, GL-INM-9, GL-MAM-00, GL-MAM-6, GL-MAM-7, GL-MAN-6, GL-MAN-7, GL-MDO-8, GL-MOC-7, GL-MST-9, GL-MST-10, GL-PCF-00, GL-PRW-6, GL-PRW-7, GL-WOW-00, GS-05, GS-06, IS-01 , LI-6, MA-01, PG-01, PM-01 , RO-01, SC-3 (deck and engine room), SC-4 (deck and engine room), SC-STD-3, SC-STD-4, SC-3 (equip. op. and spec. trade), SR-W (pay group 2), SR-W (pay group 3), SR-W (pay group 9) APC-6, SR-W (pay group 9) APD-8</v>
      </c>
      <c r="C613" s="128" t="str" cm="1">
        <f t="array" ref="C613">_xlfn.TEXTJOIN(", ",TRUE,_xlfn._xlws.FILTER('5. Raw salary data'!$A$2:$A$1297,('5. Raw salary data'!$C$2:$C$1297 &gt;'5. Raw salary data'!E613)*('5. Raw salary data'!$C$2:$C$1297 &lt;'5. Raw salary data'!C613),"No matches"))</f>
        <v>CR-05, DD-03, ED-EST-01 (TE 3), ED-EST-02 (TE 2) , ED-EST-02 Maritimes (TE 9), ED-EST-03 Maritimes (TE 7), ED-EST-04 Maritimes (TE 3), ED-EST-05 Maritimes (TE 1), ED-EST-01 Quebec (TE 8), ED-EST-02 Quebec (TE 7), ED-EST-03 Quebec (TE 5), ED-EST-03 Quebec (TE 6), ED-EST-04 Quebec (TE 4), ED-EST-04 Quebec (TE 5), ED-EST-05 Quebec (TE 2), ED-EST-05 Quebec (TE 3), ED-EST-06 Quebec (TE 1), ED-EST-02 Ontario (TE 5), ED-EST-03 Ontario (TE 4), ED-EST-04 Ontario (TE 1), ED-EST-05 Ontario (TE 1), ED-EST-02 Manitoba (TE 8), ED-EST-02 Manitoba (TE 9), ED-EST-03 Manitoba (TE 5), ED-EST-02 Saskatchewan (TE 7), ED-EST-02 Saskatchewan (TE 8), ED-EST-03 Saskatchewan (TE 5), ED-EST-03 Saskatchewan (TE 6), ED-EST-04 Saskatchewan (TE 1), ED-EST-02 Alberta (TE 6), ED-EST-02 Alberta (TE 7), ED-EST-03 Alberta (TE 4), ED-EST-04 Alberta (TE 1), ED-EST-01 BC (TE 7), ED-EST-01 BC (TE 8), ED-EST-02 BC (TE 5), ED-EST-02 BC (TE 6), ED-EST-03 BC (TE 3), ED-EST-04 BC (TE 1), ED-LAT-01 (TE 6), ED-LAT-01 (TE 7), ED-LAT-02 (TE 3), ED-LAT-03 (TE 2), ED-LAT-04 (TE 1), EG-01, GL-AMW-6, GL-AMW-7, GL-ELE -8, GL-GHW-3, GL-GHW-4, GL-MAM-5, GL-MAN-5, GL-MDO-6, GL-MDO-7, GL-MOC-5, GL-MOC-6, GL-MST-00, GL-PRW-00, GL-PRW-5, GT-02, HP-01, HS-HDO-03, HS-HDO-04, HS-PHS-04, OM-01, PI-01-CGC, PY-05, SC-1 (deck and engine room), SC-2 (deck and engine room), SC-STD-1, SC-STD-2, SC-1 (equip. op. and spec. trade), SC-2 (equip. op. and spec. trade), SR-W (pay group 9) APC-5, SR-W (pay group 9) APD-7, ST-SCY-4, TI-02, WP-01</v>
      </c>
    </row>
    <row r="614" spans="1:3" ht="255" x14ac:dyDescent="0.25">
      <c r="A614" s="60" t="str">
        <f>'5. Raw salary data'!A614</f>
        <v>ED-LAT-02 (TE 5)</v>
      </c>
      <c r="B614" s="129" t="str" cm="1">
        <f t="array" ref="B614">_xlfn.TEXTJOIN(", ", TRUE, _xlfn._xlws.FILTER('5. Raw salary data'!$A$2:$A$1297, ('5. Raw salary data'!$C$2:$C$1297 &lt; '5. Raw salary data'!D614) * ('5. Raw salary data'!$C$2:$C$1297 &gt;= '5. Raw salary data'!C614) * ('5. Raw salary data'!$A$2:$A$1297 &lt;&gt; '5. Raw salary data'!A614), "No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3), ED-EST-02 Ontario (TE 7), ED-EST-02 Ontario (TE 8), ED-EST-03 Ontario (TE 6), ED-EST-04 Ontario (TE 3), ED-EST-05 Ontario (TE 2), ED-EST-05 Ontario (TE 3), ED-EST-06 Ontario (TE 1), ED-EST-03 Manitoba (TE 7), ED-EST-03 Manitoba (TE 8), ED-EST-04 Manitoba (TE 2), ED-EST-05 Manitoba (TE 1), ED-EST-03 Saskatchewan (TE 7), ED-EST-03 Saskatchewan (TE 8), ED-EST-04 Saskatchewan (TE 3), ED-EST-05 Saskatchewan (TE 1), ED-EST-02 Alberta (TE 9), ED-EST-03 Alberta (TE 6), ED-EST-04 Alberta (TE 3), ED-EST-05 Alberta (TE 2), ED-EST-06 Alberta (TE 1), ED-EST-02 BC (TE 8), ED-EST-02 BC (TE 9), ED-EST-03 BC (TE 5), ED-EST-04 BC (TE 3), ED-EST-05 BC (TE 2), ED-LAT-01 (TE 9), ED-LAT-01 (TE 10), ED-LAT-02 (TE 6), ED-LAT-03 (TE 4), ED-LAT-03 (TE 5), ED-LAT-04 (TE 2), ED-LAT-04 (TE 3), EG-02, GL-AIM-9, GL-AMW-9, GL-ELE -10, GL-ELE -11, GL-GHW-6, GL-GHW-7, GL-INM-9, GL-INM-10, GL-MAM-00, GL-MAM-7, GL-MAM-8, GL-MAN-7, GL-MAN-8, GL-MDO-9, GL-MOC-8, GL-MST-10, GL-MST-11, GL-PCF-6, GL-PIP-00, GL-PRW-7, GL-PRW-8, GS-06, HP-02, HS-HDO-05, HS-PHS-05, IS-02 , LI-7, MT-01, PI-02-CGC, PM-02 , PY-06, RO-01, SC-4 (deck and engine room), SC-5 (deck and engine room), SC-STD-4, SC-STD-5, SG-SRE-01, SR-W (pay group 3), SR-W (pay group 9) APC-7, SR-W (pay group 9) APD-8, TI-03, TR-01</v>
      </c>
      <c r="C614" s="128" t="str" cm="1">
        <f t="array" ref="C614">_xlfn.TEXTJOIN(", ",TRUE,_xlfn._xlws.FILTER('5. Raw salary data'!$A$2:$A$1297,('5. Raw salary data'!$C$2:$C$1297 &gt;'5. Raw salary data'!E614)*('5. Raw salary data'!$C$2:$C$1297 &lt;'5. Raw salary data'!C614),"No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ED-EST-06 Quebec (TE 1), ED-EST-06 Quebec (TE 2), ED-EST-02 Ontario (TE 6), ED-EST-03 Ontario (TE 5), ED-EST-04 Ontario (TE 2), ED-EST-05 Ontario (TE 1), ED-EST-02 Manitoba (TE 9), ED-EST-03 Manitoba (TE 6), ED-EST-04 Manitoba (TE 1), ED-EST-02 Saskatchewan (TE 8), ED-EST-02 Saskatchewan (TE 9), ED-EST-03 Saskatchewan (TE 6), ED-EST-04 Saskatchewan (TE 1), ED-EST-04 Saskatchewan (TE 2), ED-EST-02 Alberta (TE 7), ED-EST-02 Alberta (TE 8), ED-EST-03 Alberta (TE 5), ED-EST-04 Alberta (TE 2), ED-EST-05 Alberta (TE 1), ED-EST-01 BC (TE 8), ED-EST-02 BC (TE 6), ED-EST-02 BC (TE 7), ED-EST-03 BC (TE 3), ED-EST-03 BC (TE 4), ED-EST-04 BC (TE 2), ED-EST-05 BC (TE 1), ED-LAT-01 (TE 7), ED-LAT-01 (TE 8), ED-LAT-02 (TE 4), ED-LAT-03 (TE 3), ED-LAT-04 (TE 1), EG-01, GL-AIM-00, GL-AMW-7, GL-AMW-8, GL-ELE -9, GL-GHW-4, GL-GHW-5, GL-INM-00, GL-MAM-5, GL-MAM-6, GL-MAN-6, GL-MDO-7, GL-MDO-8, GL-MOC-6, GL-MOC-7, GL-MST-00, GL-MST-9, GL-PCF-00, GL-PRW-6, GL-WOW-00, GS-05, GT-02, HP-01, HS-HDO-04, HS-PHS-04, IS-01 , LI-6, MA-01, OM-01, PG-01, PI-01-CGC, PM-01 , PY-05, SC-2 (deck and engine room), SC-3 (deck and engine room), SC-STD-2, SC-STD-3, SC-2 (equip. op. and spec. trade), SC-3 (equip. op. and spec. trade), SR-W (pay group 2), SR-W (pay group 9) APC-6, SR-W (pay group 9) APD-7, WP-01</v>
      </c>
    </row>
    <row r="615" spans="1:3" ht="300" x14ac:dyDescent="0.25">
      <c r="A615" s="60" t="str">
        <f>'5. Raw salary data'!A615</f>
        <v>ED-LAT-02 (TE 6)</v>
      </c>
      <c r="B615" s="129" t="str" cm="1">
        <f t="array" ref="B615">_xlfn.TEXTJOIN(", ", TRUE, _xlfn._xlws.FILTER('5. Raw salary data'!$A$2:$A$1297, ('5. Raw salary data'!$C$2:$C$1297 &lt; '5. Raw salary data'!D615) * ('5. Raw salary data'!$C$2:$C$1297 &gt;= '5. Raw salary data'!C615) * ('5. Raw salary data'!$A$2:$A$1297 &lt;&gt; '5. Raw salary data'!A615), "No matches"))</f>
        <v>AS-02, CM-07, CO-DEV/PER, CR-06, DA-CON-6, ED-EST-01 (TE 6), ED-EST-02 (TE 5) , ED-EST-03 (TE 2),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7), ED-LAT-03 (TE 5), ED-LAT-03 (TE 6), ED-LAT-04 (TE 3), ED-LAT-04 (TE 4), EG-02, EL-02, EN-ENG-01, FR - Recruitment, GL-AIM-9, GL-AIM-10, GL-AMW-9, GL-AMW-10, GL-COI-00, GL-ELE -11, GL-ELE -12, GL-GHW-7, GL-GHW-8, GL-INM-10, GL-INM-11, GL-MAM-8, GL-MAM-9, GL-MAN-8, GL-MAN-9, GL-MDO-10, GL-MOC-9, GL-MST-11, GL-MST-12, GL-PCF-6, GL-PCF-7, GL-PIP-00, GL-PRW-8, GL-PRW-9, GL-VHE-00, GL-WOW-9, GS-07, GT-03, HP-02, HS-HDO-05, HS-HDO-06, HS-PHS-05, HS-PHS-06, IS-02 , LI-7, MT-01, OM-02, PM-02 , SC-5 (deck and engine room), SC-6 (deck and engine room), SC-STD-5, SC-STD-6, SC-4 (equip. op. and spec. trade), SG-SRE-01, SO-MAO-TO, SR-E (pay group 1 basic), SR-W (pay group 9) APC-7, SR-W (pay group 9) APD-9, TR-01</v>
      </c>
      <c r="C615" s="128" t="str" cm="1">
        <f t="array" ref="C615">_xlfn.TEXTJOIN(", ",TRUE,_xlfn._xlws.FILTER('5. Raw salary data'!$A$2:$A$1297,('5. Raw salary data'!$C$2:$C$1297 &gt;'5. Raw salary data'!E615)*('5. Raw salary data'!$C$2:$C$1297 &lt;'5. Raw salary data'!C615),"No matches"))</f>
        <v>AR-01, AS-01, CM-06, DA-CON-5, DA-PRO-5, DD-04, EC-01, ED-EST-01 (TE 4), ED-EST-01 (TE 5), ED-EST-02 (TE 3) , ED-EST-02 (TE 4), ED-EST-03 (TE 1), ED-EST-03 Maritimes (TE 9), ED-EST-04 Maritimes (TE 4),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GL-AMW-8, GL-ELE -10, GL-GHW-5, GL-GHW-6, GL-INM-9, GL-MAM-00, GL-MAM-6, GL-MAM-7, GL-MAN-7, GL-MDO-8, GL-MDO-9, GL-MOC-7, GL-MOC-8, GL-MST-10, GL-PCF-00, GL-PRW-7, GL-WOW-00, GS-05, GS-06, IS-01 , MA-01, PG-01, PI-02-CGC, PM-01 , PY-06, RO-01, SC-3 (deck and engine room), SC-4 (deck and engine room), SC-STD-3, SC-STD-4, SC-3 (equip. op. and spec. trade), SR-W (pay group 2), SR-W (pay group 3), SR-W (pay group 9) APC-6, SR-W (pay group 9) APD-8, TI-03</v>
      </c>
    </row>
    <row r="616" spans="1:3" ht="285" x14ac:dyDescent="0.25">
      <c r="A616" s="60" t="str">
        <f>'5. Raw salary data'!A616</f>
        <v>ED-LAT-02 (TE 7)</v>
      </c>
      <c r="B616" s="129" t="str" cm="1">
        <f t="array" ref="B616">_xlfn.TEXTJOIN(", ", TRUE, _xlfn._xlws.FILTER('5. Raw salary data'!$A$2:$A$1297, ('5. Raw salary data'!$C$2:$C$1297 &lt; '5. Raw salary data'!D616) * ('5. Raw salary data'!$C$2:$C$1297 &gt;= '5. Raw salary data'!C616) * ('5. Raw salary data'!$A$2:$A$1297 &lt;&gt; '5. Raw salary data'!A616), "No matches"))</f>
        <v>AS-03, CM-07, CR-06, DA-CON-6, DA-PRO-6, DD-05, DS-1,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ED-EST-02 Ontario (TE 9), ED-EST-03 Ontario (TE 8), ED-EST-04 Ontario (TE 5), ED-EST-05 Ontario (TE 4), ED-EST-06 Ontario (TE 2), ED-EST-04 Manitoba (TE 3), ED-EST-05 Manitoba (TE 2), ED-EST-06 Manitoba (TE 1), ED-EST-03 Saskatchewan (TE 9), ED-EST-04 Saskatchewan (TE 4), ED-EST-04 Saskatchewan (TE 5), ED-EST-05 Saskatchewan (TE 2),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4), ED-LAT-04 (TE 5), EL-02, FR - Recruitment, GL-AIM-10, GL-AMW-10, GL-AMW-11, GL-COI-00, GL-EIM-00, GL-EIM-9, GL-ELE -12, GL-ELE -13, GL-GHW-8, GL-INM-11, GL-INM-12, GL-MAM-9, GL-MAN-9, GL-MAN-10, GL-MDO-11, GL-MOC-10, GL-MST-12, GL-MST-13, GL-PCF-8, GL-PRW-9, GL-PRW-10, GL-SMW-00, GL-VHE-00, GL-VHE-8, GL-WOW-9, GL-WOW-10, GS-08, HP-03, HS-HDO-07, HS-PHS-06, HS-PHS-07, LI-8, OM-02, PE-01, PG-02, PI-03-CGC, PM-03 , PO-IMA-01, PO-LES-TO-01, PO-LES-IM-01, PO-TCO-01, PR(S)-01, PY-07, SC-6 (deck and engine room), SC-7 (deck and engine room), SC-STD-6, SC-STD-7, SO-MAO-TO, SR-E (pay group 1 basic), SR-W (pay group 9) APC-8, SR-W (pay group 9) APD-9, SR-W (pay group 9) APD-10, ST-COR-2, TI-04, WP-02</v>
      </c>
      <c r="C616" s="128" t="str" cm="1">
        <f t="array" ref="C616">_xlfn.TEXTJOIN(", ",TRUE,_xlfn._xlws.FILTER('5. Raw salary data'!$A$2:$A$1297,('5. Raw salary data'!$C$2:$C$1297 &gt;'5. Raw salary data'!E616)*('5. Raw salary data'!$C$2:$C$1297 &lt;'5. Raw salary data'!C616),"No matches"))</f>
        <v>AR-01, AS-02, CO-DEV/PER, DA-CON-5, EC-01, ED-EST-01 (TE 5), ED-EST-02 (TE 4), ED-EST-03 (TE 2), ED-EST-03 Maritimes (TE 9),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ED-LAT-03 (TE 4), ED-LAT-03 (TE 5), ED-LAT-04 (TE 3), EG-02, EN-ENG-01, GL-AIM-9, GL-AMW-9, GL-ELE -11, GL-GHW-6, GL-GHW-7, GL-INM-9, GL-INM-10, GL-MAM-00, GL-MAM-7, GL-MAM-8, GL-MAN-8, GL-MDO-9, GL-MDO-10, GL-MOC-8, GL-MOC-9, GL-MST-10, GL-MST-11, GL-PCF-6, GL-PCF-7, GL-PIP-00, GL-PRW-8, GS-06, GS-07, GT-03, HP-02, HS-HDO-05, HS-HDO-06, HS-PHS-05, IS-02 , LI-7, MT-01, PI-02-CGC, PM-02 , PY-06, RO-01, SC-4 (deck and engine room), SC-5 (deck and engine room), SC-STD-4, SC-STD-5, SC-4 (equip. op. and spec. trade), SG-SRE-01, SR-W (pay group 3), SR-W (pay group 9) APC-7, SR-W (pay group 9) APD-8, TI-03, TR-01</v>
      </c>
    </row>
    <row r="617" spans="1:3" ht="285" x14ac:dyDescent="0.25">
      <c r="A617" s="60" t="str">
        <f>'5. Raw salary data'!A617</f>
        <v>ED-LAT-02 (TE 8)</v>
      </c>
      <c r="B617" s="129" t="str" cm="1">
        <f t="array" ref="B617">_xlfn.TEXTJOIN(", ", TRUE, _xlfn._xlws.FILTER('5. Raw salary data'!$A$2:$A$1297, ('5. Raw salary data'!$C$2:$C$1297 &lt; '5. Raw salary data'!D617) * ('5. Raw salary data'!$C$2:$C$1297 &gt;= '5. Raw salary data'!C617) * ('5. Raw salary data'!$A$2:$A$1297 &lt;&gt; '5. Raw salary data'!A617), "No matches"))</f>
        <v>AS-03, DA-PRO-6, DS-1, EC-02, ED-EST-01 (TE 7) , ED-EST-02 (TE 6) , ED-EST-02 (TE 7) , ED-EST-03 (TE 4), ED-EST-04 (TE 1), ED-EST-04 (TE 2), ED-EST-04 Maritimes (TE 8), ED-EST-05 Maritimes (TE 5), ED-EST-06 Maritimes (TE 4), ED-EST-03 Quebec (TE 10), ED-EST-03 Quebec (TE 11), ED-EST-04 Quebec (TE 9), ED-EST-04 Quebec (TE 10), ED-EST-05 Quebec (TE 7), ED-EST-05 Quebec (TE 8), ED-EST-06 Quebec (TE 5), ED-EST-03 Ontario (TE 8), ED-EST-03 Ontario (TE 9), ED-EST-04 Ontario (TE 5), ED-EST-04 Ontario (TE 6), ED-EST-05 Ontario (TE 5), ED-EST-06 Ontario (TE 3), ED-EST-04 Manitoba (TE 4),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9), ED-LAT-03 (TE 7), ED-LAT-03 (TE 8), ED-LAT-04 (TE 5), ED-LAT-04 (TE 6), EG-03, EU-LAI-1, GL-AIM-11, GL-AMW-11, GL-AMW-12, GL-COI-9, GL-EIM-00, GL-EIM-9, GL-ELE -13, GL-ELE -14, GL-GHW-10, GL-GHW-11, GL-INM-12, GL-INM-13, GL-MAM-10, GL-MAN-10, GL-MAN-11, GL-MDO-11, GL-MDO-12, GL-MOC-11, GL-MST-13, GL-MST-14, GL-PCF-8, GL-PCF-9, GL-PIP-9, GL-PRW-10, GL-PRW-11, GL-SMW-00, GL-SMW-8, GL-VHE-8, GL-VHE-9, GL-WOW-10, GL-WOW-11, GS-08, HP-03, HR-01, HS-HDO-07, HS-HDO-08, HS-PHS-07, LI-8, MA-02, PE-01, PG-02, PM-03 , PO-IMA-01, PO-LES-TO-01, PO-LES-IM-01, PO-TCO-01, PR(S)-01, SC-7 (deck and engine room), SC-STD-7, SC-5 (equip. op. and spec. trade), SG-PAT-01, SR-E (pay group 2 ELE-2), SR-W (pay group 4), SR-W (pay group 5), SR-W (pay group 9) APC-8, SR-W (pay group 9) APD-10, ST-COR-2, SW-CHA-01, TI-04, WP-02</v>
      </c>
      <c r="C617" s="128" t="str" cm="1">
        <f t="array" ref="C617">_xlfn.TEXTJOIN(", ",TRUE,_xlfn._xlws.FILTER('5. Raw salary data'!$A$2:$A$1297,('5. Raw salary data'!$C$2:$C$1297 &gt;'5. Raw salary data'!E617)*('5. Raw salary data'!$C$2:$C$1297 &lt;'5. Raw salary data'!C617),"No matches"))</f>
        <v>AS-02, CM-07, CO-DEV/PER, CR-06, DA-CON-6, DD-05, ED-EST-01 (TE 6), ED-EST-02 (TE 5) , ED-EST-03 (TE 3), ED-EST-04 Maritimes (TE 6), ED-EST-04 Maritimes (TE 7), ED-EST-05 Maritimes (TE 4), ED-EST-06 Maritimes (TE 3),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ED-EST-05 Ontario (TE 4), ED-EST-06 Ontario (TE 2), ED-EST-03 Manitoba (TE 9), ED-EST-04 Manitoba (TE 2), ED-EST-04 Manitoba (TE 3), ED-EST-05 Manitoba (TE 1), ED-EST-05 Manitoba (TE 2),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GL-MOC-10, GL-MST-11, GL-MST-12, GL-PCF-7, GL-PIP-00, GL-PRW-8, GL-PRW-9, GL-VHE-00, GL-WOW-9, GS-07, GT-03, HS-HDO-06, HS-PHS-05, HS-PHS-06, IS-02 , MT-01, OM-02, PI-03-CGC, PM-02 , PY-07, SC-5 (deck and engine room), SC-6 (deck and engine room), SC-STD-5, SC-STD-6, SC-4 (equip. op. and spec. trade), SG-SRE-01, SO-MAO-TO, SR-E (pay group 1 basic), SR-W (pay group 9) APC-7, SR-W (pay group 9) APD-9, TR-01</v>
      </c>
    </row>
    <row r="618" spans="1:3" ht="300" x14ac:dyDescent="0.25">
      <c r="A618" s="60" t="str">
        <f>'5. Raw salary data'!A618</f>
        <v>ED-LAT-02 (TE 9)</v>
      </c>
      <c r="B618" s="129" t="str" cm="1">
        <f t="array" ref="B618">_xlfn.TEXTJOIN(", ", TRUE, _xlfn._xlws.FILTER('5. Raw salary data'!$A$2:$A$1297, ('5. Raw salary data'!$C$2:$C$1297 &lt; '5. Raw salary data'!D618) * ('5. Raw salary data'!$C$2:$C$1297 &gt;= '5. Raw salary data'!C618) * ('5. Raw salary data'!$A$2:$A$1297 &lt;&gt; '5. Raw salary data'!A618), "No matches"))</f>
        <v>AG-01, BI-01, CH-01, CR-07, DD-06, ED-EST-01 (TE 8), ED-EST-02 (TE 7) , ED-EST-02 (TE 8),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5), ED-EST-05 Manitoba (TE 3), ED-EST-05 Manitoba (TE 4), ED-EST-06 Manitoba (TE 2), ED-EST-04 Saskatchewan (TE 6), ED-EST-05 Saskatchewan (TE 4), ED-EST-05 Saskatchewan (TE 5), ED-EST-06 Saskatchewan (TE 3), ED-EST-03 Alberta (TE 9), ED-EST-04 Alberta (TE 6), ED-EST-05 Alberta (TE 4), ED-EST-05 Alberta (TE 5), ED-EST-06 Alberta (TE 3), ED-EST-06 Alberta (TE 4), ED-EST-03 BC (TE 8), ED-EST-04 BC (TE 6), ED-EST-05 BC (TE 4), ED-EST-05 BC (TE 5), ED-EST-06 BC (TE 3), ED-LAT-02 (TE 10), ED-LAT-03 (TE 8), ED-LAT-03 (TE 9), ED-LAT-04 (TE 6), ED-LAT-04 (TE 7), EG-03, EL-03, EU-LAI-1, FB-1, GL-AIM-12, GL-AMW-12, GL-AMW-13, GL-COI-10, GL-EIM-10, GL-ELE -14, GL-GHW-10, GL-GHW-11, GL-INM-13, GL-INM-14, GL-MAM-11, GL-MAN-11, GL-MAN-12, GL-MDO-12, GL-MDO-13, GL-MOC-12, GL-MST-14, GL-PCF-9, GL-PCF-10, GL-PIP-10, GL-PRW-11, GL-PRW-12, GL-SMW-8, GL-SMW-9, GL-VHE-9, GL-VHE-10, GL-WOW-11, GL-WOW-12, GT-04, HR-01, HS-HDO-08, LI-9, MA-02, PI-04-CGC, PS-1, SC-5 (equip. op. and spec. trade), SC-6 (equip. op. and spec. trade), SO-MAO-01, SR-E (pay group 3 MDO-4), SR-W (pay group 4), SR-W (pay group 5), SR-W (pay group 6), SW-SCW-01, SW-CHA-01</v>
      </c>
      <c r="C618" s="128" t="str" cm="1">
        <f t="array" ref="C618">_xlfn.TEXTJOIN(", ",TRUE,_xlfn._xlws.FILTER('5. Raw salary data'!$A$2:$A$1297,('5. Raw salary data'!$C$2:$C$1297 &gt;'5. Raw salary data'!E618)*('5. Raw salary data'!$C$2:$C$1297 &lt;'5. Raw salary data'!C618),"No matches"))</f>
        <v>AS-03, CR-06, DA-CON-6, DA-PRO-6, DD-05, DS-1, EC-02, ED-EST-01 (TE 6), ED-EST-01 (TE 7) , ED-EST-02 (TE 5) , ED-EST-02 (TE 6) , ED-EST-03 (TE 3), ED-EST-03 (TE 4),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ED-EST-03 Saskatchewan (TE 9), ED-EST-04 Saskatchewan (TE 4), ED-EST-04 Saskatchewan (TE 5), ED-EST-05 Saskatchewan (TE 3), ED-EST-06 Saskatchewan (TE 1), ED-EST-06 Saskatchewan (TE 2), ED-EST-03 Alberta (TE 8), ED-EST-04 Alberta (TE 4), ED-EST-04 Alberta (TE 5), ED-EST-05 Alberta (TE 3), ED-EST-06 Alberta (TE 2), ED-EST-03 BC (TE 6), ED-EST-03 BC (TE 7), ED-EST-04 BC (TE 5), ED-EST-05 BC (TE 3), ED-EST-06 BC (TE 2), ED-LAT-01 (TE 11), ED-LAT-01 (TE 12), ED-LAT-02 (TE 8), ED-LAT-03 (TE 6), ED-LAT-03 (TE 7), ED-LAT-04 (TE 4), ED-LAT-04 (TE 5), FR - Recruitment, GL-AIM-10, GL-AIM-11, GL-AMW-11, GL-COI-00, GL-COI-9, GL-EIM-00, GL-EIM-9, GL-ELE -12, GL-ELE -13, GL-GHW-8, GL-INM-11, GL-INM-12, GL-MAM-9, GL-MAM-10, GL-MAN-9, GL-MAN-10, GL-MDO-11, GL-MOC-10, GL-MOC-11, GL-MST-12, GL-MST-13, GL-PCF-8, GL-PIP-9, GL-PRW-9, GL-PRW-10, GL-SMW-00, GL-VHE-8, GL-WOW-9, GL-WOW-10, GS-08, HP-03, HS-HDO-07, HS-PHS-06, HS-PHS-07, LI-8, OM-02, PE-01, PG-02, PI-03-CGC, PM-03 , PO-IMA-01, PO-LES-TO-01, PO-LES-IM-01, PO-TCO-01, PR(S)-01, PY-07, SC-6 (deck and engine room), SC-7 (deck and engine room), SC-STD-6, SC-STD-7, SG-PAT-01, SO-MAO-TO, SR-E (pay group 1 basic), SR-E (pay group 2 ELE-2), SR-W (pay group 9) APC-8, SR-W (pay group 9) APD-9, SR-W (pay group 9) APD-10, ST-COR-2, TI-04, WP-02</v>
      </c>
    </row>
    <row r="619" spans="1:3" ht="285" x14ac:dyDescent="0.25">
      <c r="A619" s="60" t="str">
        <f>'5. Raw salary data'!A619</f>
        <v>ED-LAT-02 (TE 10)</v>
      </c>
      <c r="B619" s="129" t="str" cm="1">
        <f t="array" ref="B619">_xlfn.TEXTJOIN(", ", TRUE, _xlfn._xlws.FILTER('5. Raw salary data'!$A$2:$A$1297, ('5. Raw salary data'!$C$2:$C$1297 &lt; '5. Raw salary data'!D619) * ('5. Raw salary data'!$C$2:$C$1297 &gt;= '5. Raw salary data'!C619) * ('5. Raw salary data'!$A$2:$A$1297 &lt;&gt; '5. Raw salary data'!A619), "No matches"))</f>
        <v>AG-01, AS-04, BI-01, CH-01, CR-07, DA-CON-7, DD-06, DS-2, EC-03, ED-EST-01 (TE 8), ED-EST-02 (TE 8), ED-EST-03 (TE 5), ED-EST-03 (TE 6), ED-EST-04 (TE 3), ED-EST-05 (TE 1), ED-EST-04 Maritimes (TE 9), ED-EST-04 Maritimes (TE 10), ED-EST-05 Maritimes (TE 6), ED-EST-05 Maritimes (TE 7), ED-EST-06 Maritimes (TE 5), ED-EST-06 Maritimes (TE 6), ED-EST-04 Quebec (TE 11), ED-EST-04 Quebec (TE 12), ED-EST-05 Quebec (TE 9), ED-EST-06 Quebec (TE 6), ED-EST-06 Quebec (TE 7), ED-EST-03 Ontario (TE 10), ED-EST-04 Ontario (TE 7), ED-EST-05 Ontario (TE 6), ED-EST-05 Ontario (TE 7), ED-EST-06 Ontario (TE 4), ED-EST-04 Manitoba (TE 5), ED-EST-04 Manitoba (TE 6), ED-EST-05 Manitoba (TE 4), ED-EST-06 Manitoba (TE 3), ED-EST-04 Saskatchewan (TE 6), ED-EST-04 Saskatchewan (TE 7), ED-EST-05 Saskatchewan (TE 5), ED-EST-06 Saskatchewan (TE 4), ED-EST-04 Alberta (TE 6), ED-EST-04 Alberta (TE 7), ED-EST-05 Alberta (TE 5), ED-EST-05 Alberta (TE 6), ED-EST-06 Alberta (TE 4), ED-EST-03 BC (TE 8), ED-EST-03 BC (TE 9), ED-EST-04 BC (TE 7), ED-EST-05 BC (TE 5), ED-EST-06 BC (TE 4), ED-LAT-02 (TE 11), ED-LAT-03 (TE 9), ED-LAT-03 (TE 10), ED-LAT-04 (TE 7), ED-LAT-04 (TE 8), EL-03, GL-AIM-13, GL-AMW-13, GL-AMW-14, GL-COI-10, GL-COI-11, GL-EIM-10, GL-GHW-12, GL-INM-14, GL-MAM-11, GL-MAM-12, GL-MAN-12, GL-MDO-13, GL-MDO-14, GL-MOC-12, GL-MOC-13, GL-PCF-10, GL-PCF-11, GL-PIP-10, GL-PIP-11, GL-PRW-12, GL-SMW-9, GL-VHE-10, GL-WOW-12, GS-09, GT-04, HS-PHS-08, IS-03 , LI-9, PC-01, PI-04-CGC, PM-04 , PO-IMA-02, PO-LES-TO-02, PO-LES-IM-02, PO-TCO-02, PS-1, RO-03, SC-6 (equip. op. and spec. trade), SO-FLP-01, SR-E (pay group 3 MDO-4), SR-E (APA), SR-E (APB), SR-W (pay group 6), SR-W (pay group 7), SW-SCW-01</v>
      </c>
      <c r="C619" s="128" t="str" cm="1">
        <f t="array" ref="C619">_xlfn.TEXTJOIN(", ",TRUE,_xlfn._xlws.FILTER('5. Raw salary data'!$A$2:$A$1297,('5. Raw salary data'!$C$2:$C$1297 &gt;'5. Raw salary data'!E619)*('5. Raw salary data'!$C$2:$C$1297 &lt;'5. Raw salary data'!C619),"No matches"))</f>
        <v>AS-03, DA-PRO-6, DS-1, EC-02, ED-EST-01 (TE 7) , ED-EST-02 (TE 6) , ED-EST-02 (TE 7) , ED-EST-03 (TE 4), ED-EST-04 (TE 1), ED-EST-04 (TE 2), ED-EST-04 Maritimes (TE 8), ED-EST-05 Maritimes (TE 5),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ED-EST-05 Saskatchewan (TE 3), ED-EST-05 Saskatchewan (TE 4), ED-EST-06 Saskatchewan (TE 2), ED-EST-06 Saskatchewan (TE 3), ED-EST-03 Alberta (TE 8), ED-EST-03 Alberta (TE 9), ED-EST-04 Alberta (TE 5), ED-EST-05 Alberta (TE 4), ED-EST-06 Alberta (TE 3), ED-EST-03 BC (TE 7), ED-EST-04 BC (TE 5), ED-EST-04 BC (TE 6), ED-EST-05 BC (TE 4), ED-EST-06 BC (TE 2), ED-EST-06 BC (TE 3), ED-LAT-01 (TE 12), ED-LAT-02 (TE 9), ED-LAT-03 (TE 7), ED-LAT-03 (TE 8), ED-LAT-04 (TE 5), ED-LAT-04 (TE 6), EG-03, EU-LAI-1, FB-1, GL-AIM-11, GL-AIM-12, GL-AMW-11, GL-AMW-12, GL-COI-9, GL-EIM-00, GL-EIM-9, GL-ELE -13, GL-ELE -14, GL-GHW-10, GL-GHW-11, GL-INM-12, GL-INM-13, GL-MAM-10, GL-MAN-10, GL-MAN-11, GL-MDO-12, GL-MOC-11, GL-MST-13, GL-MST-14, GL-PCF-8, GL-PCF-9, GL-PIP-9, GL-PRW-10, GL-PRW-11, GL-SMW-00, GL-SMW-8, GL-VHE-8, GL-VHE-9, GL-WOW-10, GL-WOW-11, GS-08, HP-03, HR-01, HS-HDO-07, HS-HDO-08, HS-PHS-07, LI-8, MA-02, PE-01, PG-02, PM-03 , PO-IMA-01, PO-LES-TO-01, PO-LES-IM-01, PO-TCO-01, PR(S)-01, SC-7 (deck and engine room), SC-STD-7, SC-5 (equip. op. and spec. trade), SG-PAT-01, SO-MAO-01, SR-E (pay group 2 ELE-2), SR-W (pay group 4), SR-W (pay group 5), SR-W (pay group 9) APC-8, SR-W (pay group 9) APD-10, SW-CHA-01, TI-04, WP-02</v>
      </c>
    </row>
    <row r="620" spans="1:3" ht="270" x14ac:dyDescent="0.25">
      <c r="A620" s="60" t="str">
        <f>'5. Raw salary data'!A620</f>
        <v>ED-LAT-02 (TE 11)</v>
      </c>
      <c r="B620" s="129" t="str" cm="1">
        <f t="array" ref="B620">_xlfn.TEXTJOIN(", ", TRUE, _xlfn._xlws.FILTER('5. Raw salary data'!$A$2:$A$1297, ('5. Raw salary data'!$C$2:$C$1297 &lt; '5. Raw salary data'!D620) * ('5. Raw salary data'!$C$2:$C$1297 &gt;= '5. Raw salary data'!C620) * ('5. Raw salary data'!$A$2:$A$1297 &lt;&gt; '5. Raw salary data'!A620), "No matches"))</f>
        <v>AI-01, AS-04, DA-CON-7, DA-CON-8, DA-PRO-7, DD-07,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8), ED-EST-05 BC (TE 6), ED-EST-06 BC (TE 4), ED-EST-06 BC (TE 5), ED-LAT-02 (TE 12), ED-LAT-02 (TE 13), ED-LAT-03 (TE 10), ED-LAT-03 (TE 11), ED-LAT-04 (TE 8), ED-LAT-04 (TE 9), EG-04, EL-04, FB-2, GL-AIM-14, GL-AMW-14, GL-COI-11, GL-COI-12, GL-EIM-11, GL-MAM-12, GL-MAM-13, GL-MAN-13, GL-MDO-14, GL-MOC-13, GL-MOC-14, GL-PCF-11, GL-PIP-11, GL-PIP-12, GL-PRW-13, GL-SMW-10, GL-VHE-11, GL-WOW-13, GS-10, HP-04, HS-HDO-09, HS-PHS-08, IS-03 , IT-01, LS-01, OM-03, PE-02, PG-03, PM-04 , PO-IMA-02, PO-LES-TO-02, PO-LES-IM-02, PO-TCO-02, PR(S)-02, RO-03, SC-7 (equip. op. and spec. trade), SG-PAT-02, SG-SRE-02, SO-FLP-01, SR-E (APA), SR-E (APB), SR-W (pay group 7), SW-SCW-02, TI-05, WP-03</v>
      </c>
      <c r="C620" s="128" t="str" cm="1">
        <f t="array" ref="C620">_xlfn.TEXTJOIN(", ",TRUE,_xlfn._xlws.FILTER('5. Raw salary data'!$A$2:$A$1297,('5. Raw salary data'!$C$2:$C$1297 &gt;'5. Raw salary data'!E620)*('5. Raw salary data'!$C$2:$C$1297 &lt;'5. Raw salary data'!C620),"No matches"))</f>
        <v>AG-01, BI-01, CH-01, CR-07, DD-06, ED-EST-01 (TE 8), ED-EST-02 (TE 7) , ED-EST-02 (TE 8),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5), ED-EST-05 Manitoba (TE 3), ED-EST-05 Manitoba (TE 4), ED-EST-06 Manitoba (TE 2), ED-EST-04 Saskatchewan (TE 6), ED-EST-05 Saskatchewan (TE 4), ED-EST-05 Saskatchewan (TE 5), ED-EST-06 Saskatchewan (TE 3), ED-EST-03 Alberta (TE 9), ED-EST-04 Alberta (TE 6), ED-EST-05 Alberta (TE 4), ED-EST-05 Alberta (TE 5), ED-EST-06 Alberta (TE 3), ED-EST-06 Alberta (TE 4), ED-EST-03 BC (TE 8), ED-EST-04 BC (TE 6), ED-EST-04 BC (TE 7), ED-EST-05 BC (TE 4), ED-EST-05 BC (TE 5), ED-EST-06 BC (TE 3), ED-LAT-02 (TE 9), ED-LAT-02 (TE 10), ED-LAT-03 (TE 8), ED-LAT-03 (TE 9), ED-LAT-04 (TE 6), ED-LAT-04 (TE 7), EG-03, EL-03, EU-LAI-1, FB-1, GL-AIM-12, GL-AIM-13, GL-AMW-12, GL-AMW-13, GL-COI-10, GL-EIM-10, GL-ELE -14, GL-GHW-10, GL-GHW-11, GL-GHW-12, GL-INM-13, GL-INM-14, GL-MAM-11, GL-MAN-11, GL-MAN-12, GL-MDO-12, GL-MDO-13, GL-MOC-11, GL-MOC-12, GL-MST-14, GL-PCF-9, GL-PCF-10, GL-PIP-10, GL-PRW-11, GL-PRW-12, GL-SMW-8, GL-SMW-9, GL-VHE-9, GL-VHE-10, GL-WOW-11, GL-WOW-12, GS-09, GT-04, HR-01, HS-HDO-08, LI-9, MA-02, PC-01, PI-04-CGC, PS-1, SC-5 (equip. op. and spec. trade), SC-6 (equip. op. and spec. trade), SO-MAO-01, SR-E (pay group 3 MDO-4), SR-W (pay group 4), SR-W (pay group 5), SR-W (pay group 6), SW-SCW-01, SW-CHA-01</v>
      </c>
    </row>
    <row r="621" spans="1:3" ht="270" x14ac:dyDescent="0.25">
      <c r="A621" s="60" t="str">
        <f>'5. Raw salary data'!A621</f>
        <v>ED-LAT-02 (TE 12)</v>
      </c>
      <c r="B621" s="129" t="str" cm="1">
        <f t="array" ref="B621">_xlfn.TEXTJOIN(", ", TRUE, _xlfn._xlws.FILTER('5. Raw salary data'!$A$2:$A$1297, ('5. Raw salary data'!$C$2:$C$1297 &lt; '5. Raw salary data'!D621) * ('5. Raw salary data'!$C$2:$C$1297 &gt;= '5. Raw salary data'!C621) * ('5. Raw salary data'!$A$2:$A$1297 &lt;&gt; '5. Raw salary data'!A621), "No matches"))</f>
        <v>AR-02, CO-01, CT-FIN-01 , CT-EAV-01 , CT-IAU-01 , DA-CON-8, DA-PRO-7, DD-07, ED-EDS-01, ED-EST-02 (TE 9), ED-EST-03 (TE 7), ED-EST-04 (TE 4), ED-EST-05 (TE 2), ED-EST-05 (TE 3), ED-EST-06 (TE 1), ED-EST-05 Maritimes (TE 8), ED-EST-06 Maritimes (TE 7), ED-EST-05 Quebec (TE 11), ED-EST-06 Quebec (TE 8), ED-EST-06 Quebec (TE 9), ED-EST-04 Ontario (TE 8),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13), ED-LAT-03 (TE 11), ED-LAT-03 (TE 12), ED-LAT-04 (TE 9), ED-LAT-04 (TE 10), EG-04, EL-04, EN-ENG-02, EN-SUR-01, FB-2, GL-COI-12, GL-COI-13, GL-EIM-11, GL-EIM-12, GL-MAM-13, GL-MAM-14, GL-MAN-13, GL-MAN-14, GL-MOC-14, GL-PCF-12, GL-PIP-12, GL-PIP-13, GL-PRW-13, GL-PRW-14, GL-SMW-10, GL-SMW-11, GL-VHE-11, GL-VHE-12, GL-WOW-14, GS-10, HP-04, HR-02, HS-HDO-09, IT-01, LS-01, LS-02, MT-02, OM-03, PE-02, PG-03, PR(S)-02, SC-7 (equip. op. and spec. trade), SE-RES-1, SG-PAT-02, SG-SRE-02, SO-FLP-02, SO-MAO-02, SO-RAD-01, SR-W (pay group 8), SW-SCW-02, TI-05, UT-1, WP-03</v>
      </c>
      <c r="C621" s="128" t="str" cm="1">
        <f t="array" ref="C621">_xlfn.TEXTJOIN(", ",TRUE,_xlfn._xlws.FILTER('5. Raw salary data'!$A$2:$A$1297,('5. Raw salary data'!$C$2:$C$1297 &gt;'5. Raw salary data'!E621)*('5. Raw salary data'!$C$2:$C$1297 &lt;'5. Raw salary data'!C621),"No matches"))</f>
        <v>AG-01, AI-01, AS-04, BI-01, CH-01, CR-07, DA-CON-7, DD-06, DS-2, EC-03, ED-EST-01 (TE 8), ED-EST-02 (TE 8), ED-EST-03 (TE 5), ED-EST-03 (TE 6), ED-EST-04 (TE 3), ED-EST-05 (TE 1), ED-EST-04 Maritimes (TE 9), ED-EST-04 Maritimes (TE 10), ED-EST-05 Maritimes (TE 6), ED-EST-05 Maritimes (TE 7), ED-EST-06 Maritimes (TE 5), ED-EST-06 Maritimes (TE 6), ED-EST-04 Quebec (TE 11), ED-EST-04 Quebec (TE 12), ED-EST-05 Quebec (TE 9), ED-EST-05 Quebec (TE 10), ED-EST-06 Quebec (TE 6), ED-EST-06 Quebec (TE 7), ED-EST-03 Ontario (TE 10), ED-EST-04 Ontario (TE 7), ED-EST-05 Ontario (TE 6), ED-EST-05 Ontario (TE 7), ED-EST-06 Ontario (TE 4), ED-EST-04 Manitoba (TE 5), ED-EST-04 Manitoba (TE 6), ED-EST-05 Manitoba (TE 4), ED-EST-06 Manitoba (TE 3), ED-EST-04 Saskatchewan (TE 6), ED-EST-04 Saskatchewan (TE 7), ED-EST-05 Saskatchewan (TE 5), ED-EST-06 Saskatchewan (TE 3), ED-EST-06 Saskatchewan (TE 4), ED-EST-04 Alberta (TE 6), ED-EST-04 Alberta (TE 7), ED-EST-05 Alberta (TE 5), ED-EST-05 Alberta (TE 6), ED-EST-06 Alberta (TE 4), ED-EST-03 BC (TE 8), ED-EST-03 BC (TE 9), ED-EST-04 BC (TE 7), ED-EST-05 BC (TE 5), ED-EST-06 BC (TE 4), ED-LAT-02 (TE 10), ED-LAT-02 (TE 11), ED-LAT-03 (TE 9), ED-LAT-03 (TE 10), ED-LAT-04 (TE 7), ED-LAT-04 (TE 8), EL-03, FB-1, GL-AIM-13, GL-AIM-14, GL-AMW-13, GL-AMW-14, GL-COI-10, GL-COI-11, GL-EIM-10, GL-GHW-12, GL-INM-14, GL-MAM-11, GL-MAM-12, GL-MAN-12, GL-MDO-13, GL-MDO-14, GL-MOC-12, GL-MOC-13, GL-PCF-10, GL-PCF-11, GL-PIP-10, GL-PIP-11, GL-PRW-12, GL-SMW-9, GL-VHE-10, GL-WOW-12, GL-WOW-13, GS-09, GT-04, HS-PHS-08, IS-03 , LI-9, PC-01, PI-04-CGC, PM-04 , PO-IMA-02, PO-LES-TO-02, PO-LES-IM-02, PO-TCO-02, PS-1, RO-03, SC-6 (equip. op. and spec. trade), SO-FLP-01, SR-E (pay group 3 MDO-4), SR-E (APA), SR-E (APB), SR-W (pay group 6), SR-W (pay group 7), SW-SCW-01</v>
      </c>
    </row>
    <row r="622" spans="1:3" ht="255" x14ac:dyDescent="0.25">
      <c r="A622" s="60" t="str">
        <f>'5. Raw salary data'!A622</f>
        <v>ED-LAT-02 (TE 13)</v>
      </c>
      <c r="B622" s="129" t="str" cm="1">
        <f t="array" ref="B622">_xlfn.TEXTJOIN(", ", TRUE, _xlfn._xlws.FILTER('5. Raw salary data'!$A$2:$A$1297, ('5. Raw salary data'!$C$2:$C$1297 &lt; '5. Raw salary data'!D622) * ('5. Raw salary data'!$C$2:$C$1297 &gt;= '5. Raw salary data'!C622) * ('5. Raw salary data'!$A$2:$A$1297 &lt;&gt; '5. Raw salary data'!A622), "No matches"))</f>
        <v>AR-02, CO-01, CT-FIN-01 , CT-EAV-01 , CT-IAU-01 , DD-08, ED-EDS-01, ED-EST-03 (TE 7), ED-EST-03 (TE 8), ED-EST-04 (TE 5), ED-EST-05 (TE 3), ED-EST-06 (TE 2), ED-EST-05 Maritimes (TE 9), ED-EST-06 Maritimes (TE 8), ED-EST-05 Quebec (TE 11), ED-EST-05 Quebec (TE 12), ED-EST-06 Quebec (TE 9), ED-EST-04 Ontario (TE 9), ED-EST-04 Ontario (TE 10), ED-EST-05 Ontario (TE 8), ED-EST-05 Ontario (TE 9), ED-EST-06 Ontario (TE 6), ED-EST-04 Manitoba (TE 7), ED-EST-04 Manitoba (TE 8), ED-EST-05 Manitoba (TE 6), ED-EST-05 Manitoba (TE 7), ED-EST-06 Manitoba (TE 5), ED-EST-04 Saskatchewan (TE 9), ED-EST-05 Saskatchewan (TE 7), ED-EST-05 Saskatchewan (TE 8), ED-EST-06 Saskatchewan (TE 6), ED-EST-06 Saskatchewan (TE 7), ED-EST-04 Alberta (TE 8), ED-EST-04 Alberta (TE 9), ED-EST-05 Alberta (TE 7), ED-EST-05 Alberta (TE 8), ED-EST-06 Alberta (TE 6), ED-EST-06 Alberta (TE 7), ED-EST-04 BC (TE 9), ED-EST-05 BC (TE 7), ED-EST-06 BC (TE 6), ED-LAT-03 (TE 12), ED-LAT-03 (TE 13), ED-LAT-04 (TE 10), ED-LAT-04 (TE 11), EN-ENG-02, EN-SUR-01, GL-COI-13, GL-COI-14, GL-EIM-12, GL-EIM-13, GL-MAM-14, GL-MAN-14, GL-PCF-12, GL-PCF-13, GL-PIP-13, GL-PIP-14, GL-PRW-14, GL-SMW-11, GL-SMW-12, GL-VHE-12, GL-VHE-13, GL-WOW-14, GS-11, GT-05, HR-02, HS-HDO-10, HS-PHS-09, LS-02, MT-02, NU-CHN-1, NU-HOS-1, PI-05-CGC, PO-IMA-03, PO-LES-TO-03, PO-LES-IM-03, PO-TCO-03, RO-04, SE-RES-1, SO-FLP-02, SO-MAO-02, SO-MAO-03, SO-RAD-01, SR-E (pay group 4 MDO-5), SR-W (pay group 8), SR-W (pay group 11), SW-CHA-02, UT-1</v>
      </c>
      <c r="C622" s="128" t="str" cm="1">
        <f t="array" ref="C622">_xlfn.TEXTJOIN(", ",TRUE,_xlfn._xlws.FILTER('5. Raw salary data'!$A$2:$A$1297,('5. Raw salary data'!$C$2:$C$1297 &gt;'5. Raw salary data'!E622)*('5. Raw salary data'!$C$2:$C$1297 &lt;'5. Raw salary data'!C622),"No matches"))</f>
        <v>AI-01, AS-04, DA-CON-7, DA-CON-8, DA-PRO-7, DD-07, DS-2, EC-03, ED-EST-02 (TE 8),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GL-EIM-11, GL-GHW-12, GL-MAM-12, GL-MAM-13, GL-MAN-13, GL-MDO-14, GL-MOC-13, GL-MOC-14, GL-PCF-11, GL-PIP-11, GL-PIP-12, GL-PRW-12, GL-PRW-13, GL-SMW-9, GL-SMW-10, GL-VHE-10, GL-VHE-11, GL-WOW-13, GS-09, GS-10, HP-04, HS-HDO-09, HS-PHS-08, IS-03 , IT-01, LS-01, OM-03, PC-01, PE-02, PG-03, PM-04 , PO-IMA-02, PO-LES-TO-02, PO-LES-IM-02, PO-TCO-02, PR(S)-02, RO-03, SC-7 (equip. op. and spec. trade), SG-PAT-02, SG-SRE-02, SO-FLP-01, SR-E (APA), SR-E (APB), SR-W (pay group 7), SW-SCW-02, TI-05, WP-03</v>
      </c>
    </row>
    <row r="623" spans="1:3" ht="195" x14ac:dyDescent="0.25">
      <c r="A623" s="60" t="str">
        <f>'5. Raw salary data'!A623</f>
        <v>ED-LAT-03 (TE 1)</v>
      </c>
      <c r="B623" s="129" t="str" cm="1">
        <f t="array" ref="B623">_xlfn.TEXTJOIN(", ", TRUE, _xlfn._xlws.FILTER('5. Raw salary data'!$A$2:$A$1297, ('5. Raw salary data'!$C$2:$C$1297 &lt; '5. Raw salary data'!D623) * ('5. Raw salary data'!$C$2:$C$1297 &gt;= '5. Raw salary data'!C623) * ('5. Raw salary data'!$A$2:$A$1297 &lt;&gt; '5. Raw salary data'!A623), "No matches"))</f>
        <v>CR-05, DD-03, ED-EST-01 (TE 3), ED-EST-02 (TE 1) , ED-EST-02 (TE 2) , ED-EST-02 Maritimes (TE 9),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ED-EST-02 BC (TE 5), ED-EST-02 BC (TE 6), ED-EST-03 BC (TE 3), ED-EST-04 BC (TE 1), ED-LAT-01 (TE 6), ED-LAT-02 (TE 3), ED-LAT-03 (TE 2), GL-AMW-6, GL-ELE -8, GL-GHW-3, GL-GHW-4, GL-MAM-5, GL-MAN-4, GL-MAN-5, GL-MDO-6, GL-MDO-7, GL-MOC-5, GL-MOC-6, GL-PRW-00, GL-PRW-5, GT-02, HP-01, HS-HDO-03, HS-HDO-04, OM-01, SC-1 (deck and engine room), SC-2 (deck and engine room), SC-STD-1, SC-STD-2, SC-1 (equip. op. and spec. trade), SC-2 (equip. op. and spec. trade), SR-W (pay group 9) APC-5, SR-W (pay group 9) APD-7, ST-SCY-4, TI-02, WP-01</v>
      </c>
      <c r="C623" s="128" t="str" cm="1">
        <f t="array" ref="C623">_xlfn.TEXTJOIN(", ",TRUE,_xlfn._xlws.FILTER('5. Raw salary data'!$A$2:$A$1297,('5. Raw salary data'!$C$2:$C$1297 &gt;'5. Raw salary data'!E623)*('5. Raw salary data'!$C$2:$C$1297 &lt;'5. Raw salary data'!C623),"No matches"))</f>
        <v>CM-05, CR-04, DA-PRO-4, ED-EST-01 (TE 2), ED-EST-02 Maritimes (TE 8), ED-EST-03 Maritimes (TE 5), ED-EST-03 Maritimes (TE 6), ED-EST-04 Maritimes (TE 2), ED-EST-01 Quebec (TE 6), ED-EST-02 Quebec (TE 6), ED-EST-03 Quebec (TE 4), ED-EST-04 Quebec (TE 3), ED-EST-05 Quebec (TE 1), ED-EST-01 Ontario (TE 7), ED-EST-01 Ontario (TE 8), ED-EST-02 Ontario (TE 3), ED-EST-02 Ontario (TE 4), ED-EST-03 Ontario (TE 2), ED-EST-03 Ontario (TE 3), ED-EST-01 Manitoba (TE 8), ED-EST-02 Manitoba (TE 6), ED-EST-02 Manitoba (TE 7), ED-EST-03 Manitoba (TE 3), ED-EST-02 Saskatchewan (TE 6), ED-EST-03 Saskatchewan (TE 4), ED-EST-01 Alberta (TE 8), ED-EST-02 Alberta (TE 5), ED-EST-03 Alberta (TE 2), ED-EST-03 Alberta (TE 3), ED-EST-01 BC (TE 5), ED-EST-01 BC (TE 6), ED-EST-02 BC (TE 4), ED-EST-03 BC (TE 1), ED-EST-03 BC (TE 2), ED-LAT-01 (TE 4), ED-LAT-01 (TE 5), ED-LAT-02 (TE 1), ED-LAT-02 (TE 2), EL-01, EU-PEI-1, GL-AMW-00, GL-AMW-4, GL-AMW-5, GL-ELE -6, GL-ELE -7, GL-MAN-3, GL-MDO-5, GL-MOC-3, GL-MOC-4, GS-04, HS-HDO-02, HS-PHS-03, LI-5, OE-MEO-5, PY-04, SR-W (pay group 1), SR-W (pay group 9) APD-6, ST-COR-1, ST-SCY-3, TI-01</v>
      </c>
    </row>
    <row r="624" spans="1:3" ht="240" x14ac:dyDescent="0.25">
      <c r="A624" s="60" t="str">
        <f>'5. Raw salary data'!A624</f>
        <v>ED-LAT-03 (TE 2)</v>
      </c>
      <c r="B624" s="129" t="str" cm="1">
        <f t="array" ref="B624">_xlfn.TEXTJOIN(", ", TRUE, _xlfn._xlws.FILTER('5. Raw salary data'!$A$2:$A$1297, ('5. Raw salary data'!$C$2:$C$1297 &lt; '5. Raw salary data'!D624) * ('5. Raw salary data'!$C$2:$C$1297 &gt;= '5. Raw salary data'!C624) * ('5. Raw salary data'!$A$2:$A$1297 &lt;&gt; '5. Raw salary data'!A624), "No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ED-EST-06 Quebec (TE 1), ED-EST-02 Ontario (TE 6), ED-EST-03 Ontario (TE 4), ED-EST-03 Ontario (TE 5), ED-EST-04 Ontario (TE 2), ED-EST-05 Ontario (TE 1), ED-EST-02 Manitoba (TE 9), ED-EST-03 Manitoba (TE 6), ED-EST-04 Manitoba (TE 1), ED-EST-02 Saskatchewan (TE 8), ED-EST-03 Saskatchewan (TE 6), ED-EST-04 Saskatchewan (TE 1), ED-EST-04 Saskatchewan (TE 2), ED-EST-02 Alberta (TE 7), ED-EST-02 Alberta (TE 8), ED-EST-03 Alberta (TE 4), ED-EST-03 Alberta (TE 5), ED-EST-04 Alberta (TE 2), ED-EST-05 Alberta (TE 1), ED-EST-01 BC (TE 8), ED-EST-02 BC (TE 6), ED-EST-02 BC (TE 7), ED-EST-03 BC (TE 3), ED-EST-04 BC (TE 2), ED-EST-05 BC (TE 1), ED-LAT-01 (TE 7), ED-LAT-01 (TE 8), ED-LAT-02 (TE 4), ED-LAT-03 (TE 3), ED-LAT-04 (TE 1), EG-01, GL-AIM-00, GL-AMW-7, GL-ELE -9, GL-GHW-4, GL-GHW-5, GL-INM-00, GL-MAM-5, GL-MAM-6, GL-MAN-6, GL-MDO-7, GL-MDO-8, GL-MOC-6, GL-MOC-7, GL-MST-00, GL-MST-9, GL-PCF-00, GL-PRW-6, GS-05, GT-02, HP-01, HS-HDO-04, HS-PHS-04, IS-01 , LI-6, MA-01, OM-01, PG-01, PI-01-CGC, PM-01 , PY-05, SC-2 (deck and engine room), SC-3 (deck and engine room), SC-STD-2, SC-STD-3, SC-2 (equip. op. and spec. trade), SC-3 (equip. op. and spec. trade), SR-W (pay group 2), SR-W (pay group 9) APC-6, SR-W (pay group 9) APD-7, WP-01</v>
      </c>
      <c r="C624" s="128" t="str" cm="1">
        <f t="array" ref="C624">_xlfn.TEXTJOIN(", ",TRUE,_xlfn._xlws.FILTER('5. Raw salary data'!$A$2:$A$1297,('5. Raw salary data'!$C$2:$C$1297 &gt;'5. Raw salary data'!E624)*('5. Raw salary data'!$C$2:$C$1297 &lt;'5. Raw salary data'!C624),"No matches"))</f>
        <v>DA-PRO-4, DD-03, ED-EST-01 (TE 2), ED-EST-01 (TE 3), ED-EST-02 (TE 1) , ED-EST-02 Maritimes (TE 9), ED-EST-03 Maritimes (TE 6), ED-EST-03 Maritimes (TE 7), ED-EST-04 Maritimes (TE 2), ED-EST-04 Maritimes (TE 3), ED-EST-05 Maritimes (TE 1), ED-EST-01 Quebec (TE 7), ED-EST-02 Quebec (TE 6), ED-EST-02 Quebec (TE 7), ED-EST-03 Quebec (TE 5), ED-EST-04 Quebec (TE 3), ED-EST-04 Quebec (TE 4), ED-EST-05 Quebec (TE 2), ED-EST-02 Ontario (TE 4), ED-EST-02 Ontario (TE 5), ED-EST-03 Ontario (TE 3), ED-EST-04 Ontario (TE 1), ED-EST-02 Manitoba (TE 7), ED-EST-02 Manitoba (TE 8), ED-EST-03 Manitoba (TE 4), ED-EST-03 Manitoba (TE 5), ED-EST-02 Saskatchewan (TE 7), ED-EST-03 Saskatchewan (TE 4), ED-EST-03 Saskatchewan (TE 5), ED-EST-02 Alberta (TE 6), ED-EST-03 Alberta (TE 3), ED-EST-04 Alberta (TE 1), ED-EST-01 BC (TE 6), ED-EST-01 BC (TE 7), ED-EST-02 BC (TE 5), ED-EST-03 BC (TE 2), ED-EST-04 BC (TE 1), ED-LAT-01 (TE 5), ED-LAT-01 (TE 6), ED-LAT-02 (TE 2), ED-LAT-02 (TE 3), ED-LAT-03 (TE 1), EL-01, EU-PEI-1, GL-AMW-5, GL-AMW-6, GL-ELE -7, GL-ELE -8, GL-GHW-3, GL-MAN-4, GL-MAN-5, GL-MDO-5, GL-MDO-6, GL-MOC-4, GL-MOC-5, GL-PRW-00, GL-PRW-5, HS-HDO-03, HS-PHS-03, LI-5, PY-04, SC-1 (deck and engine room), SC-STD-1, SC-1 (equip. op. and spec. trade), SR-W (pay group 9) APC-5, SR-W (pay group 9) APD-6, ST-SCY-4, TI-02</v>
      </c>
    </row>
    <row r="625" spans="1:3" ht="225" x14ac:dyDescent="0.25">
      <c r="A625" s="60" t="str">
        <f>'5. Raw salary data'!A625</f>
        <v>ED-LAT-03 (TE 3)</v>
      </c>
      <c r="B625" s="129" t="str" cm="1">
        <f t="array" ref="B625">_xlfn.TEXTJOIN(", ", TRUE, _xlfn._xlws.FILTER('5. Raw salary data'!$A$2:$A$1297, ('5. Raw salary data'!$C$2:$C$1297 &lt; '5. Raw salary data'!D625) * ('5. Raw salary data'!$C$2:$C$1297 &gt;= '5. Raw salary data'!C625) * ('5. Raw salary data'!$A$2:$A$1297 &lt;&gt; '5. Raw salary data'!A625), "No matches"))</f>
        <v>AR-01, AS-01, CM-06, DA-CON-5, DA-PRO-5, DD-04, EC-01, ED-EST-01 (TE 4), ED-EST-01 (TE 5), ED-EST-02 (TE 3) , ED-EST-03 (TE 1), ED-EST-03 Maritimes (TE 9), ED-EST-04 Maritimes (TE 4), ED-EST-04 Maritimes (TE 5), ED-EST-05 Maritimes (TE 2), ED-EST-05 Maritimes (TE 3), ED-EST-06 Maritimes (TE 1), ED-EST-06 Maritimes (TE 2), ED-EST-01 Quebec (TE 9), ED-EST-02 Quebec (TE 9), ED-EST-03 Quebec (TE 7), ED-EST-04 Quebec (TE 6), ED-EST-05 Quebec (TE 4), ED-EST-06 Quebec (TE 2), ED-EST-02 Ontario (TE 7), ED-EST-03 Ontario (TE 5), ED-EST-03 Ontario (TE 6), ED-EST-04 Ontario (TE 3), ED-EST-05 Ontario (TE 2),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4), ED-LAT-04 (TE 2), GL-AMW-8, GL-ELE -10, GL-GHW-5, GL-GHW-6, GL-INM-9, GL-MAM-00, GL-MAM-6, GL-MAM-7, GL-MAN-7, GL-MDO-8, GL-MDO-9, GL-MOC-7, GL-MOC-8, GL-MST-10, GL-PCF-00, GL-PRW-7, GL-WOW-00, GS-05, GS-06, IS-01 , MA-01, PG-01, PI-02-CGC, PM-01 , RO-01, SC-3 (deck and engine room), SC-4 (deck and engine room), SC-STD-3, SC-STD-4, SC-3 (equip. op. and spec. trade), SR-W (pay group 2), SR-W (pay group 3), SR-W (pay group 9) APC-6, SR-W (pay group 9) APD-8, TI-03</v>
      </c>
      <c r="C625" s="128" t="str" cm="1">
        <f t="array" ref="C625">_xlfn.TEXTJOIN(", ",TRUE,_xlfn._xlws.FILTER('5. Raw salary data'!$A$2:$A$1297,('5. Raw salary data'!$C$2:$C$1297 &gt;'5. Raw salary data'!E625)*('5. Raw salary data'!$C$2:$C$1297 &lt;'5. Raw salary data'!C625),"No matches"))</f>
        <v>CR-05, DA-CON-4, ED-EST-01 (TE 3), ED-EST-02 (TE 2) , ED-EST-03 Maritimes (TE 7), ED-EST-03 Maritimes (TE 8), ED-EST-04 Maritimes (TE 3), ED-EST-05 Maritimes (TE 1), ED-EST-01 Quebec (TE 8), ED-EST-02 Quebec (TE 7), ED-EST-02 Quebec (TE 8), ED-EST-03 Quebec (TE 6), ED-EST-04 Quebec (TE 4), ED-EST-04 Quebec (TE 5), ED-EST-05 Quebec (TE 2), ED-EST-05 Quebec (TE 3), ED-EST-06 Quebec (TE 1), ED-EST-02 Ontario (TE 5), ED-EST-02 Ontario (TE 6), ED-EST-03 Ontario (TE 4),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2), ED-LAT-01 (TE 6), ED-LAT-01 (TE 7), ED-LAT-02 (TE 3), ED-LAT-02 (TE 4), ED-LAT-03 (TE 2), ED-LAT-04 (TE 1), EG-01, GL-AIM-00, GL-AMW-6, GL-AMW-7, GL-ELE -8, GL-ELE -9, GL-GHW-3, GL-GHW-4, GL-INM-00, GL-MAM-5, GL-MAN-5, GL-MAN-6, GL-MDO-6, GL-MDO-7, GL-MOC-5, GL-MOC-6, GL-MST-00, GL-MST-9, GL-PRW-00, GL-PRW-5, GL-PRW-6, GT-02, HP-01, HS-HDO-04, HS-PHS-04, LI-6, OM-01, PI-01-CGC, PY-05, SC-1 (deck and engine room), SC-2 (deck and engine room), SC-STD-1, SC-STD-2, SC-2 (equip. op. and spec. trade), SR-W (pay group 9) APD-7, ST-SCY-4, WP-01</v>
      </c>
    </row>
    <row r="626" spans="1:3" ht="255" x14ac:dyDescent="0.25">
      <c r="A626" s="60" t="str">
        <f>'5. Raw salary data'!A626</f>
        <v>ED-LAT-03 (TE 4)</v>
      </c>
      <c r="B626" s="129" t="str" cm="1">
        <f t="array" ref="B626">_xlfn.TEXTJOIN(", ", TRUE, _xlfn._xlws.FILTER('5. Raw salary data'!$A$2:$A$1297, ('5. Raw salary data'!$C$2:$C$1297 &lt; '5. Raw salary data'!D626) * ('5. Raw salary data'!$C$2:$C$1297 &gt;= '5. Raw salary data'!C626) * ('5. Raw salary data'!$A$2:$A$1297 &lt;&gt; '5. Raw salary data'!A626), "No matches"))</f>
        <v>AR-01, AS-02, CO-DEV/PER, DA-CON-5, EC-01, ED-EST-01 (TE 5), ED-EST-02 (TE 4), ED-EST-03 (TE 2),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EG-02, EN-ENG-01, GL-AIM-9, GL-AMW-9, GL-ELE -11, GL-GHW-6, GL-GHW-7, GL-INM-10, GL-MAM-7, GL-MAM-8, GL-MAN-8, GL-MDO-9, GL-MDO-10, GL-MOC-8, GL-MOC-9, GL-MST-11, GL-PCF-6, GL-PCF-7, GL-PIP-00, GL-PRW-8, GS-06, GS-07, GT-03, HP-02, HS-HDO-05, HS-HDO-06, HS-PHS-05, IS-02 , LI-7, MT-01, PI-02-CGC, PM-02 , PY-06, RO-01, SC-5 (deck and engine room), SC-STD-5, SC-4 (equip. op. and spec. trade), SG-SRE-01, SR-W (pay group 3), SR-W (pay group 9) APC-7, SR-W (pay group 9) APD-8, TI-03, TR-01</v>
      </c>
      <c r="C626" s="128" t="str" cm="1">
        <f t="array" ref="C626">_xlfn.TEXTJOIN(", ",TRUE,_xlfn._xlws.FILTER('5. Raw salary data'!$A$2:$A$1297,('5. Raw salary data'!$C$2:$C$1297 &gt;'5. Raw salary data'!E626)*('5. Raw salary data'!$C$2:$C$1297 &lt;'5. Raw salary data'!C626),"No matches"))</f>
        <v>AS-01, CM-06, CR-05, DA-CON-4, DA-PRO-5, DD-04, ED-EST-01 (TE 4), ED-EST-02 (TE 3) , ED-EST-03 (TE 1), ED-EST-03 Maritimes (TE 8), ED-EST-03 Maritimes (TE 9), ED-EST-04 Maritimes (TE 4), ED-EST-05 Maritimes (TE 2), ED-EST-06 Maritimes (TE 1), ED-EST-01 Quebec (TE 9), ED-EST-02 Quebec (TE 8), ED-EST-03 Quebec (TE 7), ED-EST-04 Quebec (TE 5), ED-EST-04 Quebec (TE 6), ED-EST-05 Quebec (TE 3), ED-EST-05 Quebec (TE 4), ED-EST-06 Quebec (TE 1), ED-EST-06 Quebec (TE 2), ED-EST-02 Ontario (TE 6), ED-EST-03 Ontario (TE 5), ED-EST-04 Ontario (TE 2), ED-EST-05 Ontario (TE 1), ED-EST-05 Ontario (TE 2),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4), ED-EST-04 BC (TE 2), ED-EST-05 BC (TE 1), ED-LAT-01 (TE 7), ED-LAT-01 (TE 8), ED-LAT-02 (TE 4), ED-LAT-02 (TE 5), ED-LAT-03 (TE 3), ED-LAT-04 (TE 1), ED-LAT-04 (TE 2), EG-01, GL-AIM-00, GL-AMW-7, GL-AMW-8, GL-ELE -9, GL-ELE -10, GL-GHW-4, GL-GHW-5, GL-INM-00, GL-INM-9, GL-MAM-00, GL-MAM-6, GL-MAN-6, GL-MAN-7, GL-MDO-7, GL-MDO-8, GL-MOC-7, GL-MST-00, GL-MST-9, GL-MST-10, GL-PCF-00, GL-PRW-6, GL-PRW-7, GL-WOW-00, GS-05, HS-PHS-04, IS-01 , LI-6, MA-01, PG-01, PI-01-CGC, PM-01 , PY-05, SC-3 (deck and engine room), SC-4 (deck and engine room), SC-STD-3, SC-STD-4, SC-3 (equip. op. and spec. trade), SR-W (pay group 2), SR-W (pay group 9) APC-6, SR-W (pay group 9) APD-7</v>
      </c>
    </row>
    <row r="627" spans="1:3" ht="270" x14ac:dyDescent="0.25">
      <c r="A627" s="60" t="str">
        <f>'5. Raw salary data'!A627</f>
        <v>ED-LAT-03 (TE 5)</v>
      </c>
      <c r="B627" s="129" t="str" cm="1">
        <f t="array" ref="B627">_xlfn.TEXTJOIN(", ", TRUE, _xlfn._xlws.FILTER('5. Raw salary data'!$A$2:$A$1297, ('5. Raw salary data'!$C$2:$C$1297 &lt; '5. Raw salary data'!D627) * ('5. Raw salary data'!$C$2:$C$1297 &gt;= '5. Raw salary data'!C627) * ('5. Raw salary data'!$A$2:$A$1297 &lt;&gt; '5. Raw salary data'!A627), "No matches"))</f>
        <v>AS-02, CM-07, CO-DEV/PER, CR-06, DA-CON-6, DD-05, ED-EST-01 (TE 6), ED-EST-02 (TE 5) , ED-EST-03 (TE 3),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ED-EST-04 Alberta (TE 4), ED-EST-05 Alberta (TE 3), ED-EST-06 Alberta (TE 2), ED-EST-02 BC (TE 9), ED-EST-03 BC (TE 6), ED-EST-04 BC (TE 4), ED-EST-05 BC (TE 3), ED-EST-06 BC (TE 1), ED-LAT-01 (TE 10), ED-LAT-01 (TE 11), ED-LAT-02 (TE 7), ED-LAT-02 (TE 8), ED-LAT-03 (TE 6), ED-LAT-04 (TE 4), EG-02, EL-02, EN-ENG-01, FR - Recruitment, GL-AIM-9, GL-AIM-10, GL-AMW-10, GL-COI-00, GL-ELE -12, GL-GHW-7, GL-GHW-8, GL-INM-10, GL-INM-11, GL-MAM-8, GL-MAM-9, GL-MAN-9, GL-MDO-10, GL-MDO-11, GL-MOC-9, GL-MOC-10, GL-MST-12, GL-PCF-7, GL-PIP-00, GL-PRW-9, GL-VHE-00, GL-WOW-9, GS-07, GT-03, HS-HDO-06, HS-PHS-06, IS-02 , OM-02, PI-03-CGC, PM-02 , PY-07, SC-6 (deck and engine room), SC-STD-6, SC-4 (equip. op. and spec. trade), SG-SRE-01, SO-MAO-TO, SR-E (pay group 1 basic), SR-W (pay group 9) APC-7, SR-W (pay group 9) APD-9, ST-COR-2, TR-01</v>
      </c>
      <c r="C627" s="128" t="str" cm="1">
        <f t="array" ref="C627">_xlfn.TEXTJOIN(", ",TRUE,_xlfn._xlws.FILTER('5. Raw salary data'!$A$2:$A$1297,('5. Raw salary data'!$C$2:$C$1297 &gt;'5. Raw salary data'!E627)*('5. Raw salary data'!$C$2:$C$1297 &lt;'5. Raw salary data'!C627),"No matches"))</f>
        <v>AR-01, DA-CON-5, DA-PRO-5, DD-04, EC-01, ED-EST-01 (TE 5), ED-EST-02 (TE 3) ,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ED-EST-06 Alberta (TE 1), ED-EST-02 BC (TE 8), ED-EST-03 BC (TE 4), ED-EST-03 BC (TE 5), ED-EST-04 BC (TE 3), ED-EST-05 BC (TE 2), ED-LAT-01 (TE 8), ED-LAT-01 (TE 9), ED-LAT-02 (TE 5), ED-LAT-02 (TE 6), ED-LAT-03 (TE 4), ED-LAT-04 (TE 2), ED-LAT-04 (TE 3), GL-AMW-8, GL-AMW-9, GL-ELE -10, GL-ELE -11, GL-GHW-5, GL-GHW-6, GL-INM-9, GL-MAM-00, GL-MAM-7, GL-MAN-7, GL-MAN-8, GL-MDO-8, GL-MDO-9, GL-MOC-8, GL-MST-10, GL-MST-11, GL-PCF-00, GL-PCF-6, GL-PRW-7, GL-PRW-8, GL-WOW-00, GS-06, HP-02, HS-HDO-05, HS-PHS-05, LI-7, MT-01, PG-01, PI-02-CGC, PY-06, RO-01, SC-4 (deck and engine room), SC-5 (deck and engine room), SC-STD-4, SC-STD-5, SR-W (pay group 2), SR-W (pay group 3), SR-W (pay group 9) APD-8, TI-03</v>
      </c>
    </row>
    <row r="628" spans="1:3" ht="270" x14ac:dyDescent="0.25">
      <c r="A628" s="60" t="str">
        <f>'5. Raw salary data'!A628</f>
        <v>ED-LAT-03 (TE 6)</v>
      </c>
      <c r="B628" s="129" t="str" cm="1">
        <f t="array" ref="B628">_xlfn.TEXTJOIN(", ", TRUE, _xlfn._xlws.FILTER('5. Raw salary data'!$A$2:$A$1297, ('5. Raw salary data'!$C$2:$C$1297 &lt; '5. Raw salary data'!D628) * ('5. Raw salary data'!$C$2:$C$1297 &gt;= '5. Raw salary data'!C628) * ('5. Raw salary data'!$A$2:$A$1297 &lt;&gt; '5. Raw salary data'!A628), "No matches"))</f>
        <v>AS-03, CR-06, DA-PRO-6, DD-05, DS-1, EC-02, ED-EST-01 (TE 7) , ED-EST-02 (TE 6) , ED-EST-03 (TE 3), ED-EST-03 (TE 4), ED-EST-04 (TE 1), ED-EST-04 Maritimes (TE 7), ED-EST-05 Maritimes (TE 5), ED-EST-06 Maritimes (TE 4), ED-EST-02 Quebec (TE 11), ED-EST-03 Quebec (TE 10),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ED-EST-03 BC (TE 6), ED-EST-03 BC (TE 7), ED-EST-04 BC (TE 5), ED-EST-05 BC (TE 3), ED-EST-05 BC (TE 4), ED-EST-06 BC (TE 2), ED-LAT-01 (TE 11), ED-LAT-01 (TE 12), ED-LAT-02 (TE 8), ED-LAT-02 (TE 9), ED-LAT-03 (TE 7), ED-LAT-04 (TE 5), FR - Recruitment, GL-AIM-10, GL-AIM-11, GL-AMW-11, GL-COI-00, GL-COI-9, GL-EIM-00, GL-EIM-9, GL-ELE -13, GL-GHW-8, GL-INM-11, GL-INM-12, GL-MAM-9, GL-MAM-10, GL-MAN-9, GL-MAN-10, GL-MDO-11, GL-MOC-10, GL-MOC-11, GL-MST-13, GL-PCF-8, GL-PIP-9, GL-PRW-9, GL-PRW-10, GL-SMW-00, GL-VHE-8, GL-WOW-9,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c r="C628" s="128" t="str" cm="1">
        <f t="array" ref="C628">_xlfn.TEXTJOIN(", ",TRUE,_xlfn._xlws.FILTER('5. Raw salary data'!$A$2:$A$1297,('5. Raw salary data'!$C$2:$C$1297 &gt;'5. Raw salary data'!E628)*('5. Raw salary data'!$C$2:$C$1297 &lt;'5. Raw salary data'!C628),"No matches"))</f>
        <v>AR-01, AS-02, CM-07, CO-DEV/PER, DA-CON-5, DA-CON-6, EC-01, ED-EST-01 (TE 5), ED-EST-01 (TE 6), ED-EST-02 (TE 4), ED-EST-02 (TE 5) , ED-EST-03 (TE 2), ED-EST-04 Maritimes (TE 5), ED-EST-04 Maritimes (TE 6), ED-EST-05 Maritimes (TE 3), ED-EST-05 Maritimes (TE 4), ED-EST-06 Maritimes (TE 2), ED-EST-06 Maritimes (TE 3), ED-EST-01 Quebec (TE 10), ED-EST-02 Quebec (TE 10), ED-EST-03 Quebec (TE 8), ED-EST-03 Quebec (TE 9), ED-EST-04 Quebec (TE 7), ED-EST-04 Quebec (TE 8),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ED-EST-02 Alberta (TE 9), ED-EST-03 Alberta (TE 6), ED-EST-03 Alberta (TE 7), ED-EST-04 Alberta (TE 3), ED-EST-05 Alberta (TE 2), ED-EST-06 Alberta (TE 1), ED-EST-02 BC (TE 9), ED-EST-03 BC (TE 5), ED-EST-04 BC (TE 4), ED-EST-05 BC (TE 2), ED-EST-06 BC (TE 1), ED-LAT-01 (TE 9), ED-LAT-01 (TE 10), ED-LAT-02 (TE 6), ED-LAT-02 (TE 7), ED-LAT-03 (TE 5), ED-LAT-04 (TE 3), ED-LAT-04 (TE 4), EG-02, EL-02, EN-ENG-01, GL-AIM-9, GL-AMW-9, GL-AMW-10, GL-ELE -11, GL-ELE -12, GL-GHW-6, GL-GHW-7, GL-INM-10, GL-MAM-8, GL-MAN-8, GL-MDO-9, GL-MDO-10, GL-MOC-8, GL-MOC-9, GL-MST-11, GL-MST-12, GL-PCF-6, GL-PCF-7, GL-PIP-00, GL-PRW-8, GL-VHE-00, GS-07, GT-03, HP-02, HS-HDO-05, HS-HDO-06, HS-PHS-05, IS-02 , LI-7, MT-01, PI-02-CGC, PM-02 , PY-06, SC-5 (deck and engine room), SC-6 (deck and engine room), SC-STD-5, SC-STD-6, SC-4 (equip. op. and spec. trade), SG-SRE-01, SR-W (pay group 3), SR-W (pay group 9) APC-7, SR-W (pay group 9) APD-9, TI-03, TR-01</v>
      </c>
    </row>
    <row r="629" spans="1:3" ht="285" x14ac:dyDescent="0.25">
      <c r="A629" s="60" t="str">
        <f>'5. Raw salary data'!A629</f>
        <v>ED-LAT-03 (TE 7)</v>
      </c>
      <c r="B629" s="129" t="str" cm="1">
        <f t="array" ref="B629">_xlfn.TEXTJOIN(", ", TRUE, _xlfn._xlws.FILTER('5. Raw salary data'!$A$2:$A$1297, ('5. Raw salary data'!$C$2:$C$1297 &lt; '5. Raw salary data'!D629) * ('5. Raw salary data'!$C$2:$C$1297 &gt;= '5. Raw salary data'!C629) * ('5. Raw salary data'!$A$2:$A$1297 &lt;&gt; '5. Raw salary data'!A629), "No matches"))</f>
        <v>AS-03, DA-PRO-6, DD-06, DS-1, EC-02, ED-EST-01 (TE 7) , ED-EST-01 (TE 8), ED-EST-02 (TE 6) , ED-EST-02 (TE 7) , ED-EST-03 (TE 4), ED-EST-04 (TE 2), ED-EST-04 Maritimes (TE 8), ED-EST-05 Maritimes (TE 5), ED-EST-05 Maritimes (TE 6), ED-EST-06 Maritimes (TE 4), ED-EST-06 Maritimes (TE 5), ED-EST-03 Quebec (TE 11), ED-EST-04 Quebec (TE 9),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ED-EST-04 BC (TE 6), ED-EST-05 BC (TE 4), ED-EST-06 BC (TE 3), ED-LAT-01 (TE 12), ED-LAT-02 (TE 9), ED-LAT-02 (TE 10), ED-LAT-03 (TE 8), ED-LAT-04 (TE 6), EG-03, EU-LAI-1, FB-1, GL-AIM-11, GL-AIM-12, GL-AMW-12, GL-COI-9, GL-COI-10, GL-EIM-9, GL-ELE -14, GL-GHW-10, GL-GHW-11, GL-INM-12, GL-INM-13, GL-MAM-10, GL-MAM-11, GL-MAN-10, GL-MAN-11, GL-MDO-12, GL-MOC-11, GL-MOC-12, GL-MST-14, GL-PCF-9, GL-PIP-9, GL-PIP-10, GL-PRW-10, GL-PRW-11, GL-SMW-8, GL-VHE-8, GL-VHE-9, GL-WOW-10, GL-WOW-11, HP-03, HR-01, HS-HDO-08, HS-PHS-07, MA-02, PE-01, PG-02, PM-03 , PO-IMA-01, PO-LES-TO-01, PO-LES-IM-01, PO-TCO-01, PR(S)-01, SC-5 (equip. op. and spec. trade), SG-PAT-01, SO-MAO-01, SR-E (pay group 2 ELE-2), SR-W (pay group 4), SR-W (pay group 5), SR-W (pay group 9) APC-8, SR-W (pay group 9) APD-10, SW-CHA-01, TI-04, WP-02</v>
      </c>
      <c r="C629" s="128" t="str" cm="1">
        <f t="array" ref="C629">_xlfn.TEXTJOIN(", ",TRUE,_xlfn._xlws.FILTER('5. Raw salary data'!$A$2:$A$1297,('5. Raw salary data'!$C$2:$C$1297 &gt;'5. Raw salary data'!E629)*('5. Raw salary data'!$C$2:$C$1297 &lt;'5. Raw salary data'!C629),"No matches"))</f>
        <v>CM-07, CO-DEV/PER, CR-06, DA-CON-6, DD-05, ED-EST-01 (TE 6), ED-EST-02 (TE 5) , ED-EST-03 (TE 3), ED-EST-04 (TE 1), ED-EST-04 Maritimes (TE 6), ED-EST-04 Maritimes (TE 7), ED-EST-05 Maritimes (TE 4), ED-EST-06 Maritimes (TE 3), ED-EST-02 Quebec (TE 11), ED-EST-03 Quebec (TE 9), ED-EST-03 Quebec (TE 10), ED-EST-04 Quebec (TE 8), ED-EST-05 Quebec (TE 6), ED-EST-06 Quebec (TE 4), ED-EST-02 Ontario (TE 9), ED-EST-03 Ontario (TE 7), ED-EST-03 Ontario (TE 8),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10), ED-LAT-01 (TE 11), ED-LAT-02 (TE 7), ED-LAT-02 (TE 8), ED-LAT-03 (TE 6), ED-LAT-04 (TE 4), ED-LAT-04 (TE 5), EG-02, EL-02, EN-ENG-01, FR - Recruitment, GL-AIM-9, GL-AIM-10, GL-AMW-10, GL-AMW-11, GL-COI-00, GL-EIM-00, GL-ELE -12, GL-ELE -13, GL-GHW-7, GL-GHW-8, GL-INM-11, GL-MAM-8, GL-MAM-9, GL-MAN-9, GL-MDO-10, GL-MDO-11, GL-MOC-9, GL-MOC-10, GL-MST-12, GL-MST-13, GL-PCF-7, GL-PCF-8, GL-PRW-9, GL-SMW-00, GL-VHE-00, GL-WOW-9, GS-07, GS-08, GT-03, HS-HDO-06, HS-HDO-07, HS-PHS-06, LI-8, OM-02, PI-03-CGC, PY-07, SC-6 (deck and engine room), SC-7 (deck and engine room), SC-STD-6, SC-STD-7, SC-4 (equip. op. and spec. trade), SG-SRE-01, SO-MAO-TO, SR-E (pay group 1 basic), SR-W (pay group 9) APC-7, SR-W (pay group 9) APD-9, ST-COR-2</v>
      </c>
    </row>
    <row r="630" spans="1:3" ht="285" x14ac:dyDescent="0.25">
      <c r="A630" s="60" t="str">
        <f>'5. Raw salary data'!A630</f>
        <v>ED-LAT-03 (TE 8)</v>
      </c>
      <c r="B630" s="129" t="str" cm="1">
        <f t="array" ref="B630">_xlfn.TEXTJOIN(", ", TRUE, _xlfn._xlws.FILTER('5. Raw salary data'!$A$2:$A$1297, ('5. Raw salary data'!$C$2:$C$1297 &lt; '5. Raw salary data'!D630) * ('5. Raw salary data'!$C$2:$C$1297 &gt;= '5. Raw salary data'!C630) * ('5. Raw salary data'!$A$2:$A$1297 &lt;&gt; '5. Raw salary data'!A630), "No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6), ED-EST-06 Ontario (TE 4), ED-EST-04 Manitoba (TE 5), ED-EST-05 Manitoba (TE 3), ED-EST-05 Manitoba (TE 4), ED-EST-06 Manitoba (TE 2), ED-EST-06 Manitoba (TE 3), ED-EST-04 Saskatchewan (TE 6),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ED-LAT-04 (TE 7), EG-03, EL-03, EU-LAI-1, FB-1, GL-AIM-12, GL-AIM-13, GL-AMW-13, GL-COI-10, GL-EIM-10, GL-GHW-11, GL-GHW-12, GL-INM-13, GL-INM-14, GL-MAM-11, GL-MAM-12, GL-MAN-11, GL-MAN-12, GL-MDO-13, GL-MDO-14, GL-MOC-12, GL-MOC-13, GL-PCF-9, GL-PCF-10, GL-PIP-10, GL-PRW-11, GL-PRW-12, GL-SMW-8, GL-SMW-9, GL-VHE-9, GL-VHE-10, GL-WOW-11, GL-WOW-12, GS-09, GT-04, HS-HDO-08, LI-9, MA-02, PC-01, PI-04-CGC, PS-1, SC-5 (equip. op. and spec. trade), SC-6 (equip. op. and spec. trade), SO-MAO-01, SR-E (pay group 3 MDO-4), SR-W (pay group 5), SR-W (pay group 6), SW-SCW-01, SW-CHA-01</v>
      </c>
      <c r="C630" s="128" t="str" cm="1">
        <f t="array" ref="C630">_xlfn.TEXTJOIN(", ",TRUE,_xlfn._xlws.FILTER('5. Raw salary data'!$A$2:$A$1297,('5. Raw salary data'!$C$2:$C$1297 &gt;'5. Raw salary data'!E630)*('5. Raw salary data'!$C$2:$C$1297 &lt;'5. Raw salary data'!C630),"No matches"))</f>
        <v>AS-03, DA-PRO-6, DD-05, DS-1, EC-02, ED-EST-01 (TE 7) , ED-EST-02 (TE 6) , ED-EST-03 (TE 3),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ED-EST-05 Ontario (TE 5), ED-EST-06 Ontario (TE 2), ED-EST-06 Ontario (TE 3), ED-EST-04 Manitoba (TE 3), ED-EST-04 Manitoba (TE 4), ED-EST-05 Manitoba (TE 2), ED-EST-06 Manitoba (TE 1), ED-EST-04 Saskatchewan (TE 5), ED-EST-05 Saskatchewan (TE 3), ED-EST-06 Saskatchewan (TE 2), ED-EST-03 Alberta (TE 8), ED-EST-03 Alberta (TE 9),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ED-LAT-04 (TE 6), FR - Recruitment, GL-AIM-10, GL-AIM-11, GL-AMW-11, GL-AMW-12, GL-COI-00, GL-COI-9, GL-EIM-00, GL-EIM-9, GL-ELE -13, GL-ELE -14, GL-GHW-8, GL-GHW-10, GL-INM-12, GL-MAM-9, GL-MAM-10, GL-MAN-9, GL-MAN-10, GL-MDO-11, GL-MDO-12, GL-MOC-10, GL-MOC-11, GL-MST-13, GL-MST-14, GL-PCF-8, GL-PIP-9, GL-PRW-10, GL-SMW-00, GL-VHE-8, GL-WOW-10, GS-08, HP-03, HR-01, HS-HDO-07, HS-PHS-06, HS-PHS-07, LI-8, PE-01, PG-02, PI-03-CGC, PM-03 , PO-IMA-01, PO-LES-TO-01, PO-LES-IM-01, PO-TCO-01, PR(S)-01, PY-07, SC-7 (deck and engine room), SC-STD-7, SG-PAT-01, SO-MAO-TO, SR-E (pay group 1 basic), SR-E (pay group 2 ELE-2), SR-W (pay group 4), SR-W (pay group 9) APC-8, SR-W (pay group 9) APD-10, ST-COR-2, TI-04, WP-02</v>
      </c>
    </row>
    <row r="631" spans="1:3" ht="270" x14ac:dyDescent="0.25">
      <c r="A631" s="60" t="str">
        <f>'5. Raw salary data'!A631</f>
        <v>ED-LAT-03 (TE 9)</v>
      </c>
      <c r="B631" s="129" t="str" cm="1">
        <f t="array" ref="B631">_xlfn.TEXTJOIN(", ", TRUE, _xlfn._xlws.FILTER('5. Raw salary data'!$A$2:$A$1297, ('5. Raw salary data'!$C$2:$C$1297 &lt; '5. Raw salary data'!D631) * ('5. Raw salary data'!$C$2:$C$1297 &gt;= '5. Raw salary data'!C631) * ('5. Raw salary data'!$A$2:$A$1297 &lt;&gt; '5. Raw salary data'!A631), "No matches"))</f>
        <v>AG-01, AI-01, AS-04, BI-01, CH-01, CR-07, DA-CON-7, DA-PRO-7, DS-2, EC-03, ED-EST-02 (TE 8), ED-EST-02 (TE 9), ED-EST-03 (TE 5), ED-EST-03 (TE 6), ED-EST-04 (TE 3),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9), ED-EST-04 BC (TE 7), ED-EST-05 BC (TE 5), ED-EST-05 BC (TE 6), ED-EST-06 BC (TE 4), ED-LAT-02 (TE 11), ED-LAT-02 (TE 12), ED-LAT-03 (TE 10), ED-LAT-04 (TE 8), FB-2, GL-AIM-13, GL-AIM-14, GL-AMW-13, GL-AMW-14, GL-COI-11, GL-EIM-10, GL-EIM-11, GL-GHW-12, GL-INM-14, GL-MAM-12, GL-MAN-12, GL-MAN-13, GL-MDO-14, GL-MOC-13, GL-MOC-14, GL-PCF-10, GL-PCF-11, GL-PIP-11, GL-PRW-12, GL-PRW-13, GL-SMW-9, GL-SMW-10, GL-VHE-10, GL-VHE-11, GL-WOW-12, GL-WOW-13, GS-09, GT-04, HS-PHS-08, IS-03 , IT-01, LI-9, LS-01, OM-03, PC-01, PG-03, PI-04-CGC, PM-04 , PO-IMA-02, PO-LES-TO-02, PO-LES-IM-02, PO-TCO-02, PS-1, RO-03, SC-6 (equip. op. and spec. trade), SG-SRE-02, SO-FLP-01, SR-E (pay group 3 MDO-4), SR-E (APA), SR-E (APB), SR-W (pay group 6), SR-W (pay group 7), SW-SCW-01</v>
      </c>
      <c r="C631" s="128" t="str" cm="1">
        <f t="array" ref="C631">_xlfn.TEXTJOIN(", ",TRUE,_xlfn._xlws.FILTER('5. Raw salary data'!$A$2:$A$1297,('5. Raw salary data'!$C$2:$C$1297 &gt;'5. Raw salary data'!E631)*('5. Raw salary data'!$C$2:$C$1297 &lt;'5. Raw salary data'!C631),"No matches"))</f>
        <v>AS-03, DA-PRO-6, DD-06, DS-1, EC-02, ED-EST-01 (TE 7) , ED-EST-01 (TE 8), ED-EST-02 (TE 6) , ED-EST-02 (TE 7) , ED-EST-03 (TE 4), ED-EST-04 (TE 2), ED-EST-05 (TE 1), ED-EST-04 Maritimes (TE 8), ED-EST-05 Maritimes (TE 5), ED-EST-05 Maritimes (TE 6), ED-EST-06 Maritimes (TE 4), ED-EST-06 Maritimes (TE 5), ED-EST-03 Quebec (TE 11), ED-EST-04 Quebec (TE 9), ED-EST-04 Quebec (TE 10), ED-EST-05 Quebec (TE 7),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ED-EST-03 BC (TE 8), ED-EST-04 BC (TE 6), ED-EST-05 BC (TE 4), ED-EST-06 BC (TE 3), ED-LAT-01 (TE 12), ED-LAT-02 (TE 9), ED-LAT-02 (TE 10), ED-LAT-03 (TE 8), ED-LAT-04 (TE 6), ED-LAT-04 (TE 7), EG-03, EL-03, EU-LAI-1, FB-1, GL-AIM-11, GL-AIM-12, GL-AMW-12, GL-COI-9, GL-COI-10, GL-EIM-9, GL-ELE -14, GL-GHW-10, GL-GHW-11, GL-INM-12, GL-INM-13, GL-MAM-10, GL-MAM-11, GL-MAN-10, GL-MAN-11, GL-MDO-12, GL-MDO-13, GL-MOC-11, GL-MOC-12, GL-MST-14, GL-PCF-9, GL-PIP-9, GL-PIP-10, GL-PRW-10, GL-PRW-11, GL-SMW-8, GL-VHE-8, GL-VHE-9, GL-WOW-10, GL-WOW-11, HP-03, HR-01, HS-HDO-08, HS-PHS-07, MA-02, PE-01, PG-02, PM-03 , PO-IMA-01, PO-LES-TO-01, PO-LES-IM-01, PO-TCO-01, PR(S)-01, SC-5 (equip. op. and spec. trade), SG-PAT-01, SO-MAO-01, SR-E (pay group 2 ELE-2), SR-W (pay group 4), SR-W (pay group 5), SR-W (pay group 9) APC-8, SR-W (pay group 9) APD-10, SW-CHA-01, TI-04, WP-02</v>
      </c>
    </row>
    <row r="632" spans="1:3" ht="270" x14ac:dyDescent="0.25">
      <c r="A632" s="60" t="str">
        <f>'5. Raw salary data'!A632</f>
        <v>ED-LAT-03 (TE 10)</v>
      </c>
      <c r="B632" s="129" t="str" cm="1">
        <f t="array" ref="B632">_xlfn.TEXTJOIN(", ", TRUE, _xlfn._xlws.FILTER('5. Raw salary data'!$A$2:$A$1297, ('5. Raw salary data'!$C$2:$C$1297 &lt; '5. Raw salary data'!D632) * ('5. Raw salary data'!$C$2:$C$1297 &gt;= '5. Raw salary data'!C632) * ('5. Raw salary data'!$A$2:$A$1297 &lt;&gt; '5. Raw salary data'!A632), "No matches"))</f>
        <v>AI-01, AS-04,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ED-EST-05 Ontario (TE 8), ED-EST-06 Ontario (TE 5), ED-EST-04 Manitoba (TE 6), ED-EST-04 Manitoba (TE 7), ED-EST-05 Manitoba (TE 5), ED-EST-06 Manitoba (TE 4), ED-EST-04 Saskatchewan (TE 8), ED-EST-05 Saskatchewan (TE 6), ED-EST-06 Saskatchewan (TE 5), ED-EST-04 Alberta (TE 7), ED-EST-04 Alberta (TE 8), ED-EST-05 Alberta (TE 6), ED-EST-06 Alberta (TE 5), ED-EST-03 BC (TE 9), ED-EST-04 BC (TE 8), ED-EST-05 BC (TE 6), ED-EST-06 BC (TE 5), ED-LAT-02 (TE 12), ED-LAT-02 (TE 13), ED-LAT-03 (TE 11), ED-LAT-03 (TE 12), ED-LAT-04 (TE 8), ED-LAT-04 (TE 9), EG-04, EL-04, EN-SUR-01, FB-2, GL-AIM-14, GL-AMW-14, GL-COI-11, GL-COI-12, GL-EIM-11, GL-EIM-12, GL-MAM-13, GL-MAN-13, GL-MAN-14, GL-MOC-14, GL-PCF-11, GL-PCF-12, GL-PIP-11, GL-PIP-12, GL-PRW-13, GL-PRW-14, GL-SMW-10, GL-VHE-11, GL-VHE-12, GL-WOW-13, GL-WOW-14, GS-10, HP-04, HS-HDO-09, IS-03 , IT-01, LS-01, LS-02, OM-03, PE-02, PG-03, PM-04 , PO-IMA-02, PO-LES-TO-02, PO-LES-IM-02, PO-TCO-02, PR(S)-02, RO-03, SC-7 (equip. op. and spec. trade), SG-PAT-02, SG-SRE-02, SO-FLP-01, SO-MAO-02, SR-E (APA), SR-E (APB), SR-W (pay group 7), SR-W (pay group 8), SW-SCW-02, TI-05, UT-1, WP-03</v>
      </c>
      <c r="C632" s="128" t="str" cm="1">
        <f t="array" ref="C632">_xlfn.TEXTJOIN(", ",TRUE,_xlfn._xlws.FILTER('5. Raw salary data'!$A$2:$A$1297,('5. Raw salary data'!$C$2:$C$1297 &gt;'5. Raw salary data'!E632)*('5. Raw salary data'!$C$2:$C$1297 &lt;'5. Raw salary data'!C632),"No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6), ED-EST-06 Ontario (TE 3), ED-EST-06 Ontario (TE 4), ED-EST-04 Manitoba (TE 5), ED-EST-05 Manitoba (TE 3), ED-EST-05 Manitoba (TE 4), ED-EST-06 Manitoba (TE 2), ED-EST-06 Manitoba (TE 3), ED-EST-04 Saskatchewan (TE 6), ED-EST-04 Saskatchewan (TE 7), ED-EST-05 Saskatchewan (TE 4), ED-EST-05 Saskatchewan (TE 5), ED-EST-06 Saskatchewan (TE 3), ED-EST-06 Saskatchewan (TE 4), ED-EST-03 Alberta (TE 9), ED-EST-04 Alberta (TE 6), ED-EST-05 Alberta (TE 5), ED-EST-06 Alberta (TE 4), ED-EST-03 BC (TE 8), ED-EST-04 BC (TE 6), ED-EST-04 BC (TE 7), ED-EST-05 BC (TE 5), ED-EST-06 BC (TE 3), ED-EST-06 BC (TE 4), ED-LAT-02 (TE 10), ED-LAT-02 (TE 11), ED-LAT-03 (TE 8), ED-LAT-03 (TE 9), ED-LAT-04 (TE 7), EG-03, EL-03, EU-LAI-1, FB-1, GL-AIM-12, GL-AIM-13, GL-AMW-12, GL-AMW-13, GL-COI-10, GL-EIM-10, GL-GHW-10, GL-GHW-11, GL-GHW-12, GL-INM-13, GL-INM-14, GL-MAM-11, GL-MAM-12, GL-MAN-11, GL-MAN-12, GL-MDO-13, GL-MDO-14, GL-MOC-12, GL-MOC-13, GL-PCF-9, GL-PCF-10, GL-PIP-10, GL-PRW-11, GL-PRW-12, GL-SMW-8, GL-SMW-9, GL-VHE-9, GL-VHE-10, GL-WOW-11, GL-WOW-12, GS-09, GT-04, HS-HDO-08, HS-PHS-08, LI-9, MA-02, PC-01, PI-04-CGC, PS-1, SC-5 (equip. op. and spec. trade), SC-6 (equip. op. and spec. trade), SO-MAO-01, SR-E (pay group 3 MDO-4), SR-W (pay group 4), SR-W (pay group 5), SR-W (pay group 6), SW-SCW-01, SW-CHA-01</v>
      </c>
    </row>
    <row r="633" spans="1:3" ht="270" x14ac:dyDescent="0.25">
      <c r="A633" s="60" t="str">
        <f>'5. Raw salary data'!A633</f>
        <v>ED-LAT-03 (TE 11)</v>
      </c>
      <c r="B633" s="129" t="str" cm="1">
        <f t="array" ref="B633">_xlfn.TEXTJOIN(", ", TRUE, _xlfn._xlws.FILTER('5. Raw salary data'!$A$2:$A$1297, ('5. Raw salary data'!$C$2:$C$1297 &lt; '5. Raw salary data'!D633) * ('5. Raw salary data'!$C$2:$C$1297 &gt;= '5. Raw salary data'!C633) * ('5. Raw salary data'!$A$2:$A$1297 &lt;&gt; '5. Raw salary data'!A633),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12), ED-LAT-03 (TE 13), ED-LAT-04 (TE 9), ED-LAT-04 (TE 10), EG-04, EL-04, EN-ENG-02, EN-SUR-01, GL-COI-12, GL-COI-13, GL-EIM-12, GL-MAM-13, GL-MAM-14, GL-MAN-14, GL-PCF-12, GL-PCF-13, GL-PIP-12, GL-PIP-13, GL-PRW-14, GL-SMW-11, GL-VHE-12, GL-WOW-14, GS-10, GS-11, HP-04, HR-02, HS-HDO-09, HS-PHS-09, LS-02, MT-02, NU-CHN-1, NU-HOS-1, PE-02, PI-05-CGC, PR(S)-02, SC-7 (equip. op. and spec. trade), SE-RES-1, SG-PAT-02, SO-FLP-02, SO-MAO-02, SO-RAD-01, SR-W (pay group 8), SR-W (pay group 11), SW-SCW-02, SW-CHA-02, TI-05, UT-1, WP-03</v>
      </c>
      <c r="C633" s="128" t="str" cm="1">
        <f t="array" ref="C633">_xlfn.TEXTJOIN(", ",TRUE,_xlfn._xlws.FILTER('5. Raw salary data'!$A$2:$A$1297,('5. Raw salary data'!$C$2:$C$1297 &gt;'5. Raw salary data'!E633)*('5. Raw salary data'!$C$2:$C$1297 &lt;'5. Raw salary data'!C633),"No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8), ED-EST-03 BC (TE 9), ED-EST-04 BC (TE 7), ED-EST-05 BC (TE 5), ED-EST-05 BC (TE 6), ED-EST-06 BC (TE 4), ED-LAT-02 (TE 11), ED-LAT-02 (TE 12), ED-LAT-03 (TE 9), ED-LAT-03 (TE 10), ED-LAT-04 (TE 7), ED-LAT-04 (TE 8), EL-03, FB-2, GL-AIM-13, GL-AIM-14, GL-AMW-13, GL-AMW-14, GL-COI-11, GL-EIM-10, GL-EIM-11, GL-GHW-12, GL-INM-14, GL-MAM-12, GL-MAN-12, GL-MAN-13, GL-MDO-13, GL-MDO-14, GL-MOC-13, GL-MOC-14, GL-PCF-10, GL-PCF-11, GL-PIP-11, GL-PRW-12, GL-PRW-13, GL-SMW-9, GL-SMW-10, GL-VHE-10, GL-VHE-11, GL-WOW-12, GL-WOW-13, GS-09, GT-04, HS-PHS-08, IS-03 , IT-01, LI-9, LS-01, OM-03, PC-01, PG-03, PI-04-CGC, PM-04 , PO-IMA-02, PO-LES-TO-02, PO-LES-IM-02, PO-TCO-02, PS-1, RO-03, SC-6 (equip. op. and spec. trade), SG-SRE-02, SO-FLP-01, SR-E (pay group 3 MDO-4), SR-E (APA), SR-E (APB), SR-W (pay group 6), SR-W (pay group 7), SW-SCW-01</v>
      </c>
    </row>
    <row r="634" spans="1:3" ht="255" x14ac:dyDescent="0.25">
      <c r="A634" s="60" t="str">
        <f>'5. Raw salary data'!A634</f>
        <v>ED-LAT-03 (TE 12)</v>
      </c>
      <c r="B634" s="129" t="str" cm="1">
        <f t="array" ref="B634">_xlfn.TEXTJOIN(", ", TRUE, _xlfn._xlws.FILTER('5. Raw salary data'!$A$2:$A$1297, ('5. Raw salary data'!$C$2:$C$1297 &lt; '5. Raw salary data'!D634) * ('5. Raw salary data'!$C$2:$C$1297 &gt;= '5. Raw salary data'!C634) * ('5. Raw salary data'!$A$2:$A$1297 &lt;&gt; '5. Raw salary data'!A634), "No matches"))</f>
        <v>AR-02, CT-FIN-01 , CT-EAV-01 , CT-IAU-01 , CX-1, DD-08, EC-04, ED-EDS-01, ED-EST-03 (TE 7), ED-EST-03 (TE 8), ED-EST-04 (TE 5), ED-EST-05 (TE 3), ED-EST-06 (TE 2), ED-EST-05 Maritimes (TE 9), ED-EST-06 Maritimes (TE 8), ED-EST-05 Quebec (TE 12), ED-EST-06 Quebec (TE 9), ED-EST-06 Quebec (TE 10), ED-EST-04 Ontario (TE 9), ED-EST-04 Ontario (TE 10),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9), ED-EST-05 Alberta (TE 7), ED-EST-05 Alberta (TE 8), ED-EST-06 Alberta (TE 6), ED-EST-06 Alberta (TE 7), ED-EST-04 BC (TE 9), ED-EST-04 BC (TE 10), ED-EST-05 BC (TE 7), ED-EST-05 BC (TE 8), ED-EST-06 BC (TE 6), ED-EST-06 BC (TE 7), ED-LAT-03 (TE 13), ED-LAT-04 (TE 10), ED-LAT-04 (TE 11), EN-ENG-02, EN-SUR-01, GL-COI-13, GL-COI-14, GL-EIM-13, GL-MAM-14, GL-PCF-13, GL-PIP-13, GL-PIP-14, GL-SMW-11, GL-SMW-12, GL-VHE-13, GS-11, GT-05, HP-05, HR-02, HS-HDO-10, HS-PHS-09, MT-02, NU-CHN-1, NU-HOS-1, PI-05-CGC, PO-IMA-03, PO-LES-TO-03, PO-LES-IM-03, PO-TCO-03, RO-04, SE-RES-1, SO-FLP-02, SO-MAO-03, SO-RAD-01, SR-E (pay group 4 MDO-5), SR-W (pay group 11), SW-CHA-02, TR-02, UT-1</v>
      </c>
      <c r="C634" s="128" t="str" cm="1">
        <f t="array" ref="C634">_xlfn.TEXTJOIN(", ",TRUE,_xlfn._xlws.FILTER('5. Raw salary data'!$A$2:$A$1297,('5. Raw salary data'!$C$2:$C$1297 &gt;'5. Raw salary data'!E634)*('5. Raw salary data'!$C$2:$C$1297 &lt;'5. Raw salary data'!C634),"No matches"))</f>
        <v>AI-01, AS-04, CO-01, DA-CON-8, DA-PRO-7, DD-07, DS-2, EC-03, ED-EST-02 (TE 9), ED-EST-03 (TE 6),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ED-EST-05 Ontario (TE 8), ED-EST-06 Ontario (TE 5), ED-EST-04 Manitoba (TE 6), ED-EST-04 Manitoba (TE 7), ED-EST-05 Manitoba (TE 5), ED-EST-06 Manitoba (TE 4), ED-EST-04 Saskatchewan (TE 7), ED-EST-04 Saskatchewan (TE 8), ED-EST-05 Saskatchewan (TE 6), ED-EST-06 Saskatchewan (TE 4), ED-EST-06 Saskatchewan (TE 5), ED-EST-04 Alberta (TE 7), ED-EST-04 Alberta (TE 8), ED-EST-05 Alberta (TE 6), ED-EST-06 Alberta (TE 5), ED-EST-03 BC (TE 9), ED-EST-04 BC (TE 8), ED-EST-05 BC (TE 6), ED-EST-06 BC (TE 5), ED-LAT-02 (TE 12), ED-LAT-02 (TE 13), ED-LAT-03 (TE 10), ED-LAT-03 (TE 11), ED-LAT-04 (TE 8), ED-LAT-04 (TE 9), EG-04, EL-04, FB-2, GL-AIM-14, GL-AMW-14, GL-COI-11, GL-COI-12, GL-EIM-11, GL-EIM-12, GL-MAM-12, GL-MAM-13, GL-MAN-13, GL-MAN-14, GL-MDO-14, GL-MOC-14, GL-PCF-11, GL-PCF-12, GL-PIP-11, GL-PIP-12, GL-PRW-13, GL-PRW-14, GL-SMW-10, GL-VHE-11, GL-VHE-12, GL-WOW-13, GL-WOW-14, GS-10, HP-04, HS-HDO-09, HS-PHS-08, IS-03 , IT-01, LS-01, LS-02, OM-03, PE-02, PG-03, PM-04 , PO-IMA-02, PO-LES-TO-02, PO-LES-IM-02, PO-TCO-02, PR(S)-02, RO-03, SC-7 (equip. op. and spec. trade), SG-PAT-02, SG-SRE-02, SO-FLP-01, SO-MAO-02, SR-E (APA), SR-E (APB), SR-W (pay group 7), SR-W (pay group 8), SW-SCW-02, TI-05, WP-03</v>
      </c>
    </row>
    <row r="635" spans="1:3" ht="225" x14ac:dyDescent="0.25">
      <c r="A635" s="60" t="str">
        <f>'5. Raw salary data'!A635</f>
        <v>ED-LAT-03 (TE 13)</v>
      </c>
      <c r="B635" s="129" t="str" cm="1">
        <f t="array" ref="B635">_xlfn.TEXTJOIN(", ", TRUE, _xlfn._xlws.FILTER('5. Raw salary data'!$A$2:$A$1297, ('5. Raw salary data'!$C$2:$C$1297 &lt; '5. Raw salary data'!D635) * ('5. Raw salary data'!$C$2:$C$1297 &gt;= '5. Raw salary data'!C635) * ('5. Raw salary data'!$A$2:$A$1297 &lt;&gt; '5. Raw salary data'!A635), "No matches"))</f>
        <v>CX-1, DD-08, EC-04, ED-EST-03 (TE 8), ED-EST-03 (TE 9), ED-EST-04 (TE 6), ED-EST-05 (TE 4), ED-EST-06 (TE 2), ED-EST-06 (TE 3), ED-EST-05 Maritimes (TE 10), ED-EST-06 Maritimes (TE 9), ED-EST-06 Quebec (TE 10), ED-EST-06 Quebec (TE 11),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ED-EST-06 BC (TE 7), ED-LAT-04 (TE 11), ED-LAT-04 (TE 12), EG-05, EL-05, FO-01, FR-1, GL-COI-14, GL-EIM-13, GL-EIM-14, GL-PCF-13, GL-PCF-14, GL-PIP-14, GL-SMW-12, GL-SMW-13, GL-VHE-13, GL-VHE-14, GS-12, GT-05, HP-05, HS-HDO-10, HS-PHS-09, HS-PHS-10, MA-03, PO-IMA-03, PO-LES-TO-03, PO-LES-IM-03, PO-TCO-03, RO-04, SO-MAO-03, SO-RAD-02, SR-E (pay group 4 MDO-5), SR-E (pay group 5 basic), TI-05 Aviation, TR-02</v>
      </c>
      <c r="C635" s="128" t="str" cm="1">
        <f t="array" ref="C635">_xlfn.TEXTJOIN(", ",TRUE,_xlfn._xlws.FILTER('5. Raw salary data'!$A$2:$A$1297,('5. Raw salary data'!$C$2:$C$1297 &gt;'5. Raw salary data'!E635)*('5. Raw salary data'!$C$2:$C$1297 &lt;'5. Raw salary data'!C635),"No matches"))</f>
        <v>AR-02, CO-01, CT-FIN-01 , CT-EAV-01 , CT-IAU-01 , DA-CON-8, DD-07, ED-EDS-01, ED-EST-03 (TE 7), ED-EST-04 (TE 4), ED-EST-04 (TE 5), ED-EST-05 (TE 3), ED-EST-06 (TE 1), ED-EST-05 Maritimes (TE 8), ED-EST-05 Maritimes (TE 9), ED-EST-06 Maritimes (TE 7), ED-EST-06 Maritimes (TE 8), ED-EST-05 Quebec (TE 11), ED-EST-05 Quebec (TE 12), ED-EST-06 Quebec (TE 8), ED-EST-06 Quebec (TE 9), ED-EST-04 Ontario (TE 9), ED-EST-05 Ontario (TE 8), ED-EST-06 Ontario (TE 5), ED-EST-04 Manitoba (TE 7),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6), ED-EST-05 BC (TE 7), ED-EST-06 BC (TE 5), ED-EST-06 BC (TE 6), ED-LAT-02 (TE 13), ED-LAT-03 (TE 11), ED-LAT-03 (TE 12), ED-LAT-04 (TE 9), ED-LAT-04 (TE 10), EG-04, EL-04, EN-ENG-02, EN-SUR-01, FB-2, GL-COI-12, GL-COI-13, GL-EIM-12, GL-MAM-13, GL-MAM-14, GL-MAN-14, GL-MOC-14, GL-PCF-12, GL-PIP-12, GL-PIP-13, GL-PRW-14, GL-SMW-10, GL-SMW-11, GL-VHE-12, GL-WOW-14, GS-10, GS-11, HP-04, HR-02, HS-HDO-09, IT-01, LS-01, LS-02, MT-02, NU-CHN-1, NU-HOS-1, OM-03, PE-02, PG-03, PI-05-CGC, PR(S)-02, SC-7 (equip. op. and spec. trade), SE-RES-1, SG-PAT-02, SG-SRE-02, SO-FLP-02, SO-MAO-02, SO-RAD-01, SR-W (pay group 8), SR-W (pay group 11), SW-SCW-02, SW-CHA-02, TI-05, UT-1, WP-03</v>
      </c>
    </row>
    <row r="636" spans="1:3" ht="240" x14ac:dyDescent="0.25">
      <c r="A636" s="60" t="str">
        <f>'5. Raw salary data'!A636</f>
        <v>ED-LAT-04 (TE 1)</v>
      </c>
      <c r="B636" s="129" t="str" cm="1">
        <f t="array" ref="B636">_xlfn.TEXTJOIN(", ", TRUE, _xlfn._xlws.FILTER('5. Raw salary data'!$A$2:$A$1297, ('5. Raw salary data'!$C$2:$C$1297 &lt; '5. Raw salary data'!D636) * ('5. Raw salary data'!$C$2:$C$1297 &gt;= '5. Raw salary data'!C636) * ('5. Raw salary data'!$A$2:$A$1297 &lt;&gt; '5. Raw salary data'!A636), "No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5), ED-EST-04 Quebec (TE 6), ED-EST-05 Quebec (TE 4), ED-EST-06 Quebec (TE 2), ED-EST-02 Ontario (TE 6), ED-EST-02 Ontario (TE 7), ED-EST-03 Ontario (TE 5), ED-EST-04 Ontario (TE 2), ED-EST-04 Ontario (TE 3), ED-EST-05 Ontario (TE 2), ED-EST-03 Manitoba (TE 6), ED-EST-03 Manitoba (TE 7), ED-EST-04 Manitoba (TE 1), ED-EST-02 Saskatchewan (TE 9), ED-EST-03 Saskatchewan (TE 6), ED-EST-03 Saskatchewan (TE 7), ED-EST-04 Saskatchewan (TE 2), ED-EST-02 Alberta (TE 8), ED-EST-03 Alberta (TE 5), ED-EST-04 Alberta (TE 2), ED-EST-05 Alberta (TE 1), ED-EST-02 BC (TE 7), ED-EST-02 BC (TE 8), ED-EST-03 BC (TE 4), ED-EST-04 BC (TE 2), ED-EST-04 BC (TE 3), ED-EST-05 BC (TE 1), ED-LAT-01 (TE 8), ED-LAT-02 (TE 4), ED-LAT-02 (TE 5), ED-LAT-03 (TE 3), ED-LAT-03 (TE 4), ED-LAT-04 (TE 2), GL-AIM-00, GL-AMW-8, GL-ELE -9, GL-ELE -10, GL-GHW-5, GL-INM-00, GL-INM-9, GL-MAM-00, GL-MAM-6, GL-MAM-7, GL-MAN-6, GL-MAN-7, GL-MDO-8, GL-MOC-7, GL-MST-9, GL-MST-10, GL-PCF-00, GL-PRW-6, GL-PRW-7, GL-WOW-00, GS-05, GS-06, IS-01 , LI-6, MA-01, PG-01, PI-01-CGC, PM-01 , RO-01, SC-3 (deck and engine room), SC-4 (deck and engine room), SC-STD-3, SC-STD-4, SC-3 (equip. op. and spec. trade), SR-W (pay group 2), SR-W (pay group 3), SR-W (pay group 9) APC-6, SR-W (pay group 9) APD-8</v>
      </c>
      <c r="C636" s="128" t="str" cm="1">
        <f t="array" ref="C636">_xlfn.TEXTJOIN(", ",TRUE,_xlfn._xlws.FILTER('5. Raw salary data'!$A$2:$A$1297,('5. Raw salary data'!$C$2:$C$1297 &gt;'5. Raw salary data'!E636)*('5. Raw salary data'!$C$2:$C$1297 &lt;'5. Raw salary data'!C636),"No matches"))</f>
        <v>CR-05, DD-03, ED-EST-01 (TE 3), ED-EST-02 (TE 2) , ED-EST-02 Maritimes (TE 9), ED-EST-03 Maritimes (TE 7), ED-EST-04 Maritimes (TE 3), ED-EST-05 Maritimes (TE 1), ED-EST-01 Quebec (TE 7), ED-EST-01 Quebec (TE 8), ED-EST-02 Quebec (TE 7), ED-EST-03 Quebec (TE 5), ED-EST-03 Quebec (TE 6), ED-EST-04 Quebec (TE 4), ED-EST-05 Quebec (TE 2), ED-EST-05 Quebec (TE 3), ED-EST-06 Quebec (TE 1), ED-EST-02 Ontario (TE 5), ED-EST-03 Ontario (TE 4), ED-EST-04 Ontario (TE 1), ED-EST-05 Ontario (TE 1), ED-EST-02 Manitoba (TE 8), ED-EST-02 Manitoba (TE 9), ED-EST-03 Manitoba (TE 5), ED-EST-02 Saskatchewan (TE 7), ED-EST-02 Saskatchewan (TE 8), ED-EST-03 Saskatchewan (TE 5), ED-EST-04 Saskatchewan (TE 1), ED-EST-02 Alberta (TE 6), ED-EST-02 Alberta (TE 7), ED-EST-03 Alberta (TE 4), ED-EST-04 Alberta (TE 1), ED-EST-01 BC (TE 7), ED-EST-01 BC (TE 8), ED-EST-02 BC (TE 5), ED-EST-02 BC (TE 6), ED-EST-03 BC (TE 3), ED-EST-04 BC (TE 1), ED-LAT-01 (TE 6), ED-LAT-01 (TE 7), ED-LAT-02 (TE 3), ED-LAT-03 (TE 2), EG-01, GL-AMW-6, GL-AMW-7, GL-ELE -8, GL-GHW-3, GL-GHW-4, GL-MAM-5, GL-MAN-4, GL-MAN-5, GL-MDO-6, GL-MDO-7, GL-MOC-5, GL-MOC-6, GL-MST-00, GL-PRW-00, GL-PRW-5, GT-02, HP-01, HS-HDO-03, HS-HDO-04, HS-PHS-04, OM-01, PY-05, SC-1 (deck and engine room), SC-2 (deck and engine room), SC-STD-1, SC-STD-2, SC-1 (equip. op. and spec. trade), SC-2 (equip. op. and spec. trade), SR-W (pay group 9) APC-5, SR-W (pay group 9) APD-7, ST-SCY-4, TI-02, WP-01</v>
      </c>
    </row>
    <row r="637" spans="1:3" ht="255" x14ac:dyDescent="0.25">
      <c r="A637" s="60" t="str">
        <f>'5. Raw salary data'!A637</f>
        <v>ED-LAT-04 (TE 2)</v>
      </c>
      <c r="B637" s="129" t="str" cm="1">
        <f t="array" ref="B637">_xlfn.TEXTJOIN(", ", TRUE, _xlfn._xlws.FILTER('5. Raw salary data'!$A$2:$A$1297, ('5. Raw salary data'!$C$2:$C$1297 &lt; '5. Raw salary data'!D637) * ('5. Raw salary data'!$C$2:$C$1297 &gt;= '5. Raw salary data'!C637) * ('5. Raw salary data'!$A$2:$A$1297 &lt;&gt; '5. Raw salary data'!A637), "No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3), ED-EST-02 Ontario (TE 7), ED-EST-02 Ontario (TE 8), ED-EST-03 Ontario (TE 6), ED-EST-04 Ontario (TE 3), ED-EST-05 Ontario (TE 2), ED-EST-05 Ontario (TE 3), ED-EST-06 Ontario (TE 1), ED-EST-03 Manitoba (TE 7), ED-EST-03 Manitoba (TE 8), ED-EST-04 Manitoba (TE 2), ED-EST-05 Manitoba (TE 1), ED-EST-03 Saskatchewan (TE 7), ED-EST-03 Saskatchewan (TE 8), ED-EST-04 Saskatchewan (TE 3), ED-EST-05 Saskatchewan (TE 1), ED-EST-02 Alberta (TE 9), ED-EST-03 Alberta (TE 6), ED-EST-04 Alberta (TE 3), ED-EST-05 Alberta (TE 2), ED-EST-06 Alberta (TE 1), ED-EST-02 BC (TE 8), ED-EST-02 BC (TE 9), ED-EST-03 BC (TE 5), ED-EST-04 BC (TE 3), ED-EST-05 BC (TE 2), ED-LAT-01 (TE 9), ED-LAT-01 (TE 10), ED-LAT-02 (TE 6), ED-LAT-03 (TE 4), ED-LAT-03 (TE 5), ED-LAT-04 (TE 3), EG-02, GL-AIM-9, GL-AMW-9, GL-ELE -10, GL-ELE -11, GL-GHW-6, GL-GHW-7, GL-INM-9, GL-INM-10, GL-MAM-00, GL-MAM-7, GL-MAM-8, GL-MAN-7, GL-MAN-8, GL-MDO-9, GL-MOC-8, GL-MST-10, GL-MST-11, GL-PCF-6, GL-PIP-00, GL-PRW-7, GL-PRW-8, GS-06, HP-02, HS-HDO-05, HS-PHS-05, IS-02 , LI-7, MT-01, PI-02-CGC, PM-02 , PY-06, RO-01, SC-4 (deck and engine room), SC-5 (deck and engine room), SC-STD-4, SC-STD-5, SG-SRE-01, SR-W (pay group 3), SR-W (pay group 9) APC-7, SR-W (pay group 9) APD-8, TI-03, TR-01</v>
      </c>
      <c r="C637" s="128" t="str" cm="1">
        <f t="array" ref="C637">_xlfn.TEXTJOIN(", ",TRUE,_xlfn._xlws.FILTER('5. Raw salary data'!$A$2:$A$1297,('5. Raw salary data'!$C$2:$C$1297 &gt;'5. Raw salary data'!E637)*('5. Raw salary data'!$C$2:$C$1297 &lt;'5. Raw salary data'!C637),"No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ED-EST-06 Quebec (TE 1), ED-EST-06 Quebec (TE 2), ED-EST-02 Ontario (TE 6), ED-EST-03 Ontario (TE 5), ED-EST-04 Ontario (TE 2), ED-EST-05 Ontario (TE 1), ED-EST-02 Manitoba (TE 9), ED-EST-03 Manitoba (TE 6), ED-EST-04 Manitoba (TE 1), ED-EST-02 Saskatchewan (TE 8), ED-EST-02 Saskatchewan (TE 9), ED-EST-03 Saskatchewan (TE 6), ED-EST-04 Saskatchewan (TE 1), ED-EST-04 Saskatchewan (TE 2), ED-EST-02 Alberta (TE 7), ED-EST-02 Alberta (TE 8), ED-EST-03 Alberta (TE 5), ED-EST-04 Alberta (TE 2), ED-EST-05 Alberta (TE 1), ED-EST-01 BC (TE 8), ED-EST-02 BC (TE 6), ED-EST-02 BC (TE 7), ED-EST-03 BC (TE 3), ED-EST-03 BC (TE 4), ED-EST-04 BC (TE 2), ED-EST-05 BC (TE 1), ED-LAT-01 (TE 7), ED-LAT-01 (TE 8), ED-LAT-02 (TE 4), ED-LAT-02 (TE 5), ED-LAT-03 (TE 3), ED-LAT-04 (TE 1), EG-01, GL-AIM-00, GL-AMW-7, GL-AMW-8, GL-ELE -9, GL-GHW-4, GL-GHW-5, GL-INM-00, GL-MAM-5, GL-MAM-6, GL-MAN-6, GL-MDO-7, GL-MDO-8, GL-MOC-6, GL-MOC-7, GL-MST-00, GL-MST-9, GL-PCF-00, GL-PRW-6, GL-WOW-00, GS-05, GT-02, HP-01, HS-HDO-04, HS-PHS-04, IS-01 , LI-6, MA-01, OM-01, PG-01, PI-01-CGC, PM-01 , PY-05, SC-2 (deck and engine room), SC-3 (deck and engine room), SC-STD-2, SC-STD-3, SC-2 (equip. op. and spec. trade), SC-3 (equip. op. and spec. trade), SR-W (pay group 2), SR-W (pay group 9) APC-6, SR-W (pay group 9) APD-7, WP-01</v>
      </c>
    </row>
    <row r="638" spans="1:3" ht="270" x14ac:dyDescent="0.25">
      <c r="A638" s="60" t="str">
        <f>'5. Raw salary data'!A638</f>
        <v>ED-LAT-04 (TE 3)</v>
      </c>
      <c r="B638" s="129" t="str" cm="1">
        <f t="array" ref="B638">_xlfn.TEXTJOIN(", ", TRUE, _xlfn._xlws.FILTER('5. Raw salary data'!$A$2:$A$1297, ('5. Raw salary data'!$C$2:$C$1297 &lt; '5. Raw salary data'!D638) * ('5. Raw salary data'!$C$2:$C$1297 &gt;= '5. Raw salary data'!C638) * ('5. Raw salary data'!$A$2:$A$1297 &lt;&gt; '5. Raw salary data'!A638), "No matches"))</f>
        <v>AS-02, CM-07, CO-DEV/PER, CR-06, DA-CON-6, ED-EST-01 (TE 6), ED-EST-02 (TE 5) ,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9), ED-EST-04 Saskatchewan (TE 3), ED-EST-04 Saskatchewan (TE 4), ED-EST-05 Saskatchewan (TE 2), ED-EST-06 Saskatchewan (TE 1), ED-EST-03 Alberta (TE 7), ED-EST-04 Alberta (TE 3), ED-EST-04 Alberta (TE 4), ED-EST-05 Alberta (TE 2),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GL-MST-11, GL-MST-12, GL-PCF-7, GL-PIP-00, GL-PRW-8, GL-PRW-9, GL-VHE-00, GL-WOW-9, GS-07, GT-03, HP-02, HS-HDO-05, HS-HDO-06, HS-PHS-05, HS-PHS-06, IS-02 , MT-01, OM-02, PM-02 , SC-5 (deck and engine room), SC-6 (deck and engine room), SC-STD-5, SC-STD-6, SC-4 (equip. op. and spec. trade), SG-SRE-01, SO-MAO-TO, SR-E (pay group 1 basic), SR-W (pay group 9) APC-7, SR-W (pay group 9) APD-9, TR-01</v>
      </c>
      <c r="C638" s="128" t="str" cm="1">
        <f t="array" ref="C638">_xlfn.TEXTJOIN(", ",TRUE,_xlfn._xlws.FILTER('5. Raw salary data'!$A$2:$A$1297,('5. Raw salary data'!$C$2:$C$1297 &gt;'5. Raw salary data'!E638)*('5. Raw salary data'!$C$2:$C$1297 &lt;'5. Raw salary data'!C638),"No matches"))</f>
        <v>AR-01, CM-06, DA-CON-5, DA-PRO-5, DD-04, EC-01, ED-EST-01 (TE 4), ED-EST-01 (TE 5), ED-EST-02 (TE 3) , ED-EST-02 (TE 4), ED-EST-03 (TE 1), ED-EST-03 (TE 2), ED-EST-03 Maritimes (TE 9),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ED-EST-05 Saskatchewan (TE 1), ED-EST-02 Alberta (TE 8), ED-EST-02 Alberta (TE 9), ED-EST-03 Alberta (TE 5), ED-EST-03 Alberta (TE 6), ED-EST-04 Alberta (TE 2), ED-EST-05 Alberta (TE 1), ED-EST-02 BC (TE 7), ED-EST-02 BC (TE 8), ED-EST-03 BC (TE 4), ED-EST-04 BC (TE 3), ED-EST-05 BC (TE 1), ED-EST-05 BC (TE 2), ED-LAT-01 (TE 8), ED-LAT-01 (TE 9), ED-LAT-02 (TE 5), ED-LAT-02 (TE 6), ED-LAT-03 (TE 4), ED-LAT-04 (TE 2), GL-AMW-8, GL-AMW-9, GL-ELE -10, GL-GHW-5, GL-GHW-6, GL-INM-9, GL-MAM-00, GL-MAM-6, GL-MAM-7, GL-MAN-7, GL-MDO-8, GL-MDO-9, GL-MOC-7, GL-MOC-8, GL-MST-10, GL-PCF-00, GL-PCF-6, GL-PRW-7, GL-WOW-00, GS-05, GS-06, LI-7, MA-01, PG-01, PI-02-CGC, PY-06, RO-01, SC-3 (deck and engine room), SC-4 (deck and engine room), SC-STD-3, SC-STD-4, SC-3 (equip. op. and spec. trade), SR-W (pay group 2), SR-W (pay group 3), SR-W (pay group 9) APC-6, SR-W (pay group 9) APD-8, TI-03</v>
      </c>
    </row>
    <row r="639" spans="1:3" ht="285" x14ac:dyDescent="0.25">
      <c r="A639" s="60" t="str">
        <f>'5. Raw salary data'!A639</f>
        <v>ED-LAT-04 (TE 4)</v>
      </c>
      <c r="B639" s="129" t="str" cm="1">
        <f t="array" ref="B639">_xlfn.TEXTJOIN(", ", TRUE, _xlfn._xlws.FILTER('5. Raw salary data'!$A$2:$A$1297, ('5. Raw salary data'!$C$2:$C$1297 &lt; '5. Raw salary data'!D639) * ('5. Raw salary data'!$C$2:$C$1297 &gt;= '5. Raw salary data'!C639) * ('5. Raw salary data'!$A$2:$A$1297 &lt;&gt; '5. Raw salary data'!A639), "No matches"))</f>
        <v>AS-03, CR-06, DA-PRO-6, DD-05, DS-1, EC-02,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ED-EST-05 Manitoba (TE 2), ED-EST-06 Manitoba (TE 1), ED-EST-03 Saskatchewan (TE 9), ED-EST-04 Saskatchewan (TE 4), ED-EST-04 Saskatchewan (TE 5),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5), FR - Recruitment, GL-AIM-10, GL-AIM-11,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SC-7 (deck and engine room), SC-STD-7, SG-PAT-01, SO-MAO-TO, SR-E (pay group 1 basic), SR-E (pay group 2 ELE-2), SR-W (pay group 9) APC-8, SR-W (pay group 9) APD-10, ST-COR-2, TI-04, WP-02</v>
      </c>
      <c r="C639" s="128" t="str" cm="1">
        <f t="array" ref="C639">_xlfn.TEXTJOIN(", ",TRUE,_xlfn._xlws.FILTER('5. Raw salary data'!$A$2:$A$1297,('5. Raw salary data'!$C$2:$C$1297 &gt;'5. Raw salary data'!E639)*('5. Raw salary data'!$C$2:$C$1297 &lt;'5. Raw salary data'!C639),"No matches"))</f>
        <v>AR-01, AS-02, CM-07, CO-DEV/PER, DA-CON-5, DA-CON-6, EC-01, ED-EST-01 (TE 5), ED-EST-02 (TE 4), ED-EST-03 (TE 2), ED-EST-04 Maritimes (TE 5), ED-EST-04 Maritimes (TE 6), ED-EST-05 Maritimes (TE 3), ED-EST-06 Maritimes (TE 2), ED-EST-01 Quebec (TE 10), ED-EST-02 Quebec (TE 10), ED-EST-03 Quebec (TE 8), ED-EST-04 Quebec (TE 7), ED-EST-05 Quebec (TE 5), ED-EST-06 Quebec (TE 3),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EG-02, EL-02, EN-ENG-01, GL-AIM-9, GL-AMW-9, GL-AMW-10, GL-ELE -11, GL-GHW-6, GL-GHW-7, GL-INM-10, GL-MAM-7, GL-MAM-8, GL-MAN-8, GL-MDO-9, GL-MDO-10, GL-MOC-8, GL-MOC-9, GL-MST-11, GL-PCF-6, GL-PCF-7, GL-PIP-00, GL-PRW-8, GL-VHE-00, GS-06, GS-07, GT-03, HP-02, HS-HDO-05, HS-HDO-06, HS-PHS-05, IS-02 , LI-7, MT-01, PI-02-CGC, PM-02 , PY-06, RO-01, SC-5 (deck and engine room), SC-6 (deck and engine room), SC-STD-5, SC-STD-6, SC-4 (equip. op. and spec. trade), SG-SRE-01, SR-W (pay group 3), SR-W (pay group 9) APC-7, SR-W (pay group 9) APD-8, SR-W (pay group 9) APD-9, TI-03, TR-01</v>
      </c>
    </row>
    <row r="640" spans="1:3" ht="270" x14ac:dyDescent="0.25">
      <c r="A640" s="60" t="str">
        <f>'5. Raw salary data'!A640</f>
        <v>ED-LAT-04 (TE 5)</v>
      </c>
      <c r="B640" s="129" t="str" cm="1">
        <f t="array" ref="B640">_xlfn.TEXTJOIN(", ", TRUE, _xlfn._xlws.FILTER('5. Raw salary data'!$A$2:$A$1297, ('5. Raw salary data'!$C$2:$C$1297 &lt; '5. Raw salary data'!D640) * ('5. Raw salary data'!$C$2:$C$1297 &gt;= '5. Raw salary data'!C640) * ('5. Raw salary data'!$A$2:$A$1297 &lt;&gt; '5. Raw salary data'!A640), "No matches"))</f>
        <v>AS-03, DA-PRO-6, DS-1, EC-02, ED-EST-01 (TE 7) , ED-EST-01 (TE 8), ED-EST-02 (TE 6) , ED-EST-02 (TE 7) , ED-EST-03 (TE 4), ED-EST-04 (TE 2), ED-EST-04 Maritimes (TE 8), ED-EST-05 Maritimes (TE 5), ED-EST-05 Maritimes (TE 6),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ED-EST-04 Saskatchewan (TE 6), ED-EST-05 Saskatchewan (TE 3), ED-EST-05 Saskatchewan (TE 4), ED-EST-06 Saskatchewan (TE 2), ED-EST-06 Saskatchewan (TE 3), ED-EST-03 Alberta (TE 9), ED-EST-04 Alberta (TE 5), ED-EST-05 Alberta (TE 4), ED-EST-06 Alberta (TE 3), ED-EST-03 BC (TE 7), ED-EST-04 BC (TE 5), ED-EST-04 BC (TE 6), ED-EST-05 BC (TE 4), ED-EST-06 BC (TE 2), ED-EST-06 BC (TE 3), ED-LAT-01 (TE 12), ED-LAT-02 (TE 9), ED-LAT-02 (TE 10), ED-LAT-03 (TE 7), ED-LAT-03 (TE 8), ED-LAT-04 (TE 6), EG-03, EU-LAI-1, FB-1, GL-AIM-11, GL-AIM-12, GL-AMW-12, GL-COI-9, GL-EIM-9, GL-ELE -13, GL-ELE -14, GL-GHW-10, GL-GHW-11, GL-INM-12, GL-INM-13, GL-MAM-10, GL-MAM-11, GL-MAN-10, GL-MAN-11, GL-MDO-12, GL-MOC-11, GL-MST-13, GL-MST-14, GL-PCF-8, GL-PCF-9, GL-PIP-9, GL-PRW-10, GL-PRW-11, GL-SMW-8, GL-VHE-8, GL-VHE-9, GL-WOW-10, GL-WOW-11, HP-03, HR-01, HS-HDO-07, HS-HDO-08, HS-PHS-07, LI-8, MA-02, PE-01, PG-02, PM-03 , PO-IMA-01, PO-LES-TO-01, PO-LES-IM-01, PO-TCO-01, PR(S)-01, SC-5 (equip. op. and spec. trade), SG-PAT-01, SO-MAO-01, SR-E (pay group 2 ELE-2), SR-W (pay group 4), SR-W (pay group 5), SR-W (pay group 9) APC-8, SR-W (pay group 9) APD-10, SW-CHA-01, TI-04, WP-02</v>
      </c>
      <c r="C640" s="128" t="str" cm="1">
        <f t="array" ref="C640">_xlfn.TEXTJOIN(", ",TRUE,_xlfn._xlws.FILTER('5. Raw salary data'!$A$2:$A$1297,('5. Raw salary data'!$C$2:$C$1297 &gt;'5. Raw salary data'!E640)*('5. Raw salary data'!$C$2:$C$1297 &lt;'5. Raw salary data'!C640),"No matches"))</f>
        <v>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ED-EST-03 Alberta (TE 8), ED-EST-04 Alberta (TE 4), ED-EST-05 Alberta (TE 3), ED-EST-06 Alberta (TE 2), ED-EST-02 BC (TE 9), ED-EST-03 BC (TE 6), ED-EST-04 BC (TE 4), ED-EST-05 BC (TE 3), ED-EST-06 BC (TE 1), ED-LAT-01 (TE 10), ED-LAT-01 (TE 11), ED-LAT-02 (TE 7), ED-LAT-02 (TE 8), ED-LAT-03 (TE 6), ED-LAT-04 (TE 4), EG-02, EL-02, EN-ENG-01, FR - Recruitment, GL-AIM-9, GL-AIM-10, GL-AMW-10, GL-AMW-11, GL-COI-00, GL-EIM-00, GL-ELE -12, GL-GHW-7, GL-GHW-8, GL-INM-10, GL-INM-11, GL-MAM-8, GL-MAM-9, GL-MAN-9, GL-MDO-10, GL-MDO-11, GL-MOC-9, GL-MOC-10, GL-MST-12, GL-PCF-7, GL-PIP-00, GL-PRW-9, GL-SMW-00, GL-VHE-00, GL-WOW-9, GS-07, GS-08, GT-03, HS-HDO-06, HS-PHS-06, OM-02, PI-03-CGC, PY-07, SC-6 (deck and engine room), SC-7 (deck and engine room), SC-STD-6, SC-STD-7, SC-4 (equip. op. and spec. trade), SG-SRE-01, SO-MAO-TO, SR-E (pay group 1 basic), SR-W (pay group 9) APC-7, SR-W (pay group 9) APD-9, ST-COR-2, TR-01</v>
      </c>
    </row>
    <row r="641" spans="1:3" ht="285" x14ac:dyDescent="0.25">
      <c r="A641" s="60" t="str">
        <f>'5. Raw salary data'!A641</f>
        <v>ED-LAT-04 (TE 6)</v>
      </c>
      <c r="B641" s="129" t="str" cm="1">
        <f t="array" ref="B641">_xlfn.TEXTJOIN(", ", TRUE, _xlfn._xlws.FILTER('5. Raw salary data'!$A$2:$A$1297, ('5. Raw salary data'!$C$2:$C$1297 &lt; '5. Raw salary data'!D641) * ('5. Raw salary data'!$C$2:$C$1297 &gt;= '5. Raw salary data'!C641) * ('5. Raw salary data'!$A$2:$A$1297 &lt;&gt; '5. Raw salary data'!A641), "No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ED-EST-06 Ontario (TE 4), ED-EST-04 Manitoba (TE 5), ED-EST-05 Manitoba (TE 3), ED-EST-05 Manitoba (TE 4), ED-EST-06 Manitoba (TE 2), ED-EST-06 Manitoba (TE 3), ED-EST-04 Saskatchewan (TE 6), ED-EST-05 Saskatchewan (TE 4), ED-EST-05 Saskatchewan (TE 5), ED-EST-06 Saskatchewan (TE 3), ED-EST-03 Alberta (TE 9), ED-EST-04 Alberta (TE 6), ED-EST-05 Alberta (TE 5), ED-EST-06 Alberta (TE 4), ED-EST-03 BC (TE 8), ED-EST-04 BC (TE 6), ED-EST-04 BC (TE 7), ED-EST-05 BC (TE 5), ED-EST-06 BC (TE 3), ED-EST-06 BC (TE 4), ED-LAT-02 (TE 10), ED-LAT-02 (TE 11), ED-LAT-03 (TE 8), ED-LAT-03 (TE 9), ED-LAT-04 (TE 7), EG-03, EL-03, EU-LAI-1, FB-1, GL-AIM-12, GL-AIM-13, GL-AMW-12, GL-AMW-13, GL-COI-10, GL-EIM-10, GL-GHW-10, GL-GHW-11, GL-GHW-12, GL-INM-13, GL-INM-14, GL-MAM-11, GL-MAN-11, GL-MAN-12, GL-MDO-13, GL-MOC-12, GL-MST-14, GL-PCF-9, GL-PCF-10, GL-PIP-10, GL-PRW-11, GL-PRW-12, GL-SMW-8, GL-SMW-9, GL-VHE-9, GL-VHE-10, GL-WOW-11, GL-WOW-12, GS-09, GT-04, HS-HDO-08, LI-9, MA-02, PC-01, PI-04-CGC, PS-1, SC-5 (equip. op. and spec. trade), SC-6 (equip. op. and spec. trade), SO-MAO-01, SR-E (pay group 3 MDO-4), SR-W (pay group 4), SR-W (pay group 5), SR-W (pay group 6), SW-SCW-01, SW-CHA-01</v>
      </c>
      <c r="C641" s="128" t="str" cm="1">
        <f t="array" ref="C641">_xlfn.TEXTJOIN(", ",TRUE,_xlfn._xlws.FILTER('5. Raw salary data'!$A$2:$A$1297,('5. Raw salary data'!$C$2:$C$1297 &gt;'5. Raw salary data'!E641)*('5. Raw salary data'!$C$2:$C$1297 &lt;'5. Raw salary data'!C641),"No matches"))</f>
        <v>AS-03, CR-06, DA-PRO-6, DD-05, DS-1, EC-02, ED-EST-01 (TE 7) , ED-EST-02 (TE 6) , ED-EST-03 (TE 3), ED-EST-03 (TE 4), ED-EST-04 (TE 1), ED-EST-04 Maritimes (TE 7), ED-EST-04 Maritimes (TE 8), ED-EST-05 Maritimes (TE 5), ED-EST-06 Maritimes (TE 4), ED-EST-02 Quebec (TE 11), ED-EST-03 Quebec (TE 10),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FR - Recruitment, GL-AIM-10, GL-AIM-11, GL-AMW-11, GL-COI-00, GL-COI-9, GL-EIM-00, GL-EIM-9, GL-ELE -13, GL-ELE -14, GL-GHW-8, GL-INM-11, GL-INM-12, GL-MAM-9, GL-MAM-10, GL-MAN-9, GL-MAN-10, GL-MDO-11, GL-MDO-12, GL-MOC-10, GL-MOC-11, GL-MST-13, GL-PCF-8, GL-PIP-9, GL-PRW-9, GL-PRW-10, GL-SMW-00, GL-VHE-8, GL-WOW-9,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row>
    <row r="642" spans="1:3" ht="270" x14ac:dyDescent="0.25">
      <c r="A642" s="60" t="str">
        <f>'5. Raw salary data'!A642</f>
        <v>ED-LAT-04 (TE 7)</v>
      </c>
      <c r="B642" s="129" t="str" cm="1">
        <f t="array" ref="B642">_xlfn.TEXTJOIN(", ", TRUE, _xlfn._xlws.FILTER('5. Raw salary data'!$A$2:$A$1297, ('5. Raw salary data'!$C$2:$C$1297 &lt; '5. Raw salary data'!D642) * ('5. Raw salary data'!$C$2:$C$1297 &gt;= '5. Raw salary data'!C642) * ('5. Raw salary data'!$A$2:$A$1297 &lt;&gt; '5. Raw salary data'!A642), "No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8), ED-EST-03 BC (TE 9), ED-EST-04 BC (TE 7), ED-EST-05 BC (TE 5), ED-EST-05 BC (TE 6), ED-EST-06 BC (TE 4), ED-LAT-02 (TE 11), ED-LAT-02 (TE 12), ED-LAT-03 (TE 9), ED-LAT-03 (TE 10), ED-LAT-04 (TE 8), GL-AIM-13, GL-AIM-14, GL-AMW-13, GL-AMW-14, GL-COI-11, GL-EIM-10, GL-EIM-11, GL-GHW-12, GL-INM-14, GL-MAM-12, GL-MAN-12, GL-MAN-13, GL-MDO-14, GL-MOC-13, GL-PCF-10, GL-PCF-11, GL-PIP-11, GL-PRW-12, GL-PRW-13, GL-SMW-9, GL-SMW-10, GL-VHE-10, GL-VHE-11, GL-WOW-12, GL-WOW-13, GS-09, GT-04, HS-PHS-08, IS-03 , IT-01, LI-9, LS-01, OM-03, PC-01, PG-03, PI-04-CGC, PM-04 , PO-IMA-02, PO-LES-TO-02, PO-LES-IM-02, PO-TCO-02, PS-1, RO-03, SC-6 (equip. op. and spec. trade), SO-FLP-01, SR-E (pay group 3 MDO-4), SR-E (APA), SR-E (APB), SR-W (pay group 6), SR-W (pay group 7), SW-SCW-01</v>
      </c>
      <c r="C642" s="128" t="str" cm="1">
        <f t="array" ref="C642">_xlfn.TEXTJOIN(", ",TRUE,_xlfn._xlws.FILTER('5. Raw salary data'!$A$2:$A$1297,('5. Raw salary data'!$C$2:$C$1297 &gt;'5. Raw salary data'!E642)*('5. Raw salary data'!$C$2:$C$1297 &lt;'5. Raw salary data'!C642),"No matches"))</f>
        <v>AS-03, DA-PRO-6, DD-06, DS-1, EC-02, ED-EST-01 (TE 7) , ED-EST-01 (TE 8), ED-EST-02 (TE 6) , ED-EST-02 (TE 7) , ED-EST-03 (TE 4), ED-EST-04 (TE 2), ED-EST-04 Maritimes (TE 8), ED-EST-05 Maritimes (TE 5), ED-EST-05 Maritimes (TE 6), ED-EST-06 Maritimes (TE 4), ED-EST-06 Maritimes (TE 5), ED-EST-03 Quebec (TE 11), ED-EST-04 Quebec (TE 9),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ED-EST-04 BC (TE 6), ED-EST-05 BC (TE 4), ED-EST-06 BC (TE 3), ED-LAT-01 (TE 12), ED-LAT-02 (TE 9), ED-LAT-02 (TE 10), ED-LAT-03 (TE 7), ED-LAT-03 (TE 8), ED-LAT-04 (TE 6), EG-03, EL-03, EU-LAI-1, FB-1, GL-AIM-11, GL-AIM-12, GL-AMW-12, GL-COI-9, GL-COI-10, GL-EIM-9, GL-ELE -14, GL-GHW-10, GL-GHW-11, GL-INM-12, GL-INM-13, GL-MAM-10, GL-MAM-11, GL-MAN-10, GL-MAN-11, GL-MDO-12, GL-MDO-13, GL-MOC-11, GL-MOC-12, GL-MST-14, GL-PCF-9, GL-PIP-9, GL-PIP-10, GL-PRW-10, GL-PRW-11, GL-SMW-8, GL-VHE-8, GL-VHE-9, GL-WOW-10, GL-WOW-11, HP-03, HR-01, HS-HDO-08, HS-PHS-07, MA-02, PE-01, PG-02, PM-03 , PO-IMA-01, PO-LES-TO-01, PO-LES-IM-01, PO-TCO-01, PR(S)-01, SC-5 (equip. op. and spec. trade), SG-PAT-01, SO-MAO-01, SR-E (pay group 2 ELE-2), SR-W (pay group 4), SR-W (pay group 5), SR-W (pay group 9) APC-8, SR-W (pay group 9) APD-10, SW-CHA-01, TI-04, WP-02</v>
      </c>
    </row>
    <row r="643" spans="1:3" ht="270" x14ac:dyDescent="0.25">
      <c r="A643" s="60" t="str">
        <f>'5. Raw salary data'!A643</f>
        <v>ED-LAT-04 (TE 8)</v>
      </c>
      <c r="B643" s="129" t="str" cm="1">
        <f t="array" ref="B643">_xlfn.TEXTJOIN(", ", TRUE, _xlfn._xlws.FILTER('5. Raw salary data'!$A$2:$A$1297, ('5. Raw salary data'!$C$2:$C$1297 &lt; '5. Raw salary data'!D643) * ('5. Raw salary data'!$C$2:$C$1297 &gt;= '5. Raw salary data'!C643) * ('5. Raw salary data'!$A$2:$A$1297 &lt;&gt; '5. Raw salary data'!A643), "No matches"))</f>
        <v>AI-01, AS-04,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ED-EST-06 Manitoba (TE 4), ED-EST-04 Saskatchewan (TE 8), ED-EST-05 Saskatchewan (TE 6), ED-EST-05 Saskatchewan (TE 7), ED-EST-06 Saskatchewan (TE 5), ED-EST-04 Alberta (TE 7), ED-EST-04 Alberta (TE 8), ED-EST-05 Alberta (TE 6), ED-EST-05 Alberta (TE 7), ED-EST-06 Alberta (TE 5), ED-EST-03 BC (TE 9), ED-EST-04 BC (TE 8), ED-EST-05 BC (TE 6), ED-EST-06 BC (TE 5), ED-LAT-02 (TE 12), ED-LAT-02 (TE 13), ED-LAT-03 (TE 11), ED-LAT-03 (TE 12), ED-LAT-04 (TE 9), EG-04, EL-04, EN-SUR-01, FB-2, GL-AIM-14, GL-AMW-14, GL-COI-12, GL-EIM-11, GL-EIM-12, GL-MAM-13, GL-MAN-13, GL-MAN-14, GL-MOC-14, GL-PCF-11, GL-PCF-12, GL-PIP-12, GL-PRW-13, GL-PRW-14, GL-SMW-10, GL-VHE-11, GL-VHE-12, GL-WOW-13, GL-WOW-14, GS-10, HP-04, HS-HDO-09, IS-03 , IT-01, LS-01, LS-02, OM-03, PE-02, PG-03, PM-04 , PO-IMA-02, PO-LES-TO-02, PO-LES-IM-02, PO-TCO-02, PR(S)-02, RO-03, SC-7 (equip. op. and spec. trade), SG-PAT-02, SG-SRE-02, SO-FLP-01, SO-MAO-02, SR-E (APA), SR-E (APB), SR-W (pay group 7), SR-W (pay group 8), SW-SCW-02, TI-05, UT-1, WP-03</v>
      </c>
      <c r="C643" s="128" t="str" cm="1">
        <f t="array" ref="C643">_xlfn.TEXTJOIN(", ",TRUE,_xlfn._xlws.FILTER('5. Raw salary data'!$A$2:$A$1297,('5. Raw salary data'!$C$2:$C$1297 &gt;'5. Raw salary data'!E643)*('5. Raw salary data'!$C$2:$C$1297 &lt;'5. Raw salary data'!C643),"No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ED-EST-06 Quebec (TE 7), ED-EST-03 Ontario (TE 9), ED-EST-03 Ontario (TE 10), ED-EST-04 Ontario (TE 6), ED-EST-04 Ontario (TE 7), ED-EST-05 Ontario (TE 6), ED-EST-06 Ontario (TE 4), ED-EST-04 Manitoba (TE 5), ED-EST-05 Manitoba (TE 3),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8), ED-LAT-03 (TE 9), ED-LAT-03 (TE 10), ED-LAT-04 (TE 7), EG-03, EL-03, EU-LAI-1, FB-1, GL-AIM-12, GL-AIM-13, GL-AMW-12, GL-AMW-13, GL-COI-10, GL-COI-11, GL-EIM-10, GL-GHW-10, GL-GHW-11, GL-GHW-12, GL-INM-13, GL-INM-14, GL-MAM-11, GL-MAM-12, GL-MAN-11, GL-MAN-12, GL-MDO-13, GL-MDO-14, GL-MOC-12, GL-MOC-13, GL-PCF-9, GL-PCF-10, GL-PIP-10, GL-PIP-11, GL-PRW-11, GL-PRW-12, GL-SMW-8, GL-SMW-9, GL-VHE-9, GL-VHE-10, GL-WOW-11, GL-WOW-12, GS-09, GT-04, HS-HDO-08, HS-PHS-08, LI-9, MA-02, PC-01, PI-04-CGC, PS-1, SC-5 (equip. op. and spec. trade), SC-6 (equip. op. and spec. trade), SO-MAO-01, SR-E (pay group 3 MDO-4), SR-W (pay group 5), SR-W (pay group 6), SW-SCW-01, SW-CHA-01</v>
      </c>
    </row>
    <row r="644" spans="1:3" ht="270" x14ac:dyDescent="0.25">
      <c r="A644" s="60" t="str">
        <f>'5. Raw salary data'!A644</f>
        <v>ED-LAT-04 (TE 9)</v>
      </c>
      <c r="B644" s="129" t="str" cm="1">
        <f t="array" ref="B644">_xlfn.TEXTJOIN(", ", TRUE, _xlfn._xlws.FILTER('5. Raw salary data'!$A$2:$A$1297, ('5. Raw salary data'!$C$2:$C$1297 &lt; '5. Raw salary data'!D644) * ('5. Raw salary data'!$C$2:$C$1297 &gt;= '5. Raw salary data'!C644) * ('5. Raw salary data'!$A$2:$A$1297 &lt;&gt; '5. Raw salary data'!A644),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5), ED-EST-06 Saskatchewan (TE 6), ED-EST-04 Alberta (TE 8), ED-EST-05 Alberta (TE 7), ED-EST-06 Alberta (TE 6), ED-EST-04 BC (TE 9), ED-EST-05 BC (TE 7), ED-EST-06 BC (TE 5), ED-EST-06 BC (TE 6), ED-LAT-02 (TE 13), ED-LAT-03 (TE 12), ED-LAT-03 (TE 13), ED-LAT-04 (TE 10), EG-04, EL-04, EN-ENG-02, EN-SUR-01, GL-COI-12, GL-COI-13, GL-EIM-12, GL-EIM-13, GL-MAM-14, GL-MAN-14, GL-PCF-12, GL-PCF-13, GL-PIP-12, GL-PIP-13, GL-PRW-14, GL-SMW-11, GL-VHE-12, GL-WOW-14, GS-10, GS-11, HP-04, HR-02, HS-HDO-09, HS-PHS-09, LS-02, MT-02, NU-CHN-1, NU-HOS-1, PE-02, PI-05-CGC, PR(S)-02, SC-7 (equip. op. and spec. trade), SE-RES-1, SG-PAT-02, SO-FLP-02, SO-MAO-02, SO-RAD-01, SR-E (pay group 4 MDO-5), SR-W (pay group 8), SR-W (pay group 11), SW-SCW-02, SW-CHA-02, TI-05, UT-1</v>
      </c>
      <c r="C644" s="128" t="str" cm="1">
        <f t="array" ref="C644">_xlfn.TEXTJOIN(", ",TRUE,_xlfn._xlws.FILTER('5. Raw salary data'!$A$2:$A$1297,('5. Raw salary data'!$C$2:$C$1297 &gt;'5. Raw salary data'!E644)*('5. Raw salary data'!$C$2:$C$1297 &lt;'5. Raw salary data'!C644),"No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9), ED-EST-04 BC (TE 7), ED-EST-04 BC (TE 8), ED-EST-05 BC (TE 5), ED-EST-05 BC (TE 6), ED-EST-06 BC (TE 4), ED-LAT-02 (TE 11), ED-LAT-02 (TE 12), ED-LAT-03 (TE 9), ED-LAT-03 (TE 10), ED-LAT-03 (TE 11), ED-LAT-04 (TE 8), FB-2, GL-AIM-13, GL-AIM-14, GL-AMW-13,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(equip. op. and spec. trade), SG-SRE-02, SO-FLP-01, SR-E (pay group 3 MDO-4), SR-E (APA), SR-E (APB), SR-W (pay group 6), SR-W (pay group 7), SW-SCW-01, WP-03</v>
      </c>
    </row>
    <row r="645" spans="1:3" ht="255" x14ac:dyDescent="0.25">
      <c r="A645" s="60" t="str">
        <f>'5. Raw salary data'!A645</f>
        <v>ED-LAT-04 (TE 10)</v>
      </c>
      <c r="B645" s="129" t="str" cm="1">
        <f t="array" ref="B645">_xlfn.TEXTJOIN(", ", TRUE, _xlfn._xlws.FILTER('5. Raw salary data'!$A$2:$A$1297, ('5. Raw salary data'!$C$2:$C$1297 &lt; '5. Raw salary data'!D645) * ('5. Raw salary data'!$C$2:$C$1297 &gt;= '5. Raw salary data'!C645) * ('5. Raw salary data'!$A$2:$A$1297 &lt;&gt; '5. Raw salary data'!A645), "No matches"))</f>
        <v>AR-02, CT-FIN-01 , CT-EAV-01 , CT-IAU-01 , CX-1, DD-08, EC-04, ED-EDS-01, ED-EST-03 (TE 8), ED-EST-04 (TE 5),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ED-EST-05 Manitoba (TE 6), ED-EST-05 Manitoba (TE 7), ED-EST-06 Manitoba (TE 5), ED-EST-06 Manitoba (TE 6), ED-EST-04 Saskatchewan (TE 9), ED-EST-04 Saskatchewan (TE 10), ED-EST-05 Saskatchewan (TE 8), ED-EST-06 Saskatchewan (TE 6), ED-EST-06 Saskatchewan (TE 7), ED-EST-04 Alberta (TE 9), ED-EST-05 Alberta (TE 8), ED-EST-06 Alberta (TE 6), ED-EST-06 Alberta (TE 7), ED-EST-04 BC (TE 9), ED-EST-04 BC (TE 10), ED-EST-05 BC (TE 7), ED-EST-05 BC (TE 8), ED-EST-06 BC (TE 6), ED-EST-06 BC (TE 7), ED-LAT-03 (TE 13), ED-LAT-04 (TE 11), ED-LAT-04 (TE 12), EN-ENG-02, GL-COI-13, GL-COI-14, GL-EIM-13, GL-MAM-14, GL-PCF-13, GL-PIP-13, GL-PIP-14, GL-SMW-11, GL-SMW-12, GL-VHE-13, GS-11, GT-05, HP-05, HR-02, HS-HDO-10, HS-PHS-09, MT-02, NU-CHN-1, NU-HOS-1, PI-05-CGC, PO-IMA-03, PO-LES-TO-03, PO-LES-IM-03, PO-TCO-03, RO-04, SE-RES-1, SO-FLP-02, SO-MAO-03, SO-RAD-01, SR-E (pay group 4 MDO-5), SR-E (pay group 5 basic), SR-W (pay group 11), SW-CHA-02, TR-02</v>
      </c>
      <c r="C645" s="128" t="str" cm="1">
        <f t="array" ref="C645">_xlfn.TEXTJOIN(", ",TRUE,_xlfn._xlws.FILTER('5. Raw salary data'!$A$2:$A$1297,('5. Raw salary data'!$C$2:$C$1297 &gt;'5. Raw salary data'!E645)*('5. Raw salary data'!$C$2:$C$1297 &lt;'5. Raw salary data'!C645),"No matches"))</f>
        <v>AI-01, AS-04,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ED-EST-04 Ontario (TE 9), ED-EST-05 Ontario (TE 7), ED-EST-05 Ontario (TE 8), ED-EST-06 Ontario (TE 5), ED-EST-04 Manitoba (TE 6), ED-EST-04 Manitoba (TE 7), ED-EST-05 Manitoba (TE 5), ED-EST-06 Manitoba (TE 4), ED-EST-04 Saskatchewan (TE 7), ED-EST-04 Saskatchewan (TE 8), ED-EST-05 Saskatchewan (TE 6), ED-EST-05 Saskatchewan (TE 7), ED-EST-06 Saskatchewan (TE 5), ED-EST-04 Alberta (TE 7), ED-EST-04 Alberta (TE 8), ED-EST-05 Alberta (TE 6), ED-EST-05 Alberta (TE 7), ED-EST-06 Alberta (TE 5), ED-EST-03 BC (TE 9), ED-EST-04 BC (TE 8), ED-EST-05 BC (TE 6), ED-EST-06 BC (TE 5), ED-LAT-02 (TE 12), ED-LAT-02 (TE 13), ED-LAT-03 (TE 10), ED-LAT-03 (TE 11), ED-LAT-03 (TE 12), ED-LAT-04 (TE 8), ED-LAT-04 (TE 9), EG-04, EL-04, EN-SUR-01, FB-2, GL-AIM-14, GL-AMW-14, GL-COI-11, GL-COI-12, GL-EIM-11, GL-EIM-12, GL-MAM-13, GL-MAN-13, GL-MAN-14, GL-MOC-14, GL-PCF-11, GL-PCF-12, GL-PIP-11, GL-PIP-12, GL-PRW-13, GL-PRW-14, GL-SMW-10, GL-VHE-11, GL-VHE-12, GL-WOW-13, GL-WOW-14, GS-10, HP-04, HS-HDO-09, IS-03 , IT-01, LS-01, LS-02, OM-03, PE-02, PG-03, PM-04 , PO-IMA-02, PO-LES-TO-02, PO-LES-IM-02, PO-TCO-02, PR(S)-02, RO-03, SC-7 (equip. op. and spec. trade), SG-PAT-02, SG-SRE-02, SO-FLP-01, SO-MAO-02, SR-E (APA), SR-E (APB), SR-W (pay group 7), SR-W (pay group 8), SW-SCW-02, TI-05, UT-1, WP-03</v>
      </c>
    </row>
    <row r="646" spans="1:3" ht="240" x14ac:dyDescent="0.25">
      <c r="A646" s="60" t="str">
        <f>'5. Raw salary data'!A646</f>
        <v>ED-LAT-04 (TE 11)</v>
      </c>
      <c r="B646" s="129" t="str" cm="1">
        <f t="array" ref="B646">_xlfn.TEXTJOIN(", ", TRUE, _xlfn._xlws.FILTER('5. Raw salary data'!$A$2:$A$1297, ('5. Raw salary data'!$C$2:$C$1297 &lt; '5. Raw salary data'!D646) * ('5. Raw salary data'!$C$2:$C$1297 &gt;= '5. Raw salary data'!C646) * ('5. Raw salary data'!$A$2:$A$1297 &lt;&gt; '5. Raw salary data'!A646), "No matches"))</f>
        <v>AI-02,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ED-LAT-04 (TE 12), ED-LAT-04 (TE 13), EG-05, EL-05, FO-01, FR-1, GL-COI-14, GL-EIM-14, GL-PCF-14, GL-PIP-14, GL-SMW-12, GL-SMW-13, GL-VHE-13, GL-VHE-14, GS-12, GT-05, HP-05, HS-HDO-10, HS-PHS-10, MA-03, PO-IMA-03, PO-LES-TO-03, PO-LES-IM-03, PO-TCO-03, RO-04, SO-FLP-03, SO-MAO-03, SO-RAD-02, SR-E (pay group 5 basic), TI-05 Aviation, TR-02</v>
      </c>
      <c r="C646" s="128" t="str" cm="1">
        <f t="array" ref="C646">_xlfn.TEXTJOIN(", ",TRUE,_xlfn._xlws.FILTER('5. Raw salary data'!$A$2:$A$1297,('5. Raw salary data'!$C$2:$C$1297 &gt;'5. Raw salary data'!E646)*('5. Raw salary data'!$C$2:$C$1297 &lt;'5. Raw salary data'!C646),"No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11), ED-LAT-03 (TE 12), ED-LAT-03 (TE 13), ED-LAT-04 (TE 9), ED-LAT-04 (TE 10), EG-04, EL-04, EN-ENG-02, EN-SUR-01, FB-2, GL-COI-12, GL-COI-13, GL-EIM-12, GL-EIM-13, GL-MAM-13, GL-MAM-14, GL-MAN-14, GL-PCF-12, GL-PCF-13, GL-PIP-12, GL-PIP-13, GL-PRW-14, GL-SMW-11, GL-VHE-12, GL-WOW-14, GS-10, GS-11, HP-04, HR-02, HS-HDO-09, HS-PHS-09, LS-02, MT-02, NU-CHN-1, NU-HOS-1, PE-02, PI-05-CGC, PR(S)-02, SC-7 (equip. op. and spec. trade), SE-RES-1, SG-PAT-02, SO-FLP-02, SO-MAO-02, SO-RAD-01, SR-E (pay group 4 MDO-5), SR-W (pay group 8), SR-W (pay group 11), SW-SCW-02, SW-CHA-02, TI-05, UT-1, WP-03</v>
      </c>
    </row>
    <row r="647" spans="1:3" ht="225" x14ac:dyDescent="0.25">
      <c r="A647" s="60" t="str">
        <f>'5. Raw salary data'!A647</f>
        <v>ED-LAT-04 (TE 12)</v>
      </c>
      <c r="B647" s="129" t="str" cm="1">
        <f t="array" ref="B647">_xlfn.TEXTJOIN(", ", TRUE, _xlfn._xlws.FILTER('5. Raw salary data'!$A$2:$A$1297, ('5. Raw salary data'!$C$2:$C$1297 &lt; '5. Raw salary data'!D647) * ('5. Raw salary data'!$C$2:$C$1297 &gt;= '5. Raw salary data'!C647) * ('5. Raw salary data'!$A$2:$A$1297 &lt;&gt; '5. Raw salary data'!A647), "No matches"))</f>
        <v>AG-02, AI-02, BI-02, CH-02, CX-2, DD-09, ED-EDS-02, ED-EST-03 (TE 9), ED-EST-04 (TE 6), ED-EST-04 (TE 7), ED-EST-05 (TE 5), ED-EST-06 (TE 3), ED-EST-06 (TE 4), ED-EST-06 Maritimes (TE 9),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ED-EST-04 BC (TE 11), ED-EST-05 BC (TE 9), ED-EST-06 BC (TE 8), ED-LAT-04 (TE 13), EG-05, EL-05, EU-PEI-2, FB-3, FO-01, FR-1, FR-2, FS-01, GL-EIM-14, GL-PCF-14, GL-SMW-13, GL-SMW-14, GL-VHE-14, GS-12, GS-13, HP-06, HS-PHS-10, LP-00, MA-03, ND-DIT-1, ND-HME-1, OM-04, PC-02, PE-03, PI-06-CGC, PR(S)-03, RO-05, SO-FLP-03, SO-MAO-04, SO-RAD-02, SO-RAD-03, SR-E (pay group 6), SR-E (pay group 7), SR-E (pay group 8), SW-SCW-03, TI-06, TI-05 Aviation, TI-05 Marine, WP-04</v>
      </c>
      <c r="C647" s="128" t="str" cm="1">
        <f t="array" ref="C647">_xlfn.TEXTJOIN(", ",TRUE,_xlfn._xlws.FILTER('5. Raw salary data'!$A$2:$A$1297,('5. Raw salary data'!$C$2:$C$1297 &gt;'5. Raw salary data'!E647)*('5. Raw salary data'!$C$2:$C$1297 &lt;'5. Raw salary data'!C647),"No matches"))</f>
        <v>AR-02, CT-FIN-01 , CT-EAV-01 , CT-IAU-01 , CX-1, DD-08, EC-04, ED-EDS-01, ED-EST-03 (TE 7), ED-EST-03 (TE 8), ED-EST-04 (TE 5), ED-EST-05 (TE 3), ED-EST-05 (TE 4), ED-EST-06 (TE 2), ED-EST-05 Maritimes (TE 9), ED-EST-05 Maritimes (TE 10), ED-EST-06 Maritimes (TE 8), ED-EST-05 Quebec (TE 12), ED-EST-06 Quebec (TE 9), ED-EST-06 Quebec (TE 10), ED-EST-04 Ontario (TE 9), ED-EST-04 Ontario (TE 10), ED-EST-05 Ontario (TE 9), ED-EST-06 Ontario (TE 6), ED-EST-04 Manitoba (TE 8), ED-EST-05 Manitoba (TE 6), ED-EST-05 Manitoba (TE 7), ED-EST-06 Manitoba (TE 5), ED-EST-06 Manitoba (TE 6), ED-EST-04 Saskatchewan (TE 9), ED-EST-04 Saskatchewan (TE 10), ED-EST-05 Saskatchewan (TE 7), ED-EST-05 Saskatchewan (TE 8), ED-EST-06 Saskatchewan (TE 6), ED-EST-06 Saskatchewan (TE 7), ED-EST-04 Alberta (TE 9), ED-EST-05 Alberta (TE 7), ED-EST-05 Alberta (TE 8), ED-EST-06 Alberta (TE 6), ED-EST-06 Alberta (TE 7), ED-EST-04 BC (TE 9), ED-EST-04 BC (TE 10), ED-EST-05 BC (TE 7), ED-EST-05 BC (TE 8), ED-EST-06 BC (TE 6), ED-EST-06 BC (TE 7), ED-LAT-03 (TE 12), ED-LAT-03 (TE 13), ED-LAT-04 (TE 10), ED-LAT-04 (TE 11), EN-ENG-02, EN-SUR-01, GL-COI-13, GL-COI-14, GL-EIM-13, GL-MAM-14, GL-PCF-13, GL-PIP-13, GL-PIP-14, GL-SMW-11, GL-SMW-12, GL-VHE-12, GL-VHE-13, GS-11, GT-05, HP-05, HR-02, HS-HDO-10, HS-PHS-09, LS-02, MT-02, NU-CHN-1, NU-HOS-1, PI-05-CGC, PO-IMA-03, PO-LES-TO-03, PO-LES-IM-03, PO-TCO-03, RO-04, SE-RES-1, SO-FLP-02, SO-MAO-03, SO-RAD-01, SR-E (pay group 4 MDO-5), SR-E (pay group 5 basic), SR-W (pay group 11), SW-CHA-02, TR-02, UT-1</v>
      </c>
    </row>
    <row r="648" spans="1:3" ht="195" x14ac:dyDescent="0.25">
      <c r="A648" s="60" t="str">
        <f>'5. Raw salary data'!A648</f>
        <v>ED-LAT-04 (TE 13)</v>
      </c>
      <c r="B648" s="129" t="str" cm="1">
        <f t="array" ref="B648">_xlfn.TEXTJOIN(", ", TRUE, _xlfn._xlws.FILTER('5. Raw salary data'!$A$2:$A$1297, ('5. Raw salary data'!$C$2:$C$1297 &lt; '5. Raw salary data'!D648) * ('5. Raw salary data'!$C$2:$C$1297 &gt;= '5. Raw salary data'!C648) * ('5. Raw salary data'!$A$2:$A$1297 &lt;&gt; '5. Raw salary data'!A648), "No matches"))</f>
        <v>AG-02, AS-05, BI-02, CH-02, CX-2, ED-EDS-02, ED-EST-04 (TE 7), ED-EST-04 (TE 8), ED-EST-05 (TE 5), ED-EST-05 (TE 6),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ED-EST-05 BC (TE 9), ED-EST-05 BC (TE 10), ED-EST-06 BC (TE 8), ED-EST-06 BC (TE 9), EU-PEI-2, FB-3, FR-2, FS-01, GL-SMW-14, GS-13, GT-06, HP-06, HR-03, IS-04 , IT-02, LP-00, ND-ADV-1, ND-DIT-1, ND-HME-1, NU-CHN-2, NU-HOS-2, OM-04, PC-02, PE-03, PG-04, PI-06-CGC, PM-05 , PM-MCO-01, PO-LES-TO-04, PO-TCO-04, PS-2, PR(S)-03, RO-05, SG-SRE-03, SO-FLP-03, SO-MAO-04, SO-RAD-03, SR-E (pay group 6), SR-E (pay group 7), SR-E (pay group 8), SR-E (pay group 9), SR-E (pay group 10), SR-W (pay group 12), SW-SCW-03, SW-SCW-01 Clinical Social Workers, TI-06, TI-05 Marine, VM-1, WP-04</v>
      </c>
      <c r="C648" s="128" t="str" cm="1">
        <f t="array" ref="C648">_xlfn.TEXTJOIN(", ",TRUE,_xlfn._xlws.FILTER('5. Raw salary data'!$A$2:$A$1297,('5. Raw salary data'!$C$2:$C$1297 &gt;'5. Raw salary data'!E648)*('5. Raw salary data'!$C$2:$C$1297 &lt;'5. Raw salary data'!C648),"No matches"))</f>
        <v>AI-02, CX-1, DD-08, DD-09, EC-04, ED-EST-03 (TE 8), ED-EST-03 (TE 9), ED-EST-04 (TE 6), ED-EST-05 (TE 4), ED-EST-06 (TE 2), ED-EST-06 (TE 3), ED-EST-05 Maritimes (TE 10), ED-EST-06 Maritimes (TE 9), ED-EST-06 Quebec (TE 10), ED-EST-06 Quebec (TE 11),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ED-EST-06 BC (TE 7), ED-LAT-03 (TE 13), ED-LAT-04 (TE 11), ED-LAT-04 (TE 12), EG-05, EL-05, FO-01, FR-1, GL-COI-14, GL-EIM-13, GL-EIM-14, GL-PCF-13, GL-PCF-14, GL-PIP-14, GL-SMW-12, GL-SMW-13, GL-VHE-13, GL-VHE-14, GS-12, GT-05, HP-05, HS-HDO-10, HS-PHS-09, HS-PHS-10, MA-03, PO-IMA-03, PO-LES-TO-03, PO-LES-IM-03, PO-TCO-03, RO-04, SO-MAO-03, SO-RAD-02, SR-E (pay group 4 MDO-5), SR-E (pay group 5 basic), SR-W (pay group 11), SW-CHA-02, TI-05 Aviation, TR-02</v>
      </c>
    </row>
    <row r="649" spans="1:3" ht="255" x14ac:dyDescent="0.25">
      <c r="A649" s="60" t="str">
        <f>'5. Raw salary data'!A649</f>
        <v>EG-01</v>
      </c>
      <c r="B649" s="129" t="str" cm="1">
        <f t="array" ref="B649">_xlfn.TEXTJOIN(", ", TRUE, _xlfn._xlws.FILTER('5. Raw salary data'!$A$2:$A$1297, ('5. Raw salary data'!$C$2:$C$1297 &lt; '5. Raw salary data'!D649) * ('5. Raw salary data'!$C$2:$C$1297 &gt;= '5. Raw salary data'!C649) * ('5. Raw salary data'!$A$2:$A$1297 &lt;&gt; '5. Raw salary data'!A649), "No matches"))</f>
        <v>AS-01, CM-06,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1),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ED-EST-03 BC (TE 4), ED-EST-04 BC (TE 2), ED-EST-05 BC (TE 1), ED-LAT-01 (TE 7), ED-LAT-01 (TE 8), ED-LAT-02 (TE 4), ED-LAT-02 (TE 5), ED-LAT-03 (TE 3), ED-LAT-03 (TE 4), ED-LAT-04 (TE 1), ED-LAT-04 (TE 2), GL-AIM-00, GL-AMW-7, GL-AMW-8, GL-ELE -9, GL-ELE -10, GL-GHW-5, GL-INM-00, GL-INM-9, GL-MAM-00, GL-MAM-6, GL-MAM-7, GL-MAN-6, GL-MAN-7, GL-MDO-8, GL-MOC-7, GL-MST-00, GL-MST-9, GL-MST-10, GL-PCF-00, GL-PRW-6, GL-PRW-7, GL-WOW-00, GS-05, GS-06, HS-PHS-04, IS-01 , LI-6, MA-01, PG-01, PI-01-CGC, PM-01 , PY-05, SC-3 (deck and engine room), SC-4 (deck and engine room), SC-STD-3, SC-STD-4, SC-3 (equip. op. and spec. trade), SR-W (pay group 2), SR-W (pay group 9) APC-6</v>
      </c>
      <c r="C649" s="128" t="str" cm="1">
        <f t="array" ref="C649">_xlfn.TEXTJOIN(", ",TRUE,_xlfn._xlws.FILTER('5. Raw salary data'!$A$2:$A$1297,('5. Raw salary data'!$C$2:$C$1297 &gt;'5. Raw salary data'!E649)*('5. Raw salary data'!$C$2:$C$1297 &lt;'5. Raw salary data'!C649),"No matches"))</f>
        <v>CR-05, 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ED-EST-02 BC (TE 5), ED-EST-02 BC (TE 6), ED-EST-03 BC (TE 2), ED-EST-03 BC (TE 3), ED-EST-04 BC (TE 1), ED-LAT-01 (TE 6), ED-LAT-02 (TE 3), ED-LAT-03 (TE 1), ED-LAT-03 (TE 2), EU-PEI-1, GL-AMW-6, GL-ELE -8, GL-GHW-3, GL-GHW-4, GL-MAM-5, GL-MAN-4, GL-MAN-5, GL-MDO-6, GL-MDO-7, GL-MOC-5, GL-MOC-6, GL-PRW-00, GL-PRW-5, GT-02, HP-01, HS-HDO-03, HS-HDO-04, OM-01, SC-1 (deck and engine room), SC-2 (deck and engine room), SC-STD-1, SC-STD-2, SC-1 (equip. op. and spec. trade), SC-2 (equip. op. and spec. trade), SR-W (pay group 9) APC-5, SR-W (pay group 9) APD-7, ST-SCY-4, TI-02, WP-01</v>
      </c>
    </row>
    <row r="650" spans="1:3" ht="270" x14ac:dyDescent="0.25">
      <c r="A650" s="60" t="str">
        <f>'5. Raw salary data'!A650</f>
        <v>EG-02</v>
      </c>
      <c r="B650" s="129" t="str" cm="1">
        <f t="array" ref="B650">_xlfn.TEXTJOIN(", ", TRUE, _xlfn._xlws.FILTER('5. Raw salary data'!$A$2:$A$1297, ('5. Raw salary data'!$C$2:$C$1297 &lt; '5. Raw salary data'!D650) * ('5. Raw salary data'!$C$2:$C$1297 &gt;= '5. Raw salary data'!C650) * ('5. Raw salary data'!$A$2:$A$1297 &lt;&gt; '5. Raw salary data'!A650), "No matches"))</f>
        <v>CM-07, CO-DEV/PER, CR-06, DA-CON-6, DD-05, ED-EST-01 (TE 6), ED-EST-02 (TE 5) , ED-EST-03 (TE 3), ED-EST-04 (TE 1), ED-EST-04 Maritimes (TE 6), ED-EST-04 Maritimes (TE 7), ED-EST-05 Maritimes (TE 4), ED-EST-06 Maritimes (TE 3), ED-EST-02 Quebec (TE 11), ED-EST-03 Quebec (TE 9), ED-EST-04 Quebec (TE 8), ED-EST-05 Quebec (TE 6), ED-EST-06 Quebec (TE 4), ED-EST-02 Ontario (TE 9), ED-EST-03 Ontario (TE 7), ED-EST-03 Ontario (TE 8),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ED-EST-06 Saskatchewan (TE 1), ED-EST-03 Alberta (TE 7), ED-EST-03 Alberta (TE 8), ED-EST-04 Alberta (TE 4), ED-EST-05 Alberta (TE 3), ED-EST-06 Alberta (TE 2), ED-EST-03 BC (TE 6), ED-EST-04 BC (TE 4), ED-EST-05 BC (TE 3), ED-EST-06 BC (TE 1), ED-EST-06 BC (TE 2), ED-LAT-01 (TE 10), ED-LAT-01 (TE 11), ED-LAT-02 (TE 7), ED-LAT-02 (TE 8), ED-LAT-03 (TE 6), ED-LAT-04 (TE 4), ED-LAT-04 (TE 5), EL-02, EN-ENG-01, FR - Recruitment, GL-AIM-9, GL-AIM-10, GL-AMW-10, GL-AMW-11, GL-COI-00, GL-EIM-00, GL-ELE -12, GL-ELE -13, GL-GHW-7, GL-GHW-8, GL-INM-11, GL-MAM-8, GL-MAM-9, GL-MAN-9, GL-MDO-10, GL-MDO-11, GL-MOC-9, GL-MOC-10, GL-MST-12, GL-MST-13, GL-PCF-7, GL-PCF-8, GL-PRW-9, GL-SMW-00, GL-VHE-00, GL-WOW-9, GS-07, GS-08, GT-03, HS-HDO-06, HS-PHS-06, OM-02, PI-03-CGC, PY-07, SC-6 (deck and engine room), SC-7 (deck and engine room), SC-STD-6, SC-STD-7, SC-4 (equip. op. and spec. trade), SG-SRE-01, SO-MAO-TO, SR-E (pay group 1 basic), SR-W (pay group 9) APC-7, SR-W (pay group 9) APD-9, ST-COR-2</v>
      </c>
      <c r="C650" s="128" t="str" cm="1">
        <f t="array" ref="C650">_xlfn.TEXTJOIN(", ",TRUE,_xlfn._xlws.FILTER('5. Raw salary data'!$A$2:$A$1297,('5. Raw salary data'!$C$2:$C$1297 &gt;'5. Raw salary data'!E650)*('5. Raw salary data'!$C$2:$C$1297 &lt;'5. Raw salary data'!C650),"No matches"))</f>
        <v>AR-01, AS-02, DA-CON-5, DA-PRO-5, DD-04, EC-01, ED-EST-01 (TE 5), ED-EST-02 (TE 3) , ED-EST-02 (TE 4), ED-EST-03 (TE 2), ED-EST-03 Maritimes (TE 9), ED-EST-04 Maritimes (TE 5), ED-EST-05 Maritimes (TE 3), ED-EST-06 Maritimes (TE 2), ED-EST-01 Quebec (TE 9), ED-EST-01 Quebec (TE 10), ED-EST-02 Quebec (TE 9), ED-EST-02 Quebec (TE 10), ED-EST-03 Quebec (TE 7), ED-EST-03 Quebec (TE 8), ED-EST-04 Quebec (TE 6), ED-EST-04 Quebec (TE 7), ED-EST-05 Quebec (TE 4), ED-EST-05 Quebec (TE 5), ED-EST-06 Quebec (TE 2), ED-EST-06 Quebec (TE 3), ED-EST-02 Ontario (TE 7), ED-EST-02 Ontario (TE 8),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3), ED-EST-05 Alberta (TE 2), ED-EST-06 Alberta (TE 1), ED-EST-02 BC (TE 8), ED-EST-02 BC (TE 9), ED-EST-03 BC (TE 4), ED-EST-03 BC (TE 5), ED-EST-04 BC (TE 3), ED-EST-05 BC (TE 2), ED-LAT-01 (TE 8), ED-LAT-01 (TE 9), ED-LAT-02 (TE 5), ED-LAT-02 (TE 6), ED-LAT-03 (TE 4), ED-LAT-03 (TE 5), ED-LAT-04 (TE 2), ED-LAT-04 (TE 3), GL-AMW-8, GL-AMW-9, GL-ELE -10, GL-ELE -11, GL-GHW-6, GL-INM-9, GL-INM-10, GL-MAM-00, GL-MAM-7, GL-MAN-7, GL-MAN-8, GL-MDO-8, GL-MDO-9, GL-MOC-8, GL-MST-10, GL-MST-11, GL-PCF-6, GL-PIP-00, GL-PRW-7, GL-PRW-8, GL-WOW-00, GS-06, HP-02, HS-HDO-05, HS-PHS-05, IS-02 , LI-7, MT-01, PG-01, PI-02-CGC, PM-02 , PY-06, RO-01, SC-4 (deck and engine room), SC-5 (deck and engine room), SC-STD-4, SC-STD-5, SR-W (pay group 2), SR-W (pay group 3), SR-W (pay group 9) APD-8, TI-03, TR-01</v>
      </c>
    </row>
    <row r="651" spans="1:3" ht="285" x14ac:dyDescent="0.25">
      <c r="A651" s="60" t="str">
        <f>'5. Raw salary data'!A651</f>
        <v>EG-03</v>
      </c>
      <c r="B651" s="129" t="str" cm="1">
        <f t="array" ref="B651">_xlfn.TEXTJOIN(", ", TRUE, _xlfn._xlws.FILTER('5. Raw salary data'!$A$2:$A$1297, ('5. Raw salary data'!$C$2:$C$1297 &lt; '5. Raw salary data'!D651) * ('5. Raw salary data'!$C$2:$C$1297 &gt;= '5. Raw salary data'!C651) * ('5. Raw salary data'!$A$2:$A$1297 &lt;&gt; '5. Raw salary data'!A651), "No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7), ED-EST-05 Ontario (TE 6), ED-EST-06 Ontario (TE 4), ED-EST-04 Manitoba (TE 5), ED-EST-05 Manitoba (TE 4), ED-EST-06 Manitoba (TE 2), ED-EST-06 Manitoba (TE 3), ED-EST-04 Saskatchewan (TE 6),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ED-LAT-04 (TE 7), EL-03, EU-LAI-1, FB-1, GL-AIM-12, GL-AIM-13, GL-AMW-13, GL-COI-10, GL-EIM-10, GL-GHW-11, GL-GHW-12, GL-INM-13, GL-INM-14, GL-MAM-11, GL-MAM-12, GL-MAN-11, GL-MAN-12, GL-MDO-13, GL-MDO-14, GL-MOC-12, GL-MOC-13, GL-PCF-9, GL-PCF-10, GL-PIP-10, GL-PRW-11, GL-PRW-12, GL-SMW-8, GL-SMW-9, GL-VHE-9, GL-VHE-10, GL-WOW-11, GL-WOW-12, GS-09, GT-04, HS-HDO-08, HS-PHS-08, LI-9, MA-02, PC-01, PI-04-CGC, PS-1, SC-5 (equip. op. and spec. trade), SC-6 (equip. op. and spec. trade), SO-MAO-01, SR-E (pay group 3 MDO-4), SR-W (pay group 5), SR-W (pay group 6), SW-SCW-01, SW-CHA-01</v>
      </c>
      <c r="C651" s="128" t="str" cm="1">
        <f t="array" ref="C651">_xlfn.TEXTJOIN(", ",TRUE,_xlfn._xlws.FILTER('5. Raw salary data'!$A$2:$A$1297,('5. Raw salary data'!$C$2:$C$1297 &gt;'5. Raw salary data'!E651)*('5. Raw salary data'!$C$2:$C$1297 &lt;'5. Raw salary data'!C651),"No matches"))</f>
        <v>AS-03, DA-PRO-6, DD-05, DS-1, EC-02, ED-EST-01 (TE 7) , ED-EST-02 (TE 6) , ED-EST-03 (TE 3),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ED-EST-04 Ontario (TE 6), ED-EST-05 Ontario (TE 4), ED-EST-05 Ontario (TE 5), ED-EST-06 Ontario (TE 2), ED-EST-06 Ontario (TE 3), ED-EST-04 Manitoba (TE 3), ED-EST-04 Manitoba (TE 4), ED-EST-05 Manitoba (TE 2), ED-EST-05 Manitoba (TE 3), ED-EST-06 Manitoba (TE 1), ED-EST-04 Saskatchewan (TE 5), ED-EST-05 Saskatchewan (TE 3), ED-EST-06 Saskatchewan (TE 2), ED-EST-03 Alberta (TE 8), ED-EST-03 Alberta (TE 9),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ED-LAT-03 (TE 8), ED-LAT-04 (TE 5), ED-LAT-04 (TE 6), FR - Recruitment, GL-AIM-10, GL-AIM-11, GL-AMW-11, GL-AMW-12, GL-COI-00, GL-COI-9, GL-EIM-00, GL-EIM-9, GL-ELE -13, GL-ELE -14, GL-GHW-8, GL-GHW-10, GL-INM-12, GL-MAM-9, GL-MAM-10, GL-MAN-9, GL-MAN-10, GL-MDO-11, GL-MDO-12, GL-MOC-10, GL-MOC-11, GL-MST-13, GL-MST-14, GL-PCF-8, GL-PIP-9, GL-PRW-10, GL-SMW-00, GL-VHE-8, GL-WOW-10, GS-08, HP-03, HR-01, HS-HDO-07, HS-PHS-06, HS-PHS-07, LI-8, PE-01, PG-02, PI-03-CGC, PM-03 , PO-IMA-01, PO-LES-TO-01, PO-LES-IM-01, PO-TCO-01, PR(S)-01, PY-07, SC-7 (deck and engine room), SC-STD-7, SG-PAT-01, SO-MAO-TO, SR-E (pay group 2 ELE-2), SR-W (pay group 4), SR-W (pay group 9) APC-8, SR-W (pay group 9) APD-10, ST-COR-2, TI-04, WP-02</v>
      </c>
    </row>
    <row r="652" spans="1:3" ht="270" x14ac:dyDescent="0.25">
      <c r="A652" s="60" t="str">
        <f>'5. Raw salary data'!A652</f>
        <v>EG-04</v>
      </c>
      <c r="B652" s="129" t="str" cm="1">
        <f t="array" ref="B652">_xlfn.TEXTJOIN(", ", TRUE, _xlfn._xlws.FILTER('5. Raw salary data'!$A$2:$A$1297, ('5. Raw salary data'!$C$2:$C$1297 &lt; '5. Raw salary data'!D652) * ('5. Raw salary data'!$C$2:$C$1297 &gt;= '5. Raw salary data'!C652) * ('5. Raw salary data'!$A$2:$A$1297 &lt;&gt; '5. Raw salary data'!A652),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ED-EST-05 Ontario (TE 9), ED-EST-06 Ontario (TE 5), ED-EST-06 Ontario (TE 6), ED-EST-04 Manitoba (TE 7), ED-EST-04 Manitoba (TE 8), ED-EST-05 Manitoba (TE 6), ED-EST-06 Manitoba (TE 4), ED-EST-06 Manitoba (TE 5), ED-EST-04 Saskatchewan (TE 8), ED-EST-04 Saskatchewan (TE 9), ED-EST-05 Saskatchewan (TE 7), ED-EST-05 Saskatchewan (TE 8), ED-EST-06 Saskatchewan (TE 6), ED-EST-04 Alberta (TE 8), ED-EST-05 Alberta (TE 7), ED-EST-06 Alberta (TE 6), ED-EST-04 BC (TE 9), ED-EST-05 BC (TE 7), ED-EST-06 BC (TE 6), ED-LAT-02 (TE 13), ED-LAT-03 (TE 12), ED-LAT-03 (TE 13), ED-LAT-04 (TE 10), ED-LAT-04 (TE 11), EL-04, EN-ENG-02, EN-SUR-01, GL-COI-13, GL-EIM-12, GL-EIM-13, GL-MAM-14, GL-MAN-14, GL-PCF-12, GL-PCF-13, GL-PIP-13, GL-PRW-14, GL-SMW-11, GL-VHE-12, GL-VHE-13, GL-WOW-14, GS-10, GS-11, HP-04, HR-02, HS-HDO-09, HS-HDO-10, HS-PHS-09, LS-02, MT-02, NU-CHN-1, NU-HOS-1, PI-05-CGC, RO-04, SE-RES-1, SG-PAT-02, SO-FLP-02, SO-MAO-02, SO-RAD-01, SR-E (pay group 4 MDO-5), SR-W (pay group 8), SR-W (pay group 11), SW-SCW-02, SW-CHA-02, UT-1</v>
      </c>
      <c r="C652" s="128" t="str" cm="1">
        <f t="array" ref="C652">_xlfn.TEXTJOIN(", ",TRUE,_xlfn._xlws.FILTER('5. Raw salary data'!$A$2:$A$1297,('5. Raw salary data'!$C$2:$C$1297 &gt;'5. Raw salary data'!E652)*('5. Raw salary data'!$C$2:$C$1297 &lt;'5. Raw salary data'!C652),"No matches"))</f>
        <v>AG-01, AI-01, AS-04, BI-01, CH-01, CR-07, DA-CON-7, DA-PRO-7, DS-2, EC-03, ED-EST-02 (TE 8), ED-EST-02 (TE 9),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ED-EST-06 Saskatchewan (TE 5), ED-EST-04 Alberta (TE 7), ED-EST-05 Alberta (TE 5), ED-EST-05 Alberta (TE 6), ED-EST-06 Alberta (TE 4), ED-EST-06 Alberta (TE 5), ED-EST-03 BC (TE 9), ED-EST-04 BC (TE 7), ED-EST-04 BC (TE 8), ED-EST-05 BC (TE 5), ED-EST-05 BC (TE 6), ED-EST-06 BC (TE 4), ED-EST-06 BC (TE 5), ED-LAT-02 (TE 11), ED-LAT-02 (TE 12), ED-LAT-03 (TE 10), ED-LAT-03 (TE 11), ED-LAT-04 (TE 8), ED-LAT-04 (TE 9), FB-2, GL-AIM-13, GL-AIM-14, GL-AMW-14, GL-COI-11, GL-COI-12, GL-EIM-10, GL-EIM-11, GL-GHW-12, GL-INM-14, GL-MAM-12, GL-MAM-13, GL-MAN-12, GL-MAN-13, GL-MDO-14, GL-MOC-13, GL-MOC-14, GL-PCF-10, GL-PCF-11, GL-PIP-11, GL-PIP-12, GL-PRW-12, GL-PRW-13, GL-SMW-9, GL-SMW-10, GL-VHE-10, GL-VHE-11, GL-WOW-12, GL-WOW-13, GS-09, GT-04, HS-PHS-08, IS-03 , IT-01, LI-9, LS-01, OM-03, PC-01, PE-02, PG-03, PI-04-CGC, PM-04 , PO-IMA-02, PO-LES-TO-02, PO-LES-IM-02, PO-TCO-02, PR(S)-02, RO-03, SC-6 (equip. op. and spec. trade), SC-7 (equip. op. and spec. trade), SG-SRE-02, SO-FLP-01, SR-E (pay group 3 MDO-4), SR-E (APA), SR-E (APB), SR-W (pay group 7), TI-05, WP-03</v>
      </c>
    </row>
    <row r="653" spans="1:3" ht="210" x14ac:dyDescent="0.25">
      <c r="A653" s="60" t="str">
        <f>'5. Raw salary data'!A653</f>
        <v>EG-05</v>
      </c>
      <c r="B653" s="129" t="str" cm="1">
        <f t="array" ref="B653">_xlfn.TEXTJOIN(", ", TRUE, _xlfn._xlws.FILTER('5. Raw salary data'!$A$2:$A$1297, ('5. Raw salary data'!$C$2:$C$1297 &lt; '5. Raw salary data'!D653) * ('5. Raw salary data'!$C$2:$C$1297 &gt;= '5. Raw salary data'!C653) * ('5. Raw salary data'!$A$2:$A$1297 &lt;&gt; '5. Raw salary data'!A653), "No matches"))</f>
        <v>AG-02, AI-02, AS-05, BI-02, CH-02, CX-2, DD-09, ED-EDS-02, ED-EST-03 (TE 9), ED-EST-04 (TE 7), ED-EST-05 (TE 5), ED-EST-06 (TE 4), ED-EST-06 Maritimes (TE 10), ED-EST-06 Quebec (TE 11), ED-EST-06 Quebec (TE 12), ED-EST-06 Ontario (TE 8), ED-EST-04 Manitoba (TE 10), ED-EST-05 Manitoba (TE 8), ED-EST-05 Manitoba (TE 9), ED-EST-06 Manitoba (TE 7), ED-EST-06 Manitoba (TE 8), ED-EST-05 Saskatchewan (TE 10), ED-EST-06 Saskatchewan (TE 8), ED-EST-06 Saskatchewan (TE 9), ED-EST-04 Alberta (TE 10), ED-EST-05 Alberta (TE 9), ED-EST-05 Alberta (TE 10), ED-EST-06 Alberta (TE 8), ED-EST-06 Alberta (TE 9), ED-EST-04 BC (TE 11), ED-EST-05 BC (TE 9), ED-EST-05 BC (TE 10), ED-EST-06 BC (TE 8), ED-EST-06 BC (TE 9), ED-LAT-04 (TE 13), EL-05, EU-PEI-2, FB-3, FO-01, FR-2, FS-01, GL-SMW-14, GS-13, HP-06, HR-03, HS-PHS-10, IS-04 , IT-02, LP-00, ND-ADV-1, ND-DIT-1, ND-HME-1, OM-04, PC-02, PE-03, PI-06-CGC, PM-05 , PM-MCO-01, PO-LES-TO-04, PO-TCO-04, PS-2, PR(S)-03, RO-05, SO-FLP-03, SO-MAO-04, SO-RAD-03, SR-E (pay group 6), SR-E (pay group 7), SR-E (pay group 8), SR-E (pay group 9), SW-SCW-03, SW-SCW-01 Clinical Social Workers, TI-06, TI-05 Marine, VM-1, WP-04</v>
      </c>
      <c r="C653" s="128" t="str" cm="1">
        <f t="array" ref="C653">_xlfn.TEXTJOIN(", ",TRUE,_xlfn._xlws.FILTER('5. Raw salary data'!$A$2:$A$1297,('5. Raw salary data'!$C$2:$C$1297 &gt;'5. Raw salary data'!E653)*('5. Raw salary data'!$C$2:$C$1297 &lt;'5. Raw salary data'!C653),"No matches"))</f>
        <v>AR-02, CT-FIN-01 , CX-1, DD-08, EC-04, ED-EST-03 (TE 8), ED-EST-04 (TE 5), ED-EST-04 (TE 6), ED-EST-05 (TE 3), ED-EST-05 (TE 4), ED-EST-06 (TE 2), ED-EST-06 (TE 3), ED-EST-05 Maritimes (TE 9), ED-EST-05 Maritimes (TE 10), ED-EST-06 Maritimes (TE 8), ED-EST-06 Maritimes (TE 9), ED-EST-05 Quebec (TE 12), ED-EST-06 Quebec (TE 9), ED-EST-06 Quebec (TE 10), ED-EST-04 Ontario (TE 10), ED-EST-05 Ontario (TE 9), ED-EST-05 Ontario (TE 10), ED-EST-06 Ontario (TE 6), ED-EST-06 Ontario (TE 7), ED-EST-04 Manitoba (TE 8), ED-EST-04 Manitoba (TE 9), ED-EST-05 Manitoba (TE 7), ED-EST-06 Manitoba (TE 5), ED-EST-06 Manitoba (TE 6), ED-EST-04 Saskatchewan (TE 9), ED-EST-04 Saskatchewan (TE 10), ED-EST-05 Saskatchewan (TE 8), ED-EST-05 Saskatchewan (TE 9), ED-EST-06 Saskatchewan (TE 7), ED-EST-04 Alberta (TE 9), ED-EST-05 Alberta (TE 8), ED-EST-06 Alberta (TE 7), ED-EST-04 BC (TE 10), ED-EST-05 BC (TE 8), ED-EST-06 BC (TE 6), ED-EST-06 BC (TE 7), ED-LAT-03 (TE 13), ED-LAT-04 (TE 11), ED-LAT-04 (TE 12), EN-ENG-02, FR-1, GL-COI-14, GL-EIM-13, GL-EIM-14, GL-PCF-13, GL-PCF-14, GL-PIP-14, GL-SMW-12, GL-SMW-13, GL-VHE-13, GL-VHE-14, GS-11, GS-12, GT-05, HP-05, HR-02, HS-HDO-10, HS-PHS-09, MA-03, MT-02, NU-CHN-1, NU-HOS-1, PI-05-CGC, PO-IMA-03, PO-LES-TO-03, PO-LES-IM-03, PO-TCO-03, RO-04, SO-FLP-02, SO-MAO-03, SO-RAD-02, SR-E (pay group 4 MDO-5), SR-E (pay group 5 basic), SR-W (pay group 11), SW-CHA-02, TI-05 Aviation, TR-02</v>
      </c>
    </row>
    <row r="654" spans="1:3" ht="150" x14ac:dyDescent="0.25">
      <c r="A654" s="60" t="str">
        <f>'5. Raw salary data'!A654</f>
        <v>EG-06</v>
      </c>
      <c r="B654" s="129" t="str" cm="1">
        <f t="array" ref="B654">_xlfn.TEXTJOIN(", ", TRUE, _xlfn._xlws.FILTER('5. Raw salary data'!$A$2:$A$1297, ('5. Raw salary data'!$C$2:$C$1297 &lt; '5. Raw salary data'!D654) * ('5. Raw salary data'!$C$2:$C$1297 &gt;= '5. Raw salary data'!C654) * ('5. Raw salary data'!$A$2:$A$1297 &lt;&gt; '5. Raw salary data'!A654), "No matches"))</f>
        <v>AI-03, AR-03, AS-06, CT-FIN-02 , CX-3, EC-05, ED-EST-04 (TE 9), ED-EST-04 (TE 10), ED-EST-05 (TE 7), ED-EST-05 (TE 8), ED-EST-06 (TE 6), ED-EST-06 Ontario (TE 10), ED-EST-06 Manitoba (TE 10), ED-EST-06 BC (TE 11), EL-06, FO-02, FR-3, HP-07, IS-05 , MT-03, ND-DIT-2, ND-HME-2, NU-CHN-4, NU-HOS-4, OP-1, PE-04, PI-07-CGC, PR(S)-04, RO-06, SO-FLP-05, SO-MAO-06, SW-SCW-03 Clinical Social Workers, TI-07, TI-06 Railway safety, TR-03, UT-2</v>
      </c>
      <c r="C654" s="128" t="str" cm="1">
        <f t="array" ref="C654">_xlfn.TEXTJOIN(", ",TRUE,_xlfn._xlws.FILTER('5. Raw salary data'!$A$2:$A$1297,('5. Raw salary data'!$C$2:$C$1297 &gt;'5. Raw salary data'!E654)*('5. Raw salary data'!$C$2:$C$1297 &lt;'5. Raw salary data'!C654),"No matches"))</f>
        <v>AS-05, CT-EAV-02 , CT-IAU-02, CX-2, DS-3, ED-EDS-03, ED-EST-04 (TE 8), ED-EST-05 (TE 6), ED-EST-06 (TE 4), ED-EST-06 (TE 5), ED-EST-06 Quebec (TE 12), ED-EST-06 Ontario (TE 8), ED-EST-06 Ontario (TE 9), ED-EST-05 Manitoba (TE 9), ED-EST-05 Manitoba (TE 10), ED-EST-06 Manitoba (TE 8), ED-EST-06 Manitoba (TE 9), ED-EST-06 Saskatchewan (TE 9), ED-EST-06 Saskatchewan (TE 10), ED-EST-05 Alberta (TE 10), ED-EST-06 Alberta (TE 9), ED-EST-06 Alberta (TE 10), ED-EST-05 BC (TE 10), ED-EST-05 BC (TE 11), ED-EST-06 BC (TE 9), ED-EST-06 BC (TE 10), FB-3, FB-4, FR-2, FS-01, GT-06, HP-06, HR-03, IS-04 , IT-02, LS-03, LP-00, ND-ADV-1, NU-CHN-2, NU-CHN-3, NU-HOS-2, NU-HOS-3, OM-04, PG-04, PI-06-CGC, PM-05 , PM-MCO-01, PO-LES-TO-04, PO-TCO-04, PS-2, RO-05, SG-PAT-03, SG-SRE-03, SO-FLP-04, SO-MAO-05, SO-RAD-03, SR-E (pay group 8), SR-E (pay group 9), SR-E (pay group 10), SR-E (pay group 11), SR-E (pay group 12), SR-W (pay group 12), SW-SCW-01 Clinical Social Workers, SW-SCW-02 Clinical Social Workers, SW-CHA-03, TI-05 Marine, VM-1, WP-04</v>
      </c>
    </row>
    <row r="655" spans="1:3" ht="60" x14ac:dyDescent="0.25">
      <c r="A655" s="60" t="str">
        <f>'5. Raw salary data'!A655</f>
        <v>EG-07</v>
      </c>
      <c r="B655" s="129" t="str" cm="1">
        <f t="array" ref="B655">_xlfn.TEXTJOIN(", ", TRUE, _xlfn._xlws.FILTER('5. Raw salary data'!$A$2:$A$1297, ('5. Raw salary data'!$C$2:$C$1297 &lt; '5. Raw salary data'!D655) * ('5. Raw salary data'!$C$2:$C$1297 &gt;= '5. Raw salary data'!C655) * ('5. Raw salary data'!$A$2:$A$1297 &lt;&gt; '5. Raw salary data'!A655), "No matches"))</f>
        <v>AG-03, AO-CAI-01, AR-04, BI-03, CH-03, ED-EDS-05, ED-EST-05 (TE 10), ED-EST-06 (TE 8), ED-EST-06 (TE 9), EL-07, EN-ENG-03, EN-SUR-02, FR-5, GT-07, HP-08, HR-04, IT-03, MT-05, ND-HME-3, NU-CHN-5, NU-HOS-5, OP-2, PC-03, PE-05, PG-05, PH-01, PS-3, PR(S)-05, SG-PAT-04, SO-FLP-06, SO-MAO-08, SR-CPS1, SW-SCW-04, TI-08, TI-06 Marine, TI-07 Railway safety, TR-04, VM-2</v>
      </c>
      <c r="C655" s="128" t="str" cm="1">
        <f t="array" ref="C655">_xlfn.TEXTJOIN(", ",TRUE,_xlfn._xlws.FILTER('5. Raw salary data'!$A$2:$A$1297,('5. Raw salary data'!$C$2:$C$1297 &gt;'5. Raw salary data'!E655)*('5. Raw salary data'!$C$2:$C$1297 &lt;'5. Raw salary data'!C655),"No matches"))</f>
        <v>AI-03, AS-06, CT-EAV-03 , CT-IAU-03, EC-05, ED-EDS-04, ED-EST-04 (TE 10), ED-EST-05 (TE 8), ED-EST-05 (TE 9), ED-EST-06 (TE 7), FB-5, FO-02, FR-4, IS-05 , LS-04, MA-04, MT-03, MT-04, ND-ADV-2, ND-DIT-3, NU-CHN-4, NU-HOS-4, OM-05, OP-1, PR(S)-04, RO-06, SG-SRE-04, SO-FLP-05, SO-MAO-07, SW-SCW-03 Clinical Social Workers, TI-06 Aviation, TI-06 Railway safety, TR-03, UT-2, WP-05</v>
      </c>
    </row>
    <row r="656" spans="1:3" ht="60" x14ac:dyDescent="0.25">
      <c r="A656" s="60" t="str">
        <f>'5. Raw salary data'!A656</f>
        <v>EG-08</v>
      </c>
      <c r="B656" s="129" t="str" cm="1">
        <f t="array" ref="B656">_xlfn.TEXTJOIN(", ", TRUE, _xlfn._xlws.FILTER('5. Raw salary data'!$A$2:$A$1297, ('5. Raw salary data'!$C$2:$C$1297 &lt; '5. Raw salary data'!D656) * ('5. Raw salary data'!$C$2:$C$1297 &gt;= '5. Raw salary data'!C656) * ('5. Raw salary data'!$A$2:$A$1297 &lt;&gt; '5. Raw salary data'!A656), "No matches"))</f>
        <v>AG-04, AI-05, AI-06, AS-08, BI-04, CH-04, CT-FIN-03 , CT-EAV-04 , CT-IAU-04, EL-09, EN-ENG-04, EN-SUR-03, FR-6, GT-08, HR-05, LS-05, MA-05, MT-06, ND-ADV-3, ND-DIT-4, ND-HME-4, PC-04, PE-06, PG-06, PH-02, PM-07, PM-MCO-03, PS-4, SG-PAT-05, SG-SRE-06, SO-MAO-09, SW-SCW-05, TI-07 Aviation, TI-08 Railway safety, TR-05, UT-3, VM-3, WP-06</v>
      </c>
      <c r="C656" s="128" t="str" cm="1">
        <f t="array" ref="C656">_xlfn.TEXTJOIN(", ",TRUE,_xlfn._xlws.FILTER('5. Raw salary data'!$A$2:$A$1297,('5. Raw salary data'!$C$2:$C$1297 &gt;'5. Raw salary data'!E656)*('5. Raw salary data'!$C$2:$C$1297 &lt;'5. Raw salary data'!C656),"No matches"))</f>
        <v>AI-04, AO-CAI-01, AR-04, AS-07, CO-02, EC-06, ED-EDS-05, ED-EST-05 (TE 10), ED-EST-06 (TE 9), ED-EST-06 (TE 10), EL-08, FB-6, FO-03, FR-5, FS-02, HP-09, IS-06 , IT-03, LP-01, MT-05, NU-CHN-6, NU-HOS-6, OP-3, PE-05, PM-06 , PM-MCO-02, PR(S)-05, SE-RES-2, SG-PAT-04, SG-SRE-05, SO-FLP-07, TI-07 Marine, TI-07 Railway safety, TR-04</v>
      </c>
    </row>
    <row r="657" spans="1:3" ht="105" x14ac:dyDescent="0.25">
      <c r="A657" s="60" t="str">
        <f>'5. Raw salary data'!A657</f>
        <v>EG-02 salary protected employees</v>
      </c>
      <c r="B657" s="129" t="str" cm="1">
        <f t="array" ref="B657">_xlfn.TEXTJOIN(", ", TRUE, _xlfn._xlws.FILTER('5. Raw salary data'!$A$2:$A$1297, ('5. Raw salary data'!$C$2:$C$1297 &lt; '5. Raw salary data'!D657) * ('5. Raw salary data'!$C$2:$C$1297 &gt;= '5. Raw salary data'!C657) * ('5. Raw salary data'!$A$2:$A$1297 &lt;&gt; '5. Raw salary data'!A657), "No matches"))</f>
        <v>DA-CON-3, ED-EST-01 Maritimes (TE 6), ED-EST-02 Maritimes (TE 4), ED-EST-02 Maritimes (TE 5), ED-EST-03 Maritimes (TE 2), ED-EST-01 Quebec (TE 4), ED-EST-02 Quebec (TE 3), ED-EST-03 Quebec (TE 1), ED-EST-01 Ontario (TE 3), ED-EST-01 Ontario (TE 4), ED-EST-02 Ontario (TE 1), ED-EST-01 Manitoba (TE 4), ED-EST-01 Manitoba (TE 5), ED-EST-02 Manitoba (TE 2), ED-EST-01 Saskatchewan (TE 5), ED-EST-01 Saskatchewan (TE 6), ED-EST-02 Saskatchewan (TE 3), ED-EST-03 Saskatchewan (TE 1), ED-EST-01 Alberta (TE 5), ED-EST-02 Alberta (TE 2), ED-EST-01 BC (TE 2), ED-EST-02 BC (TE 1), ED-LAT-01 (TE 1), GL-ELE -1, GL-ELE -2, GL-MDO-1, HS-PHS-01, LI-2, PY-02, SR-W (pay group 9) APC-3, ST-OCE-2, ST-STN-1, ST-STN-2</v>
      </c>
      <c r="C657" s="128" t="str" cm="1">
        <f t="array" ref="C657">_xlfn.TEXTJOIN(", ",TRUE,_xlfn._xlws.FILTER('5. Raw salary data'!$A$2:$A$1297,('5. Raw salary data'!$C$2:$C$1297 &gt;'5. Raw salary data'!E657)*('5. Raw salary data'!$C$2:$C$1297 &lt;'5. Raw salary data'!C657),"No matches"))</f>
        <v>CM-03, DA-CON-1, DA-CON-2, DA-CON Special level C, DA-PRO-2, ED-EST-01 Maritimes (TE 4), ED-EST-01 Maritimes (TE 5), ED-EST-02 Maritimes (TE 3), ED-EST-03 Maritimes (TE 1), ED-EST-01 Quebec (TE 3), ED-EST-02 Quebec (TE 2), ED-EST-01 Ontario (TE 2), ED-EST-01 Manitoba (TE 2), ED-EST-01 Manitoba (TE 3), ED-EST-02 Manitoba (TE 1), ED-EST-01 Saskatchewan (TE 4), ED-EST-02 Saskatchewan (TE 2), ED-EST-01 Alberta (TE 4), ED-EST-02 Alberta (TE 1), ED-EST-01 BC (TE 1), GS-02, LI-1, OE-MEO-4, SR-W (pay group 9) APD-3, ST-OCE-1, ST-TYP-1, ST-TYP-2</v>
      </c>
    </row>
    <row r="658" spans="1:3" ht="180" x14ac:dyDescent="0.25">
      <c r="A658" s="60" t="str">
        <f>'5. Raw salary data'!A658</f>
        <v>EL-01</v>
      </c>
      <c r="B658" s="129" t="str" cm="1">
        <f t="array" ref="B658">_xlfn.TEXTJOIN(", ", TRUE, _xlfn._xlws.FILTER('5. Raw salary data'!$A$2:$A$1297, ('5. Raw salary data'!$C$2:$C$1297 &lt; '5. Raw salary data'!D658) * ('5. Raw salary data'!$C$2:$C$1297 &gt;= '5. Raw salary data'!C658) * ('5. Raw salary data'!$A$2:$A$1297 &lt;&gt; '5. Raw salary data'!A658), "No matches"))</f>
        <v>DA-PRO-4, DD-03, ED-EST-01 (TE 3), ED-EST-02 (TE 1) , ED-EST-02 Maritimes (TE 9), ED-EST-03 Maritimes (TE 6), ED-EST-03 Maritimes (TE 7), ED-EST-04 Maritimes (TE 3), ED-EST-05 Maritimes (TE 1), ED-EST-01 Quebec (TE 7), ED-EST-02 Quebec (TE 7), ED-EST-03 Quebec (TE 5), ED-EST-04 Quebec (TE 4), ED-EST-05 Quebec (TE 2), ED-EST-02 Ontario (TE 4), ED-EST-02 Ontario (TE 5), ED-EST-03 Ontario (TE 3), ED-EST-03 Ontario (TE 4), ED-EST-04 Ontario (TE 1), ED-EST-02 Manitoba (TE 7), ED-EST-02 Manitoba (TE 8), ED-EST-03 Manitoba (TE 4), ED-EST-03 Manitoba (TE 5), ED-EST-02 Saskatchewan (TE 7), ED-EST-03 Saskatchewan (TE 5), ED-EST-02 Alberta (TE 6), ED-EST-03 Alberta (TE 3), ED-EST-03 Alberta (TE 4), ED-EST-04 Alberta (TE 1), ED-EST-01 BC (TE 7), ED-EST-02 BC (TE 5), ED-EST-03 BC (TE 2), ED-EST-04 BC (TE 1), ED-LAT-01 (TE 5), ED-LAT-01 (TE 6), ED-LAT-02 (TE 2), ED-LAT-02 (TE 3), ED-LAT-03 (TE 1), ED-LAT-03 (TE 2), EU-PEI-1, GL-AMW-5, GL-AMW-6, GL-ELE -7, GL-ELE -8, GL-GHW-3, GL-MAN-4, GL-MAN-5, GL-MDO-5, GL-MDO-6, GL-MOC-5, GL-PRW-00, GL-PRW-5, HS-HDO-03, LI-5, SC-1 (deck and engine room), SC-STD-1, SC-1 (equip. op. and spec. trade), SR-W (pay group 9) APC-5, SR-W (pay group 9) APD-6, ST-SCY-4, TI-02, WP-01</v>
      </c>
      <c r="C658" s="128" t="str" cm="1">
        <f t="array" ref="C658">_xlfn.TEXTJOIN(", ",TRUE,_xlfn._xlws.FILTER('5. Raw salary data'!$A$2:$A$1297,('5. Raw salary data'!$C$2:$C$1297 &gt;'5. Raw salary data'!E658)*('5. Raw salary data'!$C$2:$C$1297 &lt;'5. Raw salary data'!C658),"No matches"))</f>
        <v>CM-05, CR-04, ED-EST-01 (TE 1), ED-EST-01 (TE 2), ED-EST-02 Maritimes (TE 7), ED-EST-02 Maritimes (TE 8), ED-EST-03 Maritimes (TE 5), ED-EST-04 Maritimes (TE 1), ED-EST-04 Maritimes (TE 2), ED-EST-01 Quebec (TE 6), ED-EST-02 Quebec (TE 5), ED-EST-02 Quebec (TE 6), ED-EST-03 Quebec (TE 4), ED-EST-04 Quebec (TE 2), ED-EST-04 Quebec (TE 3), ED-EST-05 Quebec (TE 1), ED-EST-01 Ontario (TE 7), ED-EST-01 Ontario (TE 8), ED-EST-02 Ontario (TE 3), ED-EST-03 Ontario (TE 2), ED-EST-01 Manitoba (TE 8), ED-EST-02 Manitoba (TE 5), ED-EST-02 Manitoba (TE 6), ED-EST-03 Manitoba (TE 2), ED-EST-03 Manitoba (TE 3), ED-EST-02 Saskatchewan (TE 5), ED-EST-02 Saskatchewan (TE 6), ED-EST-03 Saskatchewan (TE 3), ED-EST-03 Saskatchewan (TE 4), ED-EST-01 Alberta (TE 8), ED-EST-02 Alberta (TE 5), ED-EST-03 Alberta (TE 2), ED-EST-01 BC (TE 5), ED-EST-01 BC (TE 6), ED-EST-02 BC (TE 3), ED-EST-02 BC (TE 4), ED-EST-03 BC (TE 1), ED-LAT-01 (TE 4), ED-LAT-02 (TE 1), GL-AMW-00, GL-AMW-3, GL-AMW-4, GL-ELE -5, GL-ELE -6, GL-MAN-2, GL-MAN-3, GL-MDO-4, GL-MOC-3, GL-MOC-4, GS-03, GS-04, HS-HDO-02, HS-PHS-03, LI-4, OE-MEO-5, PY-04, SR-W (pay group 1), SR-W (pay group 9) APD-5, ST-COR-1, ST-SCY-3, TI-01</v>
      </c>
    </row>
    <row r="659" spans="1:3" ht="285" x14ac:dyDescent="0.25">
      <c r="A659" s="60" t="str">
        <f>'5. Raw salary data'!A659</f>
        <v>EL-02</v>
      </c>
      <c r="B659" s="129" t="str" cm="1">
        <f t="array" ref="B659">_xlfn.TEXTJOIN(", ", TRUE, _xlfn._xlws.FILTER('5. Raw salary data'!$A$2:$A$1297, ('5. Raw salary data'!$C$2:$C$1297 &lt; '5. Raw salary data'!D659) * ('5. Raw salary data'!$C$2:$C$1297 &gt;= '5. Raw salary data'!C659) * ('5. Raw salary data'!$A$2:$A$1297 &lt;&gt; '5. Raw salary data'!A659), "No matches"))</f>
        <v>AS-03, CM-07, CR-06, DA-CON-6, DA-PRO-6, DD-05, DS-1,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ED-EST-05 Manitoba (TE 2), ED-EST-06 Manitoba (TE 1), ED-EST-03 Saskatchewan (TE 9), ED-EST-04 Saskatchewan (TE 4), ED-EST-04 Saskatchewan (TE 5), ED-EST-05 Saskatchewan (TE 2),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4), ED-LAT-04 (TE 5), FR - Recruitment, GL-AIM-10, GL-AMW-10, GL-AMW-11, GL-COI-00, GL-EIM-00, GL-EIM-9, GL-ELE -12, GL-ELE -13, GL-GHW-8, GL-INM-11, GL-INM-12, GL-MAM-9, GL-MAN-9, GL-MAN-10, GL-MDO-11, GL-MOC-10, GL-MST-12, GL-MST-13, GL-PCF-8, GL-PRW-9, GL-PRW-10, GL-SMW-00, GL-VHE-00, GL-VHE-8, GL-WOW-9, GL-WOW-10, GS-08, HP-03, HS-HDO-07, HS-PHS-06, HS-PHS-07, LI-8, OM-02, PE-01, PG-02, PI-03-CGC, PM-03 , PO-IMA-01, PO-LES-TO-01, PO-LES-IM-01, PO-TCO-01, PR(S)-01, PY-07, SC-6 (deck and engine room), SC-7 (deck and engine room), SC-STD-6, SC-STD-7, SO-MAO-TO, SR-E (pay group 1 basic), SR-W (pay group 9) APC-8, SR-W (pay group 9) APD-9, SR-W (pay group 9) APD-10, ST-COR-2, TI-04, WP-02</v>
      </c>
      <c r="C659" s="128" t="str" cm="1">
        <f t="array" ref="C659">_xlfn.TEXTJOIN(", ",TRUE,_xlfn._xlws.FILTER('5. Raw salary data'!$A$2:$A$1297,('5. Raw salary data'!$C$2:$C$1297 &gt;'5. Raw salary data'!E659)*('5. Raw salary data'!$C$2:$C$1297 &lt;'5. Raw salary data'!C659),"No matches"))</f>
        <v>AR-01, AS-02, CO-DEV/PER, DA-CON-5, EC-01, ED-EST-01 (TE 5), ED-EST-02 (TE 4), ED-EST-03 (TE 2), ED-EST-03 Maritimes (TE 9),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4), ED-LAT-03 (TE 5), ED-LAT-04 (TE 3), EG-02, EN-ENG-01, GL-AIM-9, GL-AMW-9, GL-ELE -11, GL-GHW-6, GL-GHW-7, GL-INM-9, GL-INM-10, GL-MAM-00, GL-MAM-7, GL-MAM-8, GL-MAN-8, GL-MDO-9, GL-MDO-10, GL-MOC-8, GL-MOC-9, GL-MST-10, GL-MST-11, GL-PCF-6, GL-PCF-7, GL-PIP-00, GL-PRW-8, GS-06, GS-07, GT-03, HP-02, HS-HDO-05, HS-HDO-06, HS-PHS-05, IS-02 , LI-7, MT-01, PI-02-CGC, PM-02 , PY-06, RO-01, SC-4 (deck and engine room), SC-5 (deck and engine room), SC-STD-4, SC-STD-5, SC-4 (equip. op. and spec. trade), SG-SRE-01, SR-W (pay group 3), SR-W (pay group 9) APC-7, SR-W (pay group 9) APD-8, TI-03, TR-01</v>
      </c>
    </row>
    <row r="660" spans="1:3" ht="270" x14ac:dyDescent="0.25">
      <c r="A660" s="60" t="str">
        <f>'5. Raw salary data'!A660</f>
        <v>EL-03</v>
      </c>
      <c r="B660" s="129" t="str" cm="1">
        <f t="array" ref="B660">_xlfn.TEXTJOIN(", ", TRUE, _xlfn._xlws.FILTER('5. Raw salary data'!$A$2:$A$1297, ('5. Raw salary data'!$C$2:$C$1297 &lt; '5. Raw salary data'!D660) * ('5. Raw salary data'!$C$2:$C$1297 &gt;= '5. Raw salary data'!C660) * ('5. Raw salary data'!$A$2:$A$1297 &lt;&gt; '5. Raw salary data'!A660), "No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8), ED-EST-03 BC (TE 9), ED-EST-04 BC (TE 7), ED-EST-05 BC (TE 5), ED-EST-05 BC (TE 6), ED-EST-06 BC (TE 4), ED-LAT-02 (TE 11), ED-LAT-02 (TE 12), ED-LAT-03 (TE 9), ED-LAT-03 (TE 10), ED-LAT-04 (TE 7), ED-LAT-04 (TE 8), GL-AIM-13, GL-AIM-14, GL-AMW-13, GL-AMW-14, GL-COI-11, GL-EIM-10, GL-EIM-11, GL-GHW-12, GL-INM-14, GL-MAM-12, GL-MAN-12, GL-MAN-13, GL-MDO-14, GL-MOC-13, GL-PCF-10, GL-PCF-11, GL-PIP-11, GL-PRW-12, GL-PRW-13, GL-SMW-9, GL-SMW-10, GL-VHE-10, GL-VHE-11, GL-WOW-12, GL-WOW-13, GS-09, GT-04, HS-PHS-08, IS-03 , LI-9, OM-03, PC-01, PG-03, PI-04-CGC, PM-04 , PO-IMA-02, PO-LES-TO-02, PO-LES-IM-02, PO-TCO-02, PS-1, RO-03, SC-6 (equip. op. and spec. trade), SO-FLP-01, SR-E (pay group 3 MDO-4), SR-E (APA), SR-E (APB), SR-W (pay group 6), SR-W (pay group 7), SW-SCW-01</v>
      </c>
      <c r="C660" s="128" t="str" cm="1">
        <f t="array" ref="C660">_xlfn.TEXTJOIN(", ",TRUE,_xlfn._xlws.FILTER('5. Raw salary data'!$A$2:$A$1297,('5. Raw salary data'!$C$2:$C$1297 &gt;'5. Raw salary data'!E660)*('5. Raw salary data'!$C$2:$C$1297 &lt;'5. Raw salary data'!C660),"No matches"))</f>
        <v>AS-03, DA-PRO-6, DD-06, DS-1, EC-02, ED-EST-01 (TE 7) , ED-EST-01 (TE 8), ED-EST-02 (TE 6) , ED-EST-02 (TE 7) , ED-EST-03 (TE 4), ED-EST-04 (TE 2), ED-EST-04 Maritimes (TE 8), ED-EST-05 Maritimes (TE 5), ED-EST-05 Maritimes (TE 6), ED-EST-06 Maritimes (TE 4), ED-EST-06 Maritimes (TE 5), ED-EST-03 Quebec (TE 11), ED-EST-04 Quebec (TE 9),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ED-EST-04 BC (TE 6), ED-EST-05 BC (TE 4), ED-EST-06 BC (TE 3), ED-LAT-01 (TE 12), ED-LAT-02 (TE 9), ED-LAT-02 (TE 10), ED-LAT-03 (TE 7), ED-LAT-03 (TE 8), ED-LAT-04 (TE 6), EG-03, EU-LAI-1, FB-1, GL-AIM-11, GL-AIM-12, GL-AMW-12, GL-COI-9, GL-COI-10, GL-EIM-9, GL-ELE -14, GL-GHW-10, GL-GHW-11, GL-INM-12, GL-INM-13, GL-MAM-10, GL-MAM-11, GL-MAN-10, GL-MAN-11, GL-MDO-12, GL-MDO-13, GL-MOC-11, GL-MOC-12, GL-MST-14, GL-PCF-9, GL-PIP-9, GL-PIP-10, GL-PRW-10, GL-PRW-11, GL-SMW-8, GL-VHE-8, GL-VHE-9, GL-WOW-10, GL-WOW-11, HP-03, HR-01, HS-HDO-08, HS-PHS-07, MA-02, PE-01, PG-02, PM-03 , PO-IMA-01, PO-LES-TO-01, PO-LES-IM-01, PO-TCO-01, PR(S)-01, SC-5 (equip. op. and spec. trade), SG-PAT-01, SO-MAO-01, SR-E (pay group 2 ELE-2), SR-W (pay group 4), SR-W (pay group 5), SR-W (pay group 9) APC-8, SR-W (pay group 9) APD-10, SW-CHA-01, TI-04, WP-02</v>
      </c>
    </row>
    <row r="661" spans="1:3" ht="270" x14ac:dyDescent="0.25">
      <c r="A661" s="60" t="str">
        <f>'5. Raw salary data'!A661</f>
        <v>EL-04</v>
      </c>
      <c r="B661" s="129" t="str" cm="1">
        <f t="array" ref="B661">_xlfn.TEXTJOIN(", ", TRUE, _xlfn._xlws.FILTER('5. Raw salary data'!$A$2:$A$1297, ('5. Raw salary data'!$C$2:$C$1297 &lt; '5. Raw salary data'!D661) * ('5. Raw salary data'!$C$2:$C$1297 &gt;= '5. Raw salary data'!C661) * ('5. Raw salary data'!$A$2:$A$1297 &lt;&gt; '5. Raw salary data'!A661),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ED-EST-05 Ontario (TE 9), ED-EST-06 Ontario (TE 5), ED-EST-06 Ontario (TE 6), ED-EST-04 Manitoba (TE 7), ED-EST-04 Manitoba (TE 8), ED-EST-05 Manitoba (TE 6), ED-EST-06 Manitoba (TE 4), ED-EST-06 Manitoba (TE 5), ED-EST-04 Saskatchewan (TE 8), ED-EST-04 Saskatchewan (TE 9), ED-EST-05 Saskatchewan (TE 7), ED-EST-05 Saskatchewan (TE 8), ED-EST-06 Saskatchewan (TE 6), ED-EST-04 Alberta (TE 8), ED-EST-05 Alberta (TE 7), ED-EST-06 Alberta (TE 6), ED-EST-04 BC (TE 9), ED-EST-05 BC (TE 7), ED-EST-06 BC (TE 6), ED-LAT-02 (TE 13), ED-LAT-03 (TE 12), ED-LAT-03 (TE 13), ED-LAT-04 (TE 10), ED-LAT-04 (TE 11), EN-ENG-02, EN-SUR-01, GL-COI-13, GL-EIM-12, GL-EIM-13, GL-MAM-14, GL-MAN-14, GL-PCF-12, GL-PCF-13, GL-PIP-13, GL-PRW-14, GL-SMW-11, GL-VHE-12, GL-VHE-13, GL-WOW-14, GS-10, GS-11, HP-04, HR-02, HS-HDO-09, HS-HDO-10, HS-PHS-09, LS-02, MT-02, NU-CHN-1, NU-HOS-1, PI-05-CGC, RO-04, SE-RES-1, SG-PAT-02, SO-FLP-02, SO-MAO-02, SO-RAD-01, SR-E (pay group 4 MDO-5), SR-W (pay group 8), SR-W (pay group 11), SW-SCW-02, SW-CHA-02, UT-1</v>
      </c>
      <c r="C661" s="128" t="str" cm="1">
        <f t="array" ref="C661">_xlfn.TEXTJOIN(", ",TRUE,_xlfn._xlws.FILTER('5. Raw salary data'!$A$2:$A$1297,('5. Raw salary data'!$C$2:$C$1297 &gt;'5. Raw salary data'!E661)*('5. Raw salary data'!$C$2:$C$1297 &lt;'5. Raw salary data'!C661),"No matches"))</f>
        <v>AG-01, AI-01, AS-04, BI-01, CH-01, CR-07, DA-CON-7, DA-PRO-7, DS-2, EC-03, ED-EST-02 (TE 8), ED-EST-02 (TE 9),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ED-EST-06 Saskatchewan (TE 5), ED-EST-04 Alberta (TE 7), ED-EST-05 Alberta (TE 5), ED-EST-05 Alberta (TE 6), ED-EST-06 Alberta (TE 4), ED-EST-06 Alberta (TE 5), ED-EST-03 BC (TE 9), ED-EST-04 BC (TE 7), ED-EST-04 BC (TE 8), ED-EST-05 BC (TE 5), ED-EST-05 BC (TE 6), ED-EST-06 BC (TE 4), ED-EST-06 BC (TE 5), ED-LAT-02 (TE 11), ED-LAT-02 (TE 12), ED-LAT-03 (TE 10), ED-LAT-03 (TE 11), ED-LAT-04 (TE 8), ED-LAT-04 (TE 9), EG-04, FB-2, GL-AIM-13, GL-AIM-14, GL-AMW-14, GL-COI-11, GL-COI-12, GL-EIM-10, GL-EIM-11, GL-GHW-12, GL-INM-14, GL-MAM-12, GL-MAM-13, GL-MAN-12, GL-MAN-13, GL-MDO-14, GL-MOC-13, GL-MOC-14, GL-PCF-10, GL-PCF-11, GL-PIP-11, GL-PIP-12, GL-PRW-12, GL-PRW-13, GL-SMW-9, GL-SMW-10, GL-VHE-10, GL-VHE-11, GL-WOW-12, GL-WOW-13, GS-09, GT-04, HS-PHS-08, IS-03 , IT-01, LI-9, LS-01, OM-03, PC-01, PE-02, PG-03, PI-04-CGC, PM-04 , PO-IMA-02, PO-LES-TO-02, PO-LES-IM-02, PO-TCO-02, PR(S)-02, RO-03, SC-6 (equip. op. and spec. trade), SC-7 (equip. op. and spec. trade), SG-SRE-02, SO-FLP-01, SR-E (pay group 3 MDO-4), SR-E (APA), SR-E (APB), SR-W (pay group 7), TI-05, WP-03</v>
      </c>
    </row>
    <row r="662" spans="1:3" ht="210" x14ac:dyDescent="0.25">
      <c r="A662" s="60" t="str">
        <f>'5. Raw salary data'!A662</f>
        <v>EL-05</v>
      </c>
      <c r="B662" s="129" t="str" cm="1">
        <f t="array" ref="B662">_xlfn.TEXTJOIN(", ", TRUE, _xlfn._xlws.FILTER('5. Raw salary data'!$A$2:$A$1297, ('5. Raw salary data'!$C$2:$C$1297 &lt; '5. Raw salary data'!D662) * ('5. Raw salary data'!$C$2:$C$1297 &gt;= '5. Raw salary data'!C662) * ('5. Raw salary data'!$A$2:$A$1297 &lt;&gt; '5. Raw salary data'!A662), "No matches"))</f>
        <v>AG-02, AI-02, AS-05, BI-02, CH-02, CX-2, DD-09, ED-EDS-02, ED-EST-04 (TE 7), ED-EST-05 (TE 5), ED-EST-06 (TE 4), ED-EST-06 Maritimes (TE 10), ED-EST-06 Quebec (TE 11), ED-EST-06 Quebec (TE 12), ED-EST-06 Ontario (TE 8), ED-EST-04 Manitoba (TE 10), ED-EST-05 Manitoba (TE 9), ED-EST-06 Manitoba (TE 7), ED-EST-06 Manitoba (TE 8), ED-EST-05 Saskatchewan (TE 10), ED-EST-06 Saskatchewan (TE 9), ED-EST-05 Alberta (TE 10), ED-EST-06 Alberta (TE 8), ED-EST-06 Alberta (TE 9), ED-EST-04 BC (TE 11), ED-EST-05 BC (TE 9), ED-EST-05 BC (TE 10), ED-EST-06 BC (TE 8), ED-EST-06 BC (TE 9), ED-LAT-04 (TE 13), EU-PEI-2, FB-3, FO-01, FR-2, FS-01, GL-SMW-14, GS-13, HP-06, HR-03, IS-04 , IT-02, LP-00, ND-ADV-1, ND-DIT-1, ND-HME-1, OM-04, PC-02, PE-03, PG-04, PI-06-CGC, PM-05 , PM-MCO-01, PO-LES-TO-04, PO-TCO-04, PS-2, PR(S)-03, RO-05, SG-SRE-03, SO-FLP-03, SO-MAO-04, SO-RAD-03, SR-E (pay group 6), SR-E (pay group 7), SR-E (pay group 8), SR-E (pay group 9), SR-W (pay group 12), SW-SCW-03, SW-SCW-01 Clinical Social Workers, TI-06, TI-05 Marine, VM-1, WP-04</v>
      </c>
      <c r="C662" s="128" t="str" cm="1">
        <f t="array" ref="C662">_xlfn.TEXTJOIN(", ",TRUE,_xlfn._xlws.FILTER('5. Raw salary data'!$A$2:$A$1297,('5. Raw salary data'!$C$2:$C$1297 &gt;'5. Raw salary data'!E662)*('5. Raw salary data'!$C$2:$C$1297 &lt;'5. Raw salary data'!C662),"No matches"))</f>
        <v>CX-1, DD-08, EC-04, ED-EST-03 (TE 8), ED-EST-03 (TE 9),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ED-EST-04 BC (TE 10), ED-EST-05 BC (TE 8), ED-EST-06 BC (TE 7), ED-LAT-03 (TE 13), ED-LAT-04 (TE 11), ED-LAT-04 (TE 12), EG-05, FR-1, GL-COI-14, GL-EIM-13, GL-EIM-14, GL-PCF-13, GL-PCF-14, GL-PIP-14, GL-SMW-12, GL-SMW-13, GL-VHE-13, GL-VHE-14, GS-11, GS-12, GT-05, HP-05, HS-HDO-10, HS-PHS-09, HS-PHS-10, MA-03, NU-CHN-1, NU-HOS-1, PI-05-CGC, PO-IMA-03, PO-LES-TO-03, PO-LES-IM-03, PO-TCO-03, RO-04, SO-MAO-03, SO-RAD-02, SR-E (pay group 4 MDO-5), SR-E (pay group 5 basic), SR-W (pay group 11), SW-CHA-02, TI-05 Aviation, TR-02</v>
      </c>
    </row>
    <row r="663" spans="1:3" ht="120" x14ac:dyDescent="0.25">
      <c r="A663" s="60" t="str">
        <f>'5. Raw salary data'!A663</f>
        <v>EL-06</v>
      </c>
      <c r="B663" s="129" t="str" cm="1">
        <f t="array" ref="B663">_xlfn.TEXTJOIN(", ", TRUE, _xlfn._xlws.FILTER('5. Raw salary data'!$A$2:$A$1297, ('5. Raw salary data'!$C$2:$C$1297 &lt; '5. Raw salary data'!D663) * ('5. Raw salary data'!$C$2:$C$1297 &gt;= '5. Raw salary data'!C663) * ('5. Raw salary data'!$A$2:$A$1297 &lt;&gt; '5. Raw salary data'!A663), "No matches"))</f>
        <v>AI-03, AR-03, AS-06, CT-FIN-02 , CX-3, EC-05, ED-EDS-04, ED-EST-04 (TE 10), ED-EST-05 (TE 7), ED-EST-05 (TE 8), ED-EST-06 (TE 6), ED-EST-06 (TE 7), ED-EST-06 Ontario (TE 10), ED-EST-06 Manitoba (TE 10), ED-EST-06 BC (TE 11), FO-02, FR-4, HP-07, IS-05 , LS-04, MA-04, MT-03, ND-HME-2, NU-CHN-4, NU-HOS-4, OM-05, OP-1, PE-04, PI-07-CGC, PR(S)-04, RO-06, SG-SRE-04, SO-FLP-05, SO-MAO-06, SO-MAO-07, SW-SCW-03 Clinical Social Workers, TI-07, TI-06 Railway safety, TR-03, UT-2</v>
      </c>
      <c r="C663" s="128" t="str" cm="1">
        <f t="array" ref="C663">_xlfn.TEXTJOIN(", ",TRUE,_xlfn._xlws.FILTER('5. Raw salary data'!$A$2:$A$1297,('5. Raw salary data'!$C$2:$C$1297 &gt;'5. Raw salary data'!E663)*('5. Raw salary data'!$C$2:$C$1297 &lt;'5. Raw salary data'!C663),"No matches"))</f>
        <v>AS-05, CT-EAV-02 , CT-IAU-02, DS-3, ED-EDS-03, ED-EST-04 (TE 8), ED-EST-04 (TE 9), ED-EST-05 (TE 6), ED-EST-06 (TE 5), ED-EST-06 Ontario (TE 9), ED-EST-05 Manitoba (TE 10), ED-EST-06 Manitoba (TE 8), ED-EST-06 Manitoba (TE 9), ED-EST-06 Saskatchewan (TE 10), ED-EST-06 Alberta (TE 10), ED-EST-05 BC (TE 10), ED-EST-05 BC (TE 11), ED-EST-06 BC (TE 9), ED-EST-06 BC (TE 10), EG-06, FB-4, FR-3, GT-06, IS-04 , IT-02, LS-03, ND-ADV-1, ND-DIT-2, NU-CHN-2, NU-CHN-3, NU-HOS-2, NU-HOS-3, PG-04, PM-05 , PM-MCO-01, PO-LES-TO-04, PO-TCO-04, PS-2, SG-PAT-03, SG-SRE-03, SO-FLP-04, SO-MAO-05, SR-E (pay group 9), SR-E (pay group 10), SR-E (pay group 11), SR-E (pay group 12), SR-W (pay group 12), SW-SCW-01 Clinical Social Workers, SW-SCW-02 Clinical Social Workers, SW-CHA-03, VM-1</v>
      </c>
    </row>
    <row r="664" spans="1:3" ht="60" x14ac:dyDescent="0.25">
      <c r="A664" s="60" t="str">
        <f>'5. Raw salary data'!A664</f>
        <v>EL-07</v>
      </c>
      <c r="B664" s="129" t="str" cm="1">
        <f t="array" ref="B664">_xlfn.TEXTJOIN(", ", TRUE, _xlfn._xlws.FILTER('5. Raw salary data'!$A$2:$A$1297, ('5. Raw salary data'!$C$2:$C$1297 &lt; '5. Raw salary data'!D664) * ('5. Raw salary data'!$C$2:$C$1297 &gt;= '5. Raw salary data'!C664) * ('5. Raw salary data'!$A$2:$A$1297 &lt;&gt; '5. Raw salary data'!A664), "No matches"))</f>
        <v>AO-CAI-01, AR-04, ED-EDS-05, ED-EST-05 (TE 10), ED-EST-06 (TE 9), EN-ENG-03, EN-SUR-02, FR-5, GT-07, HR-04, IT-03, MT-05, ND-HME-3, NU-CHN-5, NU-HOS-5, PC-03, PE-05, PG-05, PH-01, PS-3, PR(S)-05, SG-PAT-04, SG-SRE-05, SO-FLP-06, SO-MAO-08, SR-CPS1, SW-SCW-04, TI-08, TI-06 Marine, TI-07 Railway safety, TR-04, VM-2</v>
      </c>
      <c r="C664" s="128" t="str" cm="1">
        <f t="array" ref="C664">_xlfn.TEXTJOIN(", ",TRUE,_xlfn._xlws.FILTER('5. Raw salary data'!$A$2:$A$1297,('5. Raw salary data'!$C$2:$C$1297 &gt;'5. Raw salary data'!E664)*('5. Raw salary data'!$C$2:$C$1297 &lt;'5. Raw salary data'!C664),"No matches"))</f>
        <v>AG-03, AI-03, AS-06, BI-03, CH-03, CT-EAV-03 , CT-IAU-03, EC-05, ED-EDS-04, ED-EST-04 (TE 10), ED-EST-05 (TE 8), ED-EST-05 (TE 9), ED-EST-06 (TE 7), ED-EST-06 (TE 8), EG-07, FB-5, FO-02, FR-4, HP-08, IS-05 , LS-04, MA-04, MT-03, MT-04, ND-ADV-2, ND-DIT-3, NU-CHN-4, NU-HOS-4, OM-05, OP-2, PR(S)-04, RO-06, SG-SRE-04, SO-FLP-05, SO-MAO-07, TI-06 Aviation, TI-06 Railway safety, TR-03, UT-2, WP-05</v>
      </c>
    </row>
    <row r="665" spans="1:3" ht="60" x14ac:dyDescent="0.25">
      <c r="A665" s="60" t="str">
        <f>'5. Raw salary data'!A665</f>
        <v>EL-08</v>
      </c>
      <c r="B665" s="129" t="str" cm="1">
        <f t="array" ref="B665">_xlfn.TEXTJOIN(", ", TRUE, _xlfn._xlws.FILTER('5. Raw salary data'!$A$2:$A$1297, ('5. Raw salary data'!$C$2:$C$1297 &lt; '5. Raw salary data'!D665) * ('5. Raw salary data'!$C$2:$C$1297 &gt;= '5. Raw salary data'!C665) * ('5. Raw salary data'!$A$2:$A$1297 &lt;&gt; '5. Raw salary data'!A665), "No matches"))</f>
        <v>AI-05, AI-06, CT-FIN-03 , CT-EAV-04 , CT-IAU-04, EC-06, EG-08, EN-SUR-03, FB-6, FO-03, FR-6, HR-05, MA-05, ND-ADV-3, ND-DIT-4, ND-HME-4, NU-CHN-6, NU-HOS-6, PG-06, PH-02, SE-RES-2, SG-SRE-06, SO-MAO-09, SW-SCW-05, TI-07 Aviation, TI-07 Marine, VM-3, WP-06</v>
      </c>
      <c r="C665" s="128" t="str" cm="1">
        <f t="array" ref="C665">_xlfn.TEXTJOIN(", ",TRUE,_xlfn._xlws.FILTER('5. Raw salary data'!$A$2:$A$1297,('5. Raw salary data'!$C$2:$C$1297 &gt;'5. Raw salary data'!E665)*('5. Raw salary data'!$C$2:$C$1297 &lt;'5. Raw salary data'!C665),"No matches"))</f>
        <v>AI-04, AO-CAI-01, AR-04, AS-07, CO-02, ED-EDS-05, ED-EST-05 (TE 10), ED-EST-06 (TE 9), ED-EST-06 (TE 10), EN-ENG-03, EN-SUR-02, FR-5, FS-02, GT-07, HP-09, IS-06 , IT-03, LP-01, MT-05, ND-HME-3, NU-CHN-5, NU-HOS-5, OP-3, PE-05, PG-05, PM-06 , PM-MCO-02, PS-3, PR(S)-05, SG-PAT-04, SG-SRE-05, SO-FLP-06, SO-FLP-07, SO-MAO-08, SR-CPS1, TI-08, TI-07 Railway safety, TR-04, VM-2</v>
      </c>
    </row>
    <row r="666" spans="1:3" ht="60" x14ac:dyDescent="0.25">
      <c r="A666" s="60" t="str">
        <f>'5. Raw salary data'!A666</f>
        <v>EL-09</v>
      </c>
      <c r="B666" s="129" t="str" cm="1">
        <f t="array" ref="B666">_xlfn.TEXTJOIN(", ", TRUE, _xlfn._xlws.FILTER('5. Raw salary data'!$A$2:$A$1297, ('5. Raw salary data'!$C$2:$C$1297 &lt; '5. Raw salary data'!D666) * ('5. Raw salary data'!$C$2:$C$1297 &gt;= '5. Raw salary data'!C666) * ('5. Raw salary data'!$A$2:$A$1297 &lt;&gt; '5. Raw salary data'!A666), "No matches"))</f>
        <v>AI-07, AO-CAI-02, AO-HPS-01, AR-05, CO-03, DE-01, DS-4, EC-07, FB-7, FO-04, FS-03, IT-04, NU-CHN-7, NU-HOS-7, PE-06, SE-REM-1, SE-RES-3, SG-PAT-07, SG-SRE-07, SO-INS-01, SO-MAO-10, TI-08 Aviation, TI-08 Marine, VM-4</v>
      </c>
      <c r="C666" s="128" t="str" cm="1">
        <f t="array" ref="C666">_xlfn.TEXTJOIN(", ",TRUE,_xlfn._xlws.FILTER('5. Raw salary data'!$A$2:$A$1297,('5. Raw salary data'!$C$2:$C$1297 &gt;'5. Raw salary data'!E666)*('5. Raw salary data'!$C$2:$C$1297 &lt;'5. Raw salary data'!C666),"No matches"))</f>
        <v>AG-04, AI-05, AI-06, AS-08, BI-04, CH-04, CT-FIN-03 , CT-EAV-04 , CT-IAU-04, EC-06, EG-08, EN-ENG-04, EN-SUR-03, FR-6, GT-08, HR-05, LS-05, MA-05, MT-06, ND-ADV-3, ND-DIT-4, ND-HME-4, NU-CHN-6, NU-HOS-6, PC-04, PG-06, PH-02, PM-07, PM-MCO-03, PS-4, SE-RES-2, SG-PAT-05, SG-SRE-06, SO-MAO-09, SW-SCW-05, TI-07 Aviation, TI-07 Marine, TI-08 Railway safety, TR-05, UT-3, VM-3, WP-06</v>
      </c>
    </row>
    <row r="667" spans="1:3" ht="270" x14ac:dyDescent="0.25">
      <c r="A667" s="60" t="str">
        <f>'5. Raw salary data'!A667</f>
        <v>EN-ENG-01</v>
      </c>
      <c r="B667" s="129" t="str" cm="1">
        <f t="array" ref="B667">_xlfn.TEXTJOIN(", ", TRUE, _xlfn._xlws.FILTER('5. Raw salary data'!$A$2:$A$1297, ('5. Raw salary data'!$C$2:$C$1297 &lt; '5. Raw salary data'!D667) * ('5. Raw salary data'!$C$2:$C$1297 &gt;= '5. Raw salary data'!C667) * ('5. Raw salary data'!$A$2:$A$1297 &lt;&gt; '5. Raw salary data'!A667), "No matches"))</f>
        <v>AS-03, CM-07, CO-DEV/PER, CR-06, DA-CON-6, DA-PRO-6, DD-05,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FR - Recruitment, GL-AIM-10, GL-AMW-10, GL-AMW-11, GL-COI-00, GL-EIM-00, GL-ELE -12, GL-ELE -13, GL-GHW-8, GL-INM-11, GL-MAM-9, GL-MAN-9, GL-MDO-10, GL-MDO-11, GL-MOC-9, GL-MOC-10, GL-MST-12, GL-MST-13, GL-PCF-7, GL-PCF-8, GL-PRW-9, GL-SMW-00, GL-VHE-00, GL-VHE-8, GL-WOW-9, GS-08, GT-03, HS-HDO-06, HS-HDO-07, HS-PHS-06, LI-8, OM-02, PI-03-CGC, PM-03 , PY-07, SC-6 (deck and engine room), SC-7 (deck and engine room), SC-STD-6, SC-STD-7, SC-4 (equip. op. and spec. trade), SO-MAO-TO, SR-E (pay group 1 basic), SR-W (pay group 9) APD-9, ST-COR-2</v>
      </c>
      <c r="C667" s="128" t="str" cm="1">
        <f t="array" ref="C667">_xlfn.TEXTJOIN(", ",TRUE,_xlfn._xlws.FILTER('5. Raw salary data'!$A$2:$A$1297,('5. Raw salary data'!$C$2:$C$1297 &gt;'5. Raw salary data'!E667)*('5. Raw salary data'!$C$2:$C$1297 &lt;'5. Raw salary data'!C667),"No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3), ED-EST-02 Ontario (TE 7), ED-EST-02 Ontario (TE 8), ED-EST-03 Ontario (TE 6), ED-EST-04 Ontario (TE 3), ED-EST-04 Ontario (TE 4), ED-EST-05 Ontario (TE 2), ED-EST-05 Ontario (TE 3), ED-EST-06 Ontario (TE 1), ED-EST-03 Manitoba (TE 7), ED-EST-03 Manitoba (TE 8), ED-EST-04 Manitoba (TE 2), ED-EST-05 Manitoba (TE 1), ED-EST-02 Saskatchewan (TE 9), ED-EST-03 Saskatchewan (TE 7), ED-EST-03 Saskatchewan (TE 8), ED-EST-04 Saskatchewan (TE 3), ED-EST-05 Saskatchewan (TE 1), ED-EST-02 Alberta (TE 9), ED-EST-03 Alberta (TE 6), ED-EST-04 Alberta (TE 3), ED-EST-05 Alberta (TE 2), ED-EST-06 Alberta (TE 1), ED-EST-02 BC (TE 8), ED-EST-02 BC (TE 9), ED-EST-03 BC (TE 5), ED-EST-04 BC (TE 3), ED-EST-05 BC (TE 2), ED-LAT-01 (TE 9), ED-LAT-01 (TE 10), ED-LAT-02 (TE 5), ED-LAT-02 (TE 6), ED-LAT-03 (TE 4), ED-LAT-03 (TE 5), ED-LAT-04 (TE 2), ED-LAT-04 (TE 3), EG-02, GL-AIM-9, GL-AMW-9, GL-ELE -10, GL-ELE -11, GL-GHW-6, GL-GHW-7, GL-INM-9, GL-INM-10, GL-MAM-00, GL-MAM-7, GL-MAM-8, GL-MAN-7, GL-MAN-8, GL-MDO-9, GL-MOC-8, GL-MST-10, GL-MST-11, GL-PCF-6, GL-PIP-00, GL-PRW-7, GL-PRW-8, GS-06, GS-07, HP-02, HS-HDO-05, HS-PHS-05, IS-02 , LI-7, MT-01, PI-02-CGC, PM-02 , PY-06, RO-01, SC-4 (deck and engine room), SC-5 (deck and engine room), SC-STD-4, SC-STD-5, SG-SRE-01, SR-W (pay group 3), SR-W (pay group 9) APC-7, SR-W (pay group 9) APD-8, TI-03, TR-01</v>
      </c>
    </row>
    <row r="668" spans="1:3" ht="255" x14ac:dyDescent="0.25">
      <c r="A668" s="60" t="str">
        <f>'5. Raw salary data'!A668</f>
        <v>EN-ENG-02</v>
      </c>
      <c r="B668" s="129" t="str" cm="1">
        <f t="array" ref="B668">_xlfn.TEXTJOIN(", ", TRUE, _xlfn._xlws.FILTER('5. Raw salary data'!$A$2:$A$1297, ('5. Raw salary data'!$C$2:$C$1297 &lt; '5. Raw salary data'!D668) * ('5. Raw salary data'!$C$2:$C$1297 &gt;= '5. Raw salary data'!C668) * ('5. Raw salary data'!$A$2:$A$1297 &lt;&gt; '5. Raw salary data'!A668), "No matches"))</f>
        <v>CT-FIN-01 , CX-1, DD-08, EC-04, ED-EST-03 (TE 8),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ED-EST-06 Manitoba (TE 5), ED-EST-06 Manitoba (TE 6), ED-EST-04 Saskatchewan (TE 10), ED-EST-05 Saskatchewan (TE 8), ED-EST-05 Saskatchewan (TE 9), ED-EST-06 Saskatchewan (TE 7), ED-EST-04 Alberta (TE 9), ED-EST-04 Alberta (TE 10), ED-EST-05 Alberta (TE 8), ED-EST-06 Alberta (TE 7), ED-EST-04 BC (TE 10), ED-EST-05 BC (TE 8), ED-EST-06 BC (TE 6), ED-EST-06 BC (TE 7), ED-LAT-03 (TE 13), ED-LAT-04 (TE 11), ED-LAT-04 (TE 12), EG-05, FR-1, GL-COI-14, GL-EIM-13, GL-EIM-14, GL-PCF-13, GL-PCF-14, GL-PIP-14, GL-SMW-12, GL-SMW-13, GL-VHE-13, GL-VHE-14, GS-11, GS-12, GT-05, HP-05, HS-HDO-10, HS-PHS-09, MA-03, MT-02, NU-CHN-1, NU-HOS-1, PI-05-CGC, PO-IMA-03, PO-LES-TO-03, PO-LES-IM-03, PO-TCO-03, RO-04, SO-MAO-03, SO-RAD-02, SR-E (pay group 4 MDO-5), SR-E (pay group 5 basic), SR-W (pay group 11), SW-CHA-02, TI-05 Aviation, TR-02</v>
      </c>
      <c r="C668" s="128" t="str" cm="1">
        <f t="array" ref="C668">_xlfn.TEXTJOIN(", ",TRUE,_xlfn._xlws.FILTER('5. Raw salary data'!$A$2:$A$1297,('5. Raw salary data'!$C$2:$C$1297 &gt;'5. Raw salary data'!E668)*('5. Raw salary data'!$C$2:$C$1297 &lt;'5. Raw salary data'!C668),"No matches"))</f>
        <v>AI-01, AR-02, CO-01, CT-EAV-01 , CT-IAU-01 , DA-CON-8, DA-PRO-7, DD-07, DS-2, ED-EDS-01, ED-EST-02 (TE 9), ED-EST-03 (TE 6), ED-EST-03 (TE 7), ED-EST-04 (TE 4), ED-EST-05 (TE 2), ED-EST-05 (TE 3), ED-EST-06 (TE 1), ED-EST-05 Maritimes (TE 8), ED-EST-06 Maritimes (TE 7), ED-EST-05 Quebec (TE 10), ED-EST-05 Quebec (TE 11), ED-EST-06 Quebec (TE 8), ED-EST-06 Quebec (TE 9), ED-EST-04 Ontario (TE 8), ED-EST-04 Ontario (TE 9), ED-EST-05 Ontario (TE 7), ED-EST-05 Ontario (TE 8), ED-EST-06 Ontario (TE 5), ED-EST-04 Manitoba (TE 7), ED-EST-05 Manitoba (TE 5), ED-EST-05 Manitoba (TE 6), ED-EST-06 Manitoba (TE 4), ED-EST-04 Saskatchewan (TE 8), ED-EST-04 Saskatchewan (TE 9), ED-EST-05 Saskatchewan (TE 6), ED-EST-05 Saskatchewan (TE 7), ED-EST-06 Saskatchewan (TE 5), ED-EST-06 Saskatchewan (TE 6), ED-EST-04 Alberta (TE 7), ED-EST-04 Alberta (TE 8), ED-EST-05 Alberta (TE 6), ED-EST-05 Alberta (TE 7), ED-EST-06 Alberta (TE 5), ED-EST-06 Alberta (TE 6), ED-EST-04 BC (TE 8), ED-EST-04 BC (TE 9),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HR-02, HS-HDO-09, IT-01, LS-01, LS-02, OM-03, PE-02, PG-03, PR(S)-02, SC-7 (equip. op. and spec. trade), SE-RES-1, SG-PAT-02, SG-SRE-02, SO-FLP-02, SO-MAO-02, SO-RAD-01, SR-E (APA), SR-E (APB), SR-W (pay group 7), SR-W (pay group 8), SW-SCW-02, TI-05, UT-1, WP-03</v>
      </c>
    </row>
    <row r="669" spans="1:3" ht="60" x14ac:dyDescent="0.25">
      <c r="A669" s="60" t="str">
        <f>'5. Raw salary data'!A669</f>
        <v>EN-ENG-03</v>
      </c>
      <c r="B669" s="129" t="str" cm="1">
        <f t="array" ref="B669">_xlfn.TEXTJOIN(", ", TRUE, _xlfn._xlws.FILTER('5. Raw salary data'!$A$2:$A$1297, ('5. Raw salary data'!$C$2:$C$1297 &lt; '5. Raw salary data'!D669) * ('5. Raw salary data'!$C$2:$C$1297 &gt;= '5. Raw salary data'!C669) * ('5. Raw salary data'!$A$2:$A$1297 &lt;&gt; '5. Raw salary data'!A669), "No matches"))</f>
        <v>AI-04, AO-CAI-01, AR-04, AS-07, CO-02, ED-EDS-05, ED-EST-05 (TE 10), ED-EST-06 (TE 9), ED-EST-06 (TE 10), EL-08, FB-6, FR-5, FS-02, HP-09, IS-06 , IT-03, LP-01, MT-05, NU-CHN-5, NU-HOS-5, OP-3, PE-05, PM-06 , PM-MCO-02, PS-3, PR(S)-05, SG-PAT-04, SG-SRE-05, SO-FLP-07, SO-MAO-08, SR-CPS1, TI-08, TI-07 Railway safety, TR-04</v>
      </c>
      <c r="C669" s="128" t="str" cm="1">
        <f t="array" ref="C669">_xlfn.TEXTJOIN(", ",TRUE,_xlfn._xlws.FILTER('5. Raw salary data'!$A$2:$A$1297,('5. Raw salary data'!$C$2:$C$1297 &gt;'5. Raw salary data'!E669)*('5. Raw salary data'!$C$2:$C$1297 &lt;'5. Raw salary data'!C669),"No matches"))</f>
        <v>AG-03, AS-06, BI-03, CH-03, CT-EAV-03 , CT-IAU-03, EC-05, ED-EDS-04, ED-EST-05 (TE 8), ED-EST-05 (TE 9), ED-EST-06 (TE 7), ED-EST-06 (TE 8), EG-07, EL-07, EN-SUR-02, FB-5, FO-02, FR-4, GT-07, HP-08, HR-04, IS-05 , LS-04, MA-04, MT-04, ND-ADV-2, ND-DIT-3, ND-HME-3, NU-CHN-4, NU-HOS-4, OM-05, OP-2, PC-03, PG-05, PH-01, RO-06, SG-SRE-04, SO-FLP-06, SO-MAO-07, SW-SCW-04, TI-06 Aviation, TI-06 Marine, VM-2, WP-05</v>
      </c>
    </row>
    <row r="670" spans="1:3" ht="45" x14ac:dyDescent="0.25">
      <c r="A670" s="60" t="str">
        <f>'5. Raw salary data'!A670</f>
        <v>EN-ENG-04</v>
      </c>
      <c r="B670" s="129" t="str" cm="1">
        <f t="array" ref="B670">_xlfn.TEXTJOIN(", ", TRUE, _xlfn._xlws.FILTER('5. Raw salary data'!$A$2:$A$1297, ('5. Raw salary data'!$C$2:$C$1297 &lt; '5. Raw salary data'!D670) * ('5. Raw salary data'!$C$2:$C$1297 &gt;= '5. Raw salary data'!C670) * ('5. Raw salary data'!$A$2:$A$1297 &lt;&gt; '5. Raw salary data'!A670), "No matches"))</f>
        <v>AG-04, AI-07, AO-CAI-02, AO-HPS-01, AR-05, BI-04, CH-04, CO-03, DE-01, EL-09, FB-7, FO-04, FS-03, GT-08, IT-04, LS-05, MT-06, PC-04, PE-06, PS-4, SE-RES-3, SG-PAT-07, SG-SRE-07, SO-INS-01, SO-MAO-10, TI-08 Marine, TI-08 Railway safety, TR-05, UT-3, VM-4</v>
      </c>
      <c r="C670" s="128" t="str" cm="1">
        <f t="array" ref="C670">_xlfn.TEXTJOIN(", ",TRUE,_xlfn._xlws.FILTER('5. Raw salary data'!$A$2:$A$1297,('5. Raw salary data'!$C$2:$C$1297 &gt;'5. Raw salary data'!E670)*('5. Raw salary data'!$C$2:$C$1297 &lt;'5. Raw salary data'!C670),"No matches"))</f>
        <v>AI-05, AI-06, AS-08, CT-FIN-03 , CT-EAV-04 , CT-IAU-04, EC-06, EG-08, EL-08, EN-SUR-03, FB-6, FO-03, FR-6, HR-05, MA-05, ND-ADV-3, ND-DIT-4, ND-HME-4, NU-CHN-6, NU-HOS-6, PG-06, PH-02, PM-07, PM-MCO-02, PM-MCO-03, SE-RES-2, SG-PAT-05, SG-SRE-06, SO-MAO-09, SW-SCW-05, TI-07 Aviation, TI-07 Marine, VM-3, WP-06</v>
      </c>
    </row>
    <row r="671" spans="1:3" ht="30" x14ac:dyDescent="0.25">
      <c r="A671" s="60" t="str">
        <f>'5. Raw salary data'!A671</f>
        <v>EN-ENG-05</v>
      </c>
      <c r="B671" s="129" t="str" cm="1">
        <f t="array" ref="B671">_xlfn.TEXTJOIN(", ", TRUE, _xlfn._xlws.FILTER('5. Raw salary data'!$A$2:$A$1297, ('5. Raw salary data'!$C$2:$C$1297 &lt; '5. Raw salary data'!D671) * ('5. Raw salary data'!$C$2:$C$1297 &gt;= '5. Raw salary data'!C671) * ('5. Raw salary data'!$A$2:$A$1297 &lt;&gt; '5. Raw salary data'!A671), "No matches"))</f>
        <v>AO-CAI-04, AO-HPS-03, CT-EAV-06 , DE-03, DS-5, EC-08, EN-SUR-05, FS-04, MA-07, PM-MCO-04, SE-REM-2, SE-RES-4, SO-MAO-11, UT-4, VM-5</v>
      </c>
      <c r="C671" s="128" t="str" cm="1">
        <f t="array" ref="C671">_xlfn.TEXTJOIN(", ",TRUE,_xlfn._xlws.FILTER('5. Raw salary data'!$A$2:$A$1297,('5. Raw salary data'!$C$2:$C$1297 &gt;'5. Raw salary data'!E671)*('5. Raw salary data'!$C$2:$C$1297 &lt;'5. Raw salary data'!C671),"No matches"))</f>
        <v>AC-01, AG-05, AO-CAI-03, AO-HPS-02, AR-06, BI-05, CH-05, CO-04, CT-FIN-04 , DE-02, EN-SUR-04, FB-8, MT-07, NU-CHN-8, NU-HOS-8, PC-05, PH-03, PS-5, SG-PAT-06, SG-SRE-08, SO-INS-02</v>
      </c>
    </row>
    <row r="672" spans="1:3" x14ac:dyDescent="0.25">
      <c r="A672" s="60" t="str">
        <f>'5. Raw salary data'!A672</f>
        <v>EN-ENG-06</v>
      </c>
      <c r="B672" s="129" t="str" cm="1">
        <f t="array" ref="B672">_xlfn.TEXTJOIN(", ", TRUE, _xlfn._xlws.FILTER('5. Raw salary data'!$A$2:$A$1297, ('5. Raw salary data'!$C$2:$C$1297 &lt; '5. Raw salary data'!D672) * ('5. Raw salary data'!$C$2:$C$1297 &gt;= '5. Raw salary data'!C672) * ('5. Raw salary data'!$A$2:$A$1297 &lt;&gt; '5. Raw salary data'!A672), "No matches"))</f>
        <v>AC-02, AR-07, DS-6, EN-SUR-06, SE-RES-5</v>
      </c>
      <c r="C672" s="128" t="str" cm="1">
        <f t="array" ref="C672">_xlfn.TEXTJOIN(", ",TRUE,_xlfn._xlws.FILTER('5. Raw salary data'!$A$2:$A$1297,('5. Raw salary data'!$C$2:$C$1297 &gt;'5. Raw salary data'!E672)*('5. Raw salary data'!$C$2:$C$1297 &lt;'5. Raw salary data'!C672),"No matches"))</f>
        <v>AO-CAI-05, DE-03, DS-5, EN-SUR-05, IT-05, SO-MAO-12, UT-4</v>
      </c>
    </row>
    <row r="673" spans="1:3" ht="255" x14ac:dyDescent="0.25">
      <c r="A673" s="60" t="str">
        <f>'5. Raw salary data'!A673</f>
        <v>EN-SUR-01</v>
      </c>
      <c r="B673" s="129" t="str" cm="1">
        <f t="array" ref="B673">_xlfn.TEXTJOIN(", ", TRUE, _xlfn._xlws.FILTER('5. Raw salary data'!$A$2:$A$1297, ('5. Raw salary data'!$C$2:$C$1297 &lt; '5. Raw salary data'!D673) * ('5. Raw salary data'!$C$2:$C$1297 &gt;= '5. Raw salary data'!C673) * ('5. Raw salary data'!$A$2:$A$1297 &lt;&gt; '5. Raw salary data'!A673), "No matches"))</f>
        <v>AR-02, CT-FIN-01 , CT-EAV-01 , CT-IAU-01 , CX-1, DD-08, EC-04, ED-EDS-01, ED-EST-03 (TE 7), ED-EST-03 (TE 8), ED-EST-04 (TE 5), ED-EST-05 (TE 3), ED-EST-06 (TE 2), ED-EST-05 Maritimes (TE 9), ED-EST-06 Maritimes (TE 8), ED-EST-05 Quebec (TE 12), ED-EST-06 Quebec (TE 9), ED-EST-06 Quebec (TE 10), ED-EST-04 Ontario (TE 9), ED-EST-04 Ontario (TE 10),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9), ED-EST-05 Alberta (TE 7), ED-EST-05 Alberta (TE 8), ED-EST-06 Alberta (TE 6), ED-EST-06 Alberta (TE 7), ED-EST-04 BC (TE 9), ED-EST-04 BC (TE 10), ED-EST-05 BC (TE 7), ED-EST-05 BC (TE 8), ED-EST-06 BC (TE 6), ED-EST-06 BC (TE 7), ED-LAT-03 (TE 13), ED-LAT-04 (TE 10), ED-LAT-04 (TE 11), EN-ENG-02, GL-COI-13, GL-COI-14, GL-EIM-13, GL-MAM-14, GL-PCF-13, GL-PIP-13, GL-PIP-14, GL-SMW-11, GL-SMW-12, GL-VHE-13, GS-11, GT-05, HP-05, HR-02, HS-HDO-10, HS-PHS-09, MT-02, NU-CHN-1, NU-HOS-1, PI-05-CGC, PO-IMA-03, PO-LES-TO-03, PO-LES-IM-03, PO-TCO-03, RO-04, SE-RES-1, SO-FLP-02, SO-MAO-03, SO-RAD-01, SR-E (pay group 4 MDO-5), SR-E (pay group 5 basic), SR-W (pay group 11), SW-CHA-02, TR-02, UT-1</v>
      </c>
      <c r="C673" s="128" t="str" cm="1">
        <f t="array" ref="C673">_xlfn.TEXTJOIN(", ",TRUE,_xlfn._xlws.FILTER('5. Raw salary data'!$A$2:$A$1297,('5. Raw salary data'!$C$2:$C$1297 &gt;'5. Raw salary data'!E673)*('5. Raw salary data'!$C$2:$C$1297 &lt;'5. Raw salary data'!C673),"No matches"))</f>
        <v>AI-01, AS-04, CO-01, DA-CON-8, DA-PRO-7, DD-07, DS-2, EC-03, ED-EST-02 (TE 9), ED-EST-03 (TE 6),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ED-EST-05 Ontario (TE 8), ED-EST-06 Ontario (TE 5), ED-EST-04 Manitoba (TE 6), ED-EST-04 Manitoba (TE 7), ED-EST-05 Manitoba (TE 5), ED-EST-06 Manitoba (TE 4), ED-EST-04 Saskatchewan (TE 7), ED-EST-04 Saskatchewan (TE 8), ED-EST-05 Saskatchewan (TE 6), ED-EST-06 Saskatchewan (TE 4), ED-EST-06 Saskatchewan (TE 5), ED-EST-04 Alberta (TE 7), ED-EST-04 Alberta (TE 8), ED-EST-05 Alberta (TE 6), ED-EST-06 Alberta (TE 5), ED-EST-03 BC (TE 9), ED-EST-04 BC (TE 8), ED-EST-05 BC (TE 6), ED-EST-06 BC (TE 5), ED-LAT-02 (TE 12), ED-LAT-02 (TE 13), ED-LAT-03 (TE 10), ED-LAT-03 (TE 11), ED-LAT-03 (TE 12), ED-LAT-04 (TE 8), ED-LAT-04 (TE 9), EG-04, EL-04, FB-2, GL-AIM-14, GL-AMW-14, GL-COI-11, GL-COI-12, GL-EIM-11, GL-EIM-12, GL-MAM-13, GL-MAN-13, GL-MAN-14, GL-MDO-14, GL-MOC-14, GL-PCF-11, GL-PCF-12, GL-PIP-11, GL-PIP-12, GL-PRW-13, GL-PRW-14, GL-SMW-10, GL-VHE-11, GL-VHE-12, GL-WOW-13, GL-WOW-14, GS-10, HP-04, HS-HDO-09, HS-PHS-08, IS-03 , IT-01, LS-01, LS-02, OM-03, PE-02, PG-03, PM-04 , PO-IMA-02, PO-LES-TO-02, PO-LES-IM-02, PO-TCO-02, PR(S)-02, RO-03, SC-7 (equip. op. and spec. trade), SG-PAT-02, SG-SRE-02, SO-FLP-01, SO-MAO-02, SR-E (APA), SR-E (APB), SR-W (pay group 7), SR-W (pay group 8), SW-SCW-02, TI-05, WP-03</v>
      </c>
    </row>
    <row r="674" spans="1:3" ht="60" x14ac:dyDescent="0.25">
      <c r="A674" s="60" t="str">
        <f>'5. Raw salary data'!A674</f>
        <v>EN-SUR-02</v>
      </c>
      <c r="B674" s="129" t="str" cm="1">
        <f t="array" ref="B674">_xlfn.TEXTJOIN(", ", TRUE, _xlfn._xlws.FILTER('5. Raw salary data'!$A$2:$A$1297, ('5. Raw salary data'!$C$2:$C$1297 &lt; '5. Raw salary data'!D674) * ('5. Raw salary data'!$C$2:$C$1297 &gt;= '5. Raw salary data'!C674) * ('5. Raw salary data'!$A$2:$A$1297 &lt;&gt; '5. Raw salary data'!A674), "No matches"))</f>
        <v>AI-04, AO-CAI-01, AR-04, AS-07, CO-02, ED-EDS-05, ED-EST-05 (TE 10), ED-EST-06 (TE 9), ED-EST-06 (TE 10), EN-ENG-03, FR-5, FS-02, GT-07, HP-09, IS-06 , IT-03, LP-01, MT-05, ND-HME-3, NU-CHN-5, NU-HOS-5, OP-3, PE-05, PG-05, PM-06 , PM-MCO-02, PS-3, PR(S)-05, SG-PAT-04, SG-SRE-05, SO-FLP-07, SO-MAO-08, SR-CPS1, TI-08, TI-07 Railway safety, TR-04</v>
      </c>
      <c r="C674" s="128" t="str" cm="1">
        <f t="array" ref="C674">_xlfn.TEXTJOIN(", ",TRUE,_xlfn._xlws.FILTER('5. Raw salary data'!$A$2:$A$1297,('5. Raw salary data'!$C$2:$C$1297 &gt;'5. Raw salary data'!E674)*('5. Raw salary data'!$C$2:$C$1297 &lt;'5. Raw salary data'!C674),"No matches"))</f>
        <v>AG-03, AS-06, BI-03, CH-03, CT-EAV-03 , CT-IAU-03, EC-05, ED-EDS-04, ED-EST-05 (TE 8), ED-EST-05 (TE 9), ED-EST-06 (TE 7), ED-EST-06 (TE 8), EG-07, EL-07, FB-5, FO-02, FR-4, HP-08, HR-04, IS-05 , LS-04, MA-04, MT-04, ND-ADV-2, ND-DIT-3, NU-CHN-4, NU-HOS-4, OM-05, OP-2, PC-03, PH-01, RO-06, SG-SRE-04, SO-FLP-06, SO-MAO-07, SW-SCW-04, TI-06 Aviation, TI-06 Marine, VM-2, WP-05</v>
      </c>
    </row>
    <row r="675" spans="1:3" ht="45" x14ac:dyDescent="0.25">
      <c r="A675" s="60" t="str">
        <f>'5. Raw salary data'!A675</f>
        <v>EN-SUR-03</v>
      </c>
      <c r="B675" s="129" t="str" cm="1">
        <f t="array" ref="B675">_xlfn.TEXTJOIN(", ", TRUE, _xlfn._xlws.FILTER('5. Raw salary data'!$A$2:$A$1297, ('5. Raw salary data'!$C$2:$C$1297 &lt; '5. Raw salary data'!D675) * ('5. Raw salary data'!$C$2:$C$1297 &gt;= '5. Raw salary data'!C675) * ('5. Raw salary data'!$A$2:$A$1297 &lt;&gt; '5. Raw salary data'!A675), "No matches"))</f>
        <v>AG-04, AI-06, AI-07, AO-CAI-02, AR-05, AS-08, BI-04, CH-04, CO-03, CT-FIN-03 , CT-EAV-04 , CT-IAU-04, DE-01, EL-09, EN-ENG-04, GT-08, HR-05, LS-05, MT-06, ND-ADV-3, ND-DIT-4, ND-HME-4, PC-04, PE-06, PH-02, PM-07, PM-MCO-03, PS-4, SG-PAT-05, SW-SCW-05, TI-08 Railway safety, TR-05, UT-3, VM-3, WP-06</v>
      </c>
      <c r="C675" s="128" t="str" cm="1">
        <f t="array" ref="C675">_xlfn.TEXTJOIN(", ",TRUE,_xlfn._xlws.FILTER('5. Raw salary data'!$A$2:$A$1297,('5. Raw salary data'!$C$2:$C$1297 &gt;'5. Raw salary data'!E675)*('5. Raw salary data'!$C$2:$C$1297 &lt;'5. Raw salary data'!C675),"No matches"))</f>
        <v>AI-04, AI-05, AR-04, AS-07, CO-02, EC-06, ED-EST-06 (TE 10), EG-08, EL-08, FB-6, FO-03, FR-6, FS-02, HP-09, IS-06 , LP-01, MA-05, MT-05, NU-CHN-6, NU-HOS-6, OP-3, PE-05, PG-06, PM-06 , PM-MCO-02, PR(S)-05, SE-RES-2, SG-SRE-05, SG-SRE-06, SO-FLP-07, SO-MAO-09, TI-07 Aviation, TI-07 Marine, TR-04</v>
      </c>
    </row>
    <row r="676" spans="1:3" ht="45" x14ac:dyDescent="0.25">
      <c r="A676" s="60" t="str">
        <f>'5. Raw salary data'!A676</f>
        <v>EN-SUR-04</v>
      </c>
      <c r="B676" s="129" t="str" cm="1">
        <f t="array" ref="B676">_xlfn.TEXTJOIN(", ", TRUE, _xlfn._xlws.FILTER('5. Raw salary data'!$A$2:$A$1297, ('5. Raw salary data'!$C$2:$C$1297 &lt; '5. Raw salary data'!D676) * ('5. Raw salary data'!$C$2:$C$1297 &gt;= '5. Raw salary data'!C676) * ('5. Raw salary data'!$A$2:$A$1297 &lt;&gt; '5. Raw salary data'!A676), "No matches"))</f>
        <v>AC-01, AG-05, AO-CAI-03, AO-HPS-02, AR-06, BI-05, CH-05, CO-04, CT-FIN-04 , DE-02, EN-ENG-05, FB-8, NU-CHN-8, NU-HOS-8, PC-05, PS-5, SG-PAT-06, SG-SRE-08, SO-INS-02, VM-5</v>
      </c>
      <c r="C676" s="128" t="str" cm="1">
        <f t="array" ref="C676">_xlfn.TEXTJOIN(", ",TRUE,_xlfn._xlws.FILTER('5. Raw salary data'!$A$2:$A$1297,('5. Raw salary data'!$C$2:$C$1297 &gt;'5. Raw salary data'!E676)*('5. Raw salary data'!$C$2:$C$1297 &lt;'5. Raw salary data'!C676),"No matches"))</f>
        <v>AI-07, AO-CAI-02, AO-HPS-01, AR-05, CO-03, CT-EAV-05 , DE-01, DS-4, EC-07, FB-7, FO-04, FS-03, IT-04, MA-06, MT-07, NU-CHN-7, NU-HOS-7, PH-03, SE-REM-1, SE-RES-3, SG-PAT-07, SG-SRE-07, SO-INS-01, SO-MAO-10, TI-08 Aviation, TI-08 Marine, VM-4</v>
      </c>
    </row>
    <row r="677" spans="1:3" ht="30" x14ac:dyDescent="0.25">
      <c r="A677" s="60" t="str">
        <f>'5. Raw salary data'!A677</f>
        <v>EN-SUR-05</v>
      </c>
      <c r="B677" s="129" t="str" cm="1">
        <f t="array" ref="B677">_xlfn.TEXTJOIN(", ", TRUE, _xlfn._xlws.FILTER('5. Raw salary data'!$A$2:$A$1297, ('5. Raw salary data'!$C$2:$C$1297 &lt; '5. Raw salary data'!D677) * ('5. Raw salary data'!$C$2:$C$1297 &gt;= '5. Raw salary data'!C677) * ('5. Raw salary data'!$A$2:$A$1297 &lt;&gt; '5. Raw salary data'!A677), "No matches"))</f>
        <v>AO-CAI-05, DE-03, EN-ENG-06, IT-05, SO-MAO-12</v>
      </c>
      <c r="C677" s="128" t="str" cm="1">
        <f t="array" ref="C677">_xlfn.TEXTJOIN(", ",TRUE,_xlfn._xlws.FILTER('5. Raw salary data'!$A$2:$A$1297,('5. Raw salary data'!$C$2:$C$1297 &gt;'5. Raw salary data'!E677)*('5. Raw salary data'!$C$2:$C$1297 &lt;'5. Raw salary data'!C677),"No matches"))</f>
        <v>AO-CAI-04, AO-HPS-03, AR-06, CT-EAV-06 , DS-5, EC-08, EN-ENG-05, FB-8, FS-04, MA-07, PM-MCO-04, SE-REM-2, SE-RES-4, SO-INS-02, SO-MAO-11, UT-4, VM-5</v>
      </c>
    </row>
    <row r="678" spans="1:3" x14ac:dyDescent="0.25">
      <c r="A678" s="60" t="str">
        <f>'5. Raw salary data'!A678</f>
        <v>EN-SUR-06</v>
      </c>
      <c r="B678" s="129" t="str" cm="1">
        <f t="array" ref="B678">_xlfn.TEXTJOIN(", ", TRUE, _xlfn._xlws.FILTER('5. Raw salary data'!$A$2:$A$1297, ('5. Raw salary data'!$C$2:$C$1297 &lt; '5. Raw salary data'!D678) * ('5. Raw salary data'!$C$2:$C$1297 &gt;= '5. Raw salary data'!C678) * ('5. Raw salary data'!$A$2:$A$1297 &lt;&gt; '5. Raw salary data'!A678), "No matches"))</f>
        <v>AO-ETP-01</v>
      </c>
      <c r="C678" s="128" t="str" cm="1">
        <f t="array" ref="C678">_xlfn.TEXTJOIN(", ",TRUE,_xlfn._xlws.FILTER('5. Raw salary data'!$A$2:$A$1297,('5. Raw salary data'!$C$2:$C$1297 &gt;'5. Raw salary data'!E678)*('5. Raw salary data'!$C$2:$C$1297 &lt;'5. Raw salary data'!C678),"No matches"))</f>
        <v>AC-02, AO-CAI-05, AR-07, DS-6, EN-ENG-06, IT-05, SE-RES-5, SO-MAO-12</v>
      </c>
    </row>
    <row r="679" spans="1:3" ht="165" x14ac:dyDescent="0.25">
      <c r="A679" s="60" t="str">
        <f>'5. Raw salary data'!A679</f>
        <v>EU-TEA (Maritimes)</v>
      </c>
      <c r="B679" s="129" t="str" cm="1">
        <f t="array" ref="B679">_xlfn.TEXTJOIN(", ", TRUE, _xlfn._xlws.FILTER('5. Raw salary data'!$A$2:$A$1297, ('5. Raw salary data'!$C$2:$C$1297 &lt; '5. Raw salary data'!D679) * ('5. Raw salary data'!$C$2:$C$1297 &gt;= '5. Raw salary data'!C679) * ('5. Raw salary data'!$A$2:$A$1297 &lt;&gt; '5. Raw salary data'!A679), "No matches"))</f>
        <v>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ED-EST-03 Ontario (TE 1), ED-EST-01 Manitoba (TE 7), ED-EST-02 Manitoba (TE 4), ED-EST-02 Manitoba (TE 5), ED-EST-03 Manitoba (TE 1), ED-EST-03 Manitoba (TE 2), ED-EST-01 Saskatchewan (TE 8), ED-EST-02 Saskatchewan (TE 4), ED-EST-02 Saskatchewan (TE 5), ED-EST-03 Saskatchewan (TE 2), ED-EST-01 Alberta (TE 7), ED-EST-02 Alberta (TE 4), ED-EST-03 Alberta (TE 1), ED-EST-01 BC (TE 4), ED-EST-02 BC (TE 2), ED-EST-02 BC (TE 3), ED-LAT-01 (TE 3), EU-TEA (Quebec), EU-TEA (Ontario), EU-TEA (Manitoba), EU-TEA (Saskatchewan), EU-TEA (Alberta), EU-TEA (British Columbia), GL-AMW-2, GL-AMW-3, GL-ELE -4, GL-ELE -5, GL-MAN-1, GL-MAN-2, GL-MDO-3, GL-MDO-4, GL-MOC-1, GL-MOC-2, GS-03, GT-01, HS-PHS-02, LI-4, PY-03, SR-W (pay group 9) APC-4, SR-W (pay group 9) APD-5, ST-OCE-3, ST-SCY-2</v>
      </c>
      <c r="C679" s="128" t="str" cm="1">
        <f t="array" ref="C679">_xlfn.TEXTJOIN(", ",TRUE,_xlfn._xlws.FILTER('5. Raw salary data'!$A$2:$A$1297,('5. Raw salary data'!$C$2:$C$1297 &gt;'5. Raw salary data'!E679)*('5. Raw salary data'!$C$2:$C$1297 &lt;'5. Raw salary data'!C679),"No matches"))</f>
        <v>CM-04, CR-03, DA-CON-3, ED-EST-01 Maritimes (TE 6), ED-EST-01 Maritimes (TE 7), ED-EST-02 Maritimes (TE 5), ED-EST-03 Maritimes (TE 2), ED-EST-03 Maritimes (TE 3), ED-EST-01 Quebec (TE 4), ED-EST-02 Quebec (TE 3), ED-EST-03 Quebec (TE 2), ED-EST-01 Ontario (TE 4), ED-EST-01 Ontario (TE 5), ED-EST-02 Ontario (TE 1), ED-EST-01 Manitoba (TE 5), ED-EST-01 Manitoba (TE 6), ED-EST-02 Manitoba (TE 2), ED-EST-02 Manitoba (TE 3), ED-EST-01 Saskatchewan (TE 6), ED-EST-01 Saskatchewan (TE 7), ED-EST-02 Saskatchewan (TE 3), ED-EST-03 Saskatchewan (TE 1), ED-EST-01 Alberta (TE 5), ED-EST-01 Alberta (TE 6), ED-EST-02 Alberta (TE 3), ED-EST-01 BC (TE 3), ED-EST-02 BC (TE 1), ED-LAT-01 (TE 1), ED-LAT-01 (TE 2), GL-AMW-1, GL-ELE -2, GL-ELE -3, GL-MDO-1, GL-MDO-2, HS-HDO-01, LI-2, LI-3, SR-W (pay group 9) APD-4, ST-SCY-1, ST-STN-2</v>
      </c>
    </row>
    <row r="680" spans="1:3" ht="165" x14ac:dyDescent="0.25">
      <c r="A680" s="60" t="str">
        <f>'5. Raw salary data'!A680</f>
        <v>EU-TEA (Quebec)</v>
      </c>
      <c r="B680" s="129" t="str" cm="1">
        <f t="array" ref="B680">_xlfn.TEXTJOIN(", ", TRUE, _xlfn._xlws.FILTER('5. Raw salary data'!$A$2:$A$1297, ('5. Raw salary data'!$C$2:$C$1297 &lt; '5. Raw salary data'!D680) * ('5. Raw salary data'!$C$2:$C$1297 &gt;= '5. Raw salary data'!C680) * ('5. Raw salary data'!$A$2:$A$1297 &lt;&gt; '5. Raw salary data'!A680), "No matches"))</f>
        <v>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ED-EST-03 Ontario (TE 1), ED-EST-01 Manitoba (TE 7), ED-EST-02 Manitoba (TE 4), ED-EST-02 Manitoba (TE 5), ED-EST-03 Manitoba (TE 1), ED-EST-03 Manitoba (TE 2), ED-EST-01 Saskatchewan (TE 8), ED-EST-02 Saskatchewan (TE 4), ED-EST-02 Saskatchewan (TE 5), ED-EST-03 Saskatchewan (TE 2), ED-EST-01 Alberta (TE 7), ED-EST-02 Alberta (TE 4), ED-EST-03 Alberta (TE 1), ED-EST-01 BC (TE 4), ED-EST-02 BC (TE 2), ED-EST-02 BC (TE 3), ED-LAT-01 (TE 3), EU-TEA (Maritimes), EU-TEA (Ontario), EU-TEA (Manitoba), EU-TEA (Saskatchewan), EU-TEA (Alberta), EU-TEA (British Columbia), GL-AMW-2, GL-AMW-3, GL-ELE -4, GL-ELE -5, GL-MAN-1, GL-MAN-2, GL-MDO-3, GL-MDO-4, GL-MOC-1, GL-MOC-2, GS-03, GT-01, HS-PHS-02, LI-4, PY-03, SR-W (pay group 9) APC-4, SR-W (pay group 9) APD-5, ST-OCE-3, ST-SCY-2</v>
      </c>
      <c r="C680" s="128" t="str" cm="1">
        <f t="array" ref="C680">_xlfn.TEXTJOIN(", ",TRUE,_xlfn._xlws.FILTER('5. Raw salary data'!$A$2:$A$1297,('5. Raw salary data'!$C$2:$C$1297 &gt;'5. Raw salary data'!E680)*('5. Raw salary data'!$C$2:$C$1297 &lt;'5. Raw salary data'!C680),"No matches"))</f>
        <v>CM-04, CR-03, DA-CON-3, ED-EST-01 Maritimes (TE 6), ED-EST-01 Maritimes (TE 7), ED-EST-02 Maritimes (TE 5), ED-EST-03 Maritimes (TE 2), ED-EST-03 Maritimes (TE 3), ED-EST-01 Quebec (TE 4), ED-EST-02 Quebec (TE 3), ED-EST-03 Quebec (TE 2), ED-EST-01 Ontario (TE 4), ED-EST-01 Ontario (TE 5), ED-EST-02 Ontario (TE 1), ED-EST-01 Manitoba (TE 5), ED-EST-01 Manitoba (TE 6), ED-EST-02 Manitoba (TE 2), ED-EST-02 Manitoba (TE 3), ED-EST-01 Saskatchewan (TE 6), ED-EST-01 Saskatchewan (TE 7), ED-EST-02 Saskatchewan (TE 3), ED-EST-03 Saskatchewan (TE 1), ED-EST-01 Alberta (TE 5), ED-EST-01 Alberta (TE 6), ED-EST-02 Alberta (TE 3), ED-EST-01 BC (TE 3), ED-EST-02 BC (TE 1), ED-LAT-01 (TE 1), ED-LAT-01 (TE 2), GL-AMW-1, GL-ELE -2, GL-ELE -3, GL-MDO-1, GL-MDO-2, HS-HDO-01, LI-2, LI-3, SR-W (pay group 9) APD-4, ST-SCY-1, ST-STN-2</v>
      </c>
    </row>
    <row r="681" spans="1:3" ht="180" x14ac:dyDescent="0.25">
      <c r="A681" s="60" t="str">
        <f>'5. Raw salary data'!A681</f>
        <v>EU-TEA (Ontario)</v>
      </c>
      <c r="B681" s="129" t="str" cm="1">
        <f t="array" ref="B681">_xlfn.TEXTJOIN(", ", TRUE, _xlfn._xlws.FILTER('5. Raw salary data'!$A$2:$A$1297, ('5. Raw salary data'!$C$2:$C$1297 &lt; '5. Raw salary data'!D681) * ('5. Raw salary data'!$C$2:$C$1297 &gt;= '5. Raw salary data'!C681) * ('5. Raw salary data'!$A$2:$A$1297 &lt;&gt; '5. Raw salary data'!A681), "No matches"))</f>
        <v>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ED-EST-03 Ontario (TE 1), ED-EST-01 Manitoba (TE 7), ED-EST-02 Manitoba (TE 4), ED-EST-02 Manitoba (TE 5), ED-EST-03 Manitoba (TE 1), ED-EST-03 Manitoba (TE 2), ED-EST-01 Saskatchewan (TE 8), ED-EST-02 Saskatchewan (TE 4), ED-EST-02 Saskatchewan (TE 5), ED-EST-03 Saskatchewan (TE 2), ED-EST-01 Alberta (TE 7), ED-EST-02 Alberta (TE 4), ED-EST-03 Alberta (TE 1), ED-EST-01 BC (TE 4), ED-EST-02 BC (TE 2), ED-EST-02 BC (TE 3), ED-LAT-01 (TE 3), EU-TEA (Maritimes), EU-TEA (Quebec), EU-TEA (Manitoba), EU-TEA (Saskatchewan), EU-TEA (Alberta), EU-TEA (British Columbia), GL-AMW-2, GL-AMW-3, GL-ELE -4, GL-ELE -5, GL-MAN-1, GL-MAN-2, GL-MDO-3, GL-MDO-4, GL-MOC-1, GL-MOC-2, GS-03, GT-01, HS-PHS-02, LI-4, PY-03, SR-W (pay group 9) APC-4, SR-W (pay group 9) APD-5, ST-OCE-3, ST-SCY-2</v>
      </c>
      <c r="C681" s="128" t="str" cm="1">
        <f t="array" ref="C681">_xlfn.TEXTJOIN(", ",TRUE,_xlfn._xlws.FILTER('5. Raw salary data'!$A$2:$A$1297,('5. Raw salary data'!$C$2:$C$1297 &gt;'5. Raw salary data'!E681)*('5. Raw salary data'!$C$2:$C$1297 &lt;'5. Raw salary data'!C681),"No matches"))</f>
        <v>CM-04, CR-03, DA-CON-3, ED-EST-01 Maritimes (TE 6), ED-EST-01 Maritimes (TE 7), ED-EST-02 Maritimes (TE 5), ED-EST-03 Maritimes (TE 2), ED-EST-03 Maritimes (TE 3), ED-EST-01 Quebec (TE 4), ED-EST-02 Quebec (TE 3), ED-EST-03 Quebec (TE 2), ED-EST-01 Ontario (TE 4), ED-EST-01 Ontario (TE 5), ED-EST-02 Ontario (TE 1), ED-EST-01 Manitoba (TE 5), ED-EST-01 Manitoba (TE 6), ED-EST-02 Manitoba (TE 2), ED-EST-02 Manitoba (TE 3), ED-EST-01 Saskatchewan (TE 6), ED-EST-01 Saskatchewan (TE 7), ED-EST-02 Saskatchewan (TE 3), ED-EST-03 Saskatchewan (TE 1), ED-EST-01 Alberta (TE 5), ED-EST-01 Alberta (TE 6), ED-EST-02 Alberta (TE 3), ED-EST-01 BC (TE 3), ED-EST-02 BC (TE 1), ED-LAT-01 (TE 1), ED-LAT-01 (TE 2), GL-AMW-1, GL-ELE -2, GL-ELE -3, GL-MDO-1, GL-MDO-2, HS-HDO-01, LI-2, LI-3, SR-W (pay group 9) APD-4, ST-SCY-1, ST-STN-2</v>
      </c>
    </row>
    <row r="682" spans="1:3" ht="165" x14ac:dyDescent="0.25">
      <c r="A682" s="60" t="str">
        <f>'5. Raw salary data'!A682</f>
        <v>EU-TEA (Manitoba)</v>
      </c>
      <c r="B682" s="129" t="str" cm="1">
        <f t="array" ref="B682">_xlfn.TEXTJOIN(", ", TRUE, _xlfn._xlws.FILTER('5. Raw salary data'!$A$2:$A$1297, ('5. Raw salary data'!$C$2:$C$1297 &lt; '5. Raw salary data'!D682) * ('5. Raw salary data'!$C$2:$C$1297 &gt;= '5. Raw salary data'!C682) * ('5. Raw salary data'!$A$2:$A$1297 &lt;&gt; '5. Raw salary data'!A682), "No matches"))</f>
        <v>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ED-EST-03 Ontario (TE 1), ED-EST-01 Manitoba (TE 7), ED-EST-02 Manitoba (TE 4), ED-EST-02 Manitoba (TE 5), ED-EST-03 Manitoba (TE 1), ED-EST-03 Manitoba (TE 2), ED-EST-01 Saskatchewan (TE 8), ED-EST-02 Saskatchewan (TE 4), ED-EST-02 Saskatchewan (TE 5), ED-EST-03 Saskatchewan (TE 2), ED-EST-01 Alberta (TE 7), ED-EST-02 Alberta (TE 4), ED-EST-03 Alberta (TE 1), ED-EST-01 BC (TE 4), ED-EST-02 BC (TE 2), ED-EST-02 BC (TE 3), ED-LAT-01 (TE 3), EU-TEA (Maritimes), EU-TEA (Quebec), EU-TEA (Ontario), EU-TEA (Saskatchewan), EU-TEA (Alberta), EU-TEA (British Columbia), GL-AMW-2, GL-AMW-3, GL-ELE -4, GL-ELE -5, GL-MAN-1, GL-MAN-2, GL-MDO-3, GL-MDO-4, GL-MOC-1, GL-MOC-2, GS-03, GT-01, HS-PHS-02, LI-4, PY-03, SR-W (pay group 9) APC-4, SR-W (pay group 9) APD-5, ST-OCE-3, ST-SCY-2</v>
      </c>
      <c r="C682" s="128" t="str" cm="1">
        <f t="array" ref="C682">_xlfn.TEXTJOIN(", ",TRUE,_xlfn._xlws.FILTER('5. Raw salary data'!$A$2:$A$1297,('5. Raw salary data'!$C$2:$C$1297 &gt;'5. Raw salary data'!E682)*('5. Raw salary data'!$C$2:$C$1297 &lt;'5. Raw salary data'!C682),"No matches"))</f>
        <v>CM-04, CR-03, DA-CON-3, ED-EST-01 Maritimes (TE 6), ED-EST-01 Maritimes (TE 7), ED-EST-02 Maritimes (TE 5), ED-EST-03 Maritimes (TE 2), ED-EST-03 Maritimes (TE 3), ED-EST-01 Quebec (TE 4), ED-EST-02 Quebec (TE 3), ED-EST-03 Quebec (TE 2), ED-EST-01 Ontario (TE 4), ED-EST-01 Ontario (TE 5), ED-EST-02 Ontario (TE 1), ED-EST-01 Manitoba (TE 5), ED-EST-01 Manitoba (TE 6), ED-EST-02 Manitoba (TE 2), ED-EST-02 Manitoba (TE 3), ED-EST-01 Saskatchewan (TE 6), ED-EST-01 Saskatchewan (TE 7), ED-EST-02 Saskatchewan (TE 3), ED-EST-03 Saskatchewan (TE 1), ED-EST-01 Alberta (TE 5), ED-EST-01 Alberta (TE 6), ED-EST-02 Alberta (TE 3), ED-EST-01 BC (TE 3), ED-EST-02 BC (TE 1), ED-LAT-01 (TE 1), ED-LAT-01 (TE 2), GL-AMW-1, GL-ELE -2, GL-ELE -3, GL-MDO-1, GL-MDO-2, HS-HDO-01, LI-2, LI-3, SR-W (pay group 9) APD-4, ST-SCY-1, ST-STN-2</v>
      </c>
    </row>
    <row r="683" spans="1:3" ht="165" x14ac:dyDescent="0.25">
      <c r="A683" s="60" t="str">
        <f>'5. Raw salary data'!A683</f>
        <v>EU-TEA (Saskatchewan)</v>
      </c>
      <c r="B683" s="129" t="str" cm="1">
        <f t="array" ref="B683">_xlfn.TEXTJOIN(", ", TRUE, _xlfn._xlws.FILTER('5. Raw salary data'!$A$2:$A$1297, ('5. Raw salary data'!$C$2:$C$1297 &lt; '5. Raw salary data'!D683) * ('5. Raw salary data'!$C$2:$C$1297 &gt;= '5. Raw salary data'!C683) * ('5. Raw salary data'!$A$2:$A$1297 &lt;&gt; '5. Raw salary data'!A683), "No matches"))</f>
        <v>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ED-EST-03 Ontario (TE 1), ED-EST-01 Manitoba (TE 7), ED-EST-02 Manitoba (TE 4), ED-EST-02 Manitoba (TE 5), ED-EST-03 Manitoba (TE 1), ED-EST-03 Manitoba (TE 2), ED-EST-01 Saskatchewan (TE 8), ED-EST-02 Saskatchewan (TE 4), ED-EST-02 Saskatchewan (TE 5), ED-EST-03 Saskatchewan (TE 2), ED-EST-01 Alberta (TE 7), ED-EST-02 Alberta (TE 4), ED-EST-03 Alberta (TE 1), ED-EST-01 BC (TE 4), ED-EST-02 BC (TE 2), ED-EST-02 BC (TE 3), ED-LAT-01 (TE 3), EU-TEA (Maritimes), EU-TEA (Quebec), EU-TEA (Ontario), EU-TEA (Manitoba), EU-TEA (Alberta), EU-TEA (British Columbia), GL-AMW-2, GL-AMW-3, GL-ELE -4, GL-ELE -5, GL-MAN-1, GL-MAN-2, GL-MDO-3, GL-MDO-4, GL-MOC-1, GL-MOC-2, GS-03, GT-01, HS-PHS-02, LI-4, PY-03, SR-W (pay group 9) APC-4, SR-W (pay group 9) APD-5, ST-OCE-3, ST-SCY-2</v>
      </c>
      <c r="C683" s="128" t="str" cm="1">
        <f t="array" ref="C683">_xlfn.TEXTJOIN(", ",TRUE,_xlfn._xlws.FILTER('5. Raw salary data'!$A$2:$A$1297,('5. Raw salary data'!$C$2:$C$1297 &gt;'5. Raw salary data'!E683)*('5. Raw salary data'!$C$2:$C$1297 &lt;'5. Raw salary data'!C683),"No matches"))</f>
        <v>CM-04, CR-03, DA-CON-3, ED-EST-01 Maritimes (TE 6), ED-EST-01 Maritimes (TE 7), ED-EST-02 Maritimes (TE 5), ED-EST-03 Maritimes (TE 2), ED-EST-03 Maritimes (TE 3), ED-EST-01 Quebec (TE 4), ED-EST-02 Quebec (TE 3), ED-EST-03 Quebec (TE 2), ED-EST-01 Ontario (TE 4), ED-EST-01 Ontario (TE 5), ED-EST-02 Ontario (TE 1), ED-EST-01 Manitoba (TE 5), ED-EST-01 Manitoba (TE 6), ED-EST-02 Manitoba (TE 2), ED-EST-02 Manitoba (TE 3), ED-EST-01 Saskatchewan (TE 6), ED-EST-01 Saskatchewan (TE 7), ED-EST-02 Saskatchewan (TE 3), ED-EST-03 Saskatchewan (TE 1), ED-EST-01 Alberta (TE 5), ED-EST-01 Alberta (TE 6), ED-EST-02 Alberta (TE 3), ED-EST-01 BC (TE 3), ED-EST-02 BC (TE 1), ED-LAT-01 (TE 1), ED-LAT-01 (TE 2), GL-AMW-1, GL-ELE -2, GL-ELE -3, GL-MDO-1, GL-MDO-2, HS-HDO-01, LI-2, LI-3, SR-W (pay group 9) APD-4, ST-SCY-1, ST-STN-2</v>
      </c>
    </row>
    <row r="684" spans="1:3" ht="180" x14ac:dyDescent="0.25">
      <c r="A684" s="60" t="str">
        <f>'5. Raw salary data'!A684</f>
        <v>EU-TEA (Alberta)</v>
      </c>
      <c r="B684" s="129" t="str" cm="1">
        <f t="array" ref="B684">_xlfn.TEXTJOIN(", ", TRUE, _xlfn._xlws.FILTER('5. Raw salary data'!$A$2:$A$1297, ('5. Raw salary data'!$C$2:$C$1297 &lt; '5. Raw salary data'!D684) * ('5. Raw salary data'!$C$2:$C$1297 &gt;= '5. Raw salary data'!C684) * ('5. Raw salary data'!$A$2:$A$1297 &lt;&gt; '5. Raw salary data'!A684), "No matches"))</f>
        <v>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ED-EST-03 Ontario (TE 1), ED-EST-01 Manitoba (TE 7), ED-EST-02 Manitoba (TE 4), ED-EST-02 Manitoba (TE 5), ED-EST-03 Manitoba (TE 1), ED-EST-03 Manitoba (TE 2), ED-EST-01 Saskatchewan (TE 8), ED-EST-02 Saskatchewan (TE 4), ED-EST-02 Saskatchewan (TE 5), ED-EST-03 Saskatchewan (TE 2), ED-EST-01 Alberta (TE 7), ED-EST-02 Alberta (TE 4), ED-EST-03 Alberta (TE 1), ED-EST-01 BC (TE 4), ED-EST-02 BC (TE 2), ED-EST-02 BC (TE 3), ED-LAT-01 (TE 3), EU-TEA (Maritimes), EU-TEA (Quebec), EU-TEA (Ontario), EU-TEA (Manitoba), EU-TEA (Saskatchewan), EU-TEA (British Columbia), GL-AMW-2, GL-AMW-3, GL-ELE -4, GL-ELE -5, GL-MAN-1, GL-MAN-2, GL-MDO-3, GL-MDO-4, GL-MOC-1, GL-MOC-2, GS-03, GT-01, HS-PHS-02, LI-4, PY-03, SR-W (pay group 9) APC-4, SR-W (pay group 9) APD-5, ST-OCE-3, ST-SCY-2</v>
      </c>
      <c r="C684" s="128" t="str" cm="1">
        <f t="array" ref="C684">_xlfn.TEXTJOIN(", ",TRUE,_xlfn._xlws.FILTER('5. Raw salary data'!$A$2:$A$1297,('5. Raw salary data'!$C$2:$C$1297 &gt;'5. Raw salary data'!E684)*('5. Raw salary data'!$C$2:$C$1297 &lt;'5. Raw salary data'!C684),"No matches"))</f>
        <v>CM-04, CR-03, DA-CON-3, ED-EST-01 Maritimes (TE 6), ED-EST-01 Maritimes (TE 7), ED-EST-02 Maritimes (TE 5), ED-EST-03 Maritimes (TE 2), ED-EST-03 Maritimes (TE 3), ED-EST-01 Quebec (TE 4), ED-EST-02 Quebec (TE 3), ED-EST-03 Quebec (TE 2), ED-EST-01 Ontario (TE 4), ED-EST-01 Ontario (TE 5), ED-EST-02 Ontario (TE 1), ED-EST-01 Manitoba (TE 5), ED-EST-01 Manitoba (TE 6), ED-EST-02 Manitoba (TE 2), ED-EST-02 Manitoba (TE 3), ED-EST-01 Saskatchewan (TE 6), ED-EST-01 Saskatchewan (TE 7), ED-EST-02 Saskatchewan (TE 3), ED-EST-03 Saskatchewan (TE 1), ED-EST-01 Alberta (TE 5), ED-EST-01 Alberta (TE 6), ED-EST-02 Alberta (TE 3), ED-EST-01 BC (TE 3), ED-EST-02 BC (TE 1), ED-LAT-01 (TE 1), ED-LAT-01 (TE 2), GL-AMW-1, GL-ELE -2, GL-ELE -3, GL-MDO-1, GL-MDO-2, HS-HDO-01, LI-2, LI-3, SR-W (pay group 9) APD-4, ST-SCY-1, ST-STN-2</v>
      </c>
    </row>
    <row r="685" spans="1:3" ht="165" x14ac:dyDescent="0.25">
      <c r="A685" s="60" t="str">
        <f>'5. Raw salary data'!A685</f>
        <v>EU-TEA (British Columbia)</v>
      </c>
      <c r="B685" s="129" t="str" cm="1">
        <f t="array" ref="B685">_xlfn.TEXTJOIN(", ", TRUE, _xlfn._xlws.FILTER('5. Raw salary data'!$A$2:$A$1297, ('5. Raw salary data'!$C$2:$C$1297 &lt; '5. Raw salary data'!D685) * ('5. Raw salary data'!$C$2:$C$1297 &gt;= '5. Raw salary data'!C685) * ('5. Raw salary data'!$A$2:$A$1297 &lt;&gt; '5. Raw salary data'!A685), "No matches"))</f>
        <v>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ED-EST-03 Ontario (TE 1), ED-EST-01 Manitoba (TE 7), ED-EST-02 Manitoba (TE 4), ED-EST-02 Manitoba (TE 5), ED-EST-03 Manitoba (TE 1), ED-EST-03 Manitoba (TE 2), ED-EST-01 Saskatchewan (TE 8), ED-EST-02 Saskatchewan (TE 4), ED-EST-02 Saskatchewan (TE 5), ED-EST-03 Saskatchewan (TE 2), ED-EST-01 Alberta (TE 7), ED-EST-02 Alberta (TE 4), ED-EST-03 Alberta (TE 1), ED-EST-01 BC (TE 4), ED-EST-02 BC (TE 2), ED-EST-02 BC (TE 3), ED-LAT-01 (TE 3), EU-TEA (Maritimes), EU-TEA (Quebec), EU-TEA (Ontario), EU-TEA (Manitoba), EU-TEA (Saskatchewan), EU-TEA (Alberta), GL-AMW-2, GL-AMW-3, GL-ELE -4, GL-ELE -5, GL-MAN-1, GL-MAN-2, GL-MDO-3, GL-MDO-4, GL-MOC-1, GL-MOC-2, GS-03, GT-01, HS-PHS-02, LI-4, PY-03, SR-W (pay group 9) APC-4, SR-W (pay group 9) APD-5, ST-OCE-3, ST-SCY-2</v>
      </c>
      <c r="C685" s="128" t="str" cm="1">
        <f t="array" ref="C685">_xlfn.TEXTJOIN(", ",TRUE,_xlfn._xlws.FILTER('5. Raw salary data'!$A$2:$A$1297,('5. Raw salary data'!$C$2:$C$1297 &gt;'5. Raw salary data'!E685)*('5. Raw salary data'!$C$2:$C$1297 &lt;'5. Raw salary data'!C685),"No matches"))</f>
        <v>CM-04, CR-03, DA-CON-3, ED-EST-01 Maritimes (TE 6), ED-EST-01 Maritimes (TE 7), ED-EST-02 Maritimes (TE 5), ED-EST-03 Maritimes (TE 2), ED-EST-03 Maritimes (TE 3), ED-EST-01 Quebec (TE 4), ED-EST-02 Quebec (TE 3), ED-EST-03 Quebec (TE 2), ED-EST-01 Ontario (TE 4), ED-EST-01 Ontario (TE 5), ED-EST-02 Ontario (TE 1), ED-EST-01 Manitoba (TE 5), ED-EST-01 Manitoba (TE 6), ED-EST-02 Manitoba (TE 2), ED-EST-02 Manitoba (TE 3), ED-EST-01 Saskatchewan (TE 6), ED-EST-01 Saskatchewan (TE 7), ED-EST-02 Saskatchewan (TE 3), ED-EST-03 Saskatchewan (TE 1), ED-EST-01 Alberta (TE 5), ED-EST-01 Alberta (TE 6), ED-EST-02 Alberta (TE 3), ED-EST-01 BC (TE 3), ED-EST-02 BC (TE 1), ED-LAT-01 (TE 1), ED-LAT-01 (TE 2), GL-AMW-1, GL-ELE -2, GL-ELE -3, GL-MDO-1, GL-MDO-2, HS-HDO-01, LI-2, LI-3, SR-W (pay group 9) APD-4, ST-SCY-1, ST-STN-2</v>
      </c>
    </row>
    <row r="686" spans="1:3" ht="285" x14ac:dyDescent="0.25">
      <c r="A686" s="60" t="str">
        <f>'5. Raw salary data'!A686</f>
        <v>EU-LAI-1</v>
      </c>
      <c r="B686" s="129" t="str" cm="1">
        <f t="array" ref="B686">_xlfn.TEXTJOIN(", ", TRUE, _xlfn._xlws.FILTER('5. Raw salary data'!$A$2:$A$1297, ('5. Raw salary data'!$C$2:$C$1297 &lt; '5. Raw salary data'!D686) * ('5. Raw salary data'!$C$2:$C$1297 &gt;= '5. Raw salary data'!C686) * ('5. Raw salary data'!$A$2:$A$1297 &lt;&gt; '5. Raw salary data'!A686), "No matches"))</f>
        <v>AG-01, AS-04, BI-01, CH-01, CR-07, DA-CON-7, DD-06, ED-EST-01 (TE 8), ED-EST-02 (TE 7) , ED-EST-02 (TE 8), ED-EST-03 (TE 5), ED-EST-04 (TE 2), ED-EST-04 (TE 3), ED-EST-05 (TE 1), ED-EST-04 Maritimes (TE 9), ED-EST-05 Maritimes (TE 6), ED-EST-05 Maritimes (TE 7), ED-EST-06 Maritimes (TE 5), ED-EST-04 Quebec (TE 10),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EL-03, FB-1, GL-AIM-12, GL-AIM-13, GL-AMW-13, GL-COI-10, GL-COI-11, GL-EIM-10, GL-GHW-12, GL-INM-13, GL-INM-14, GL-MAM-11, GL-MAM-12, GL-MAN-11, GL-MAN-12, GL-MDO-13, GL-MDO-14, GL-MOC-12, GL-MOC-13, GL-PCF-10, GL-PIP-10, GL-PIP-11, GL-PRW-11, GL-PRW-12, GL-SMW-8, GL-SMW-9, GL-VHE-9, GL-VHE-10, GL-WOW-11, GL-WOW-12, GS-09, GT-04, HS-HDO-08, HS-PHS-08, IS-03 , LI-9, MA-02, PC-01, PI-04-CGC, PM-04 , PS-1, SC-6 (equip. op. and spec. trade), SO-MAO-01, SR-E (pay group 3 MDO-4), SR-W (pay group 5), SR-W (pay group 6), SW-SCW-01, SW-CHA-01</v>
      </c>
      <c r="C686" s="128" t="str" cm="1">
        <f t="array" ref="C686">_xlfn.TEXTJOIN(", ",TRUE,_xlfn._xlws.FILTER('5. Raw salary data'!$A$2:$A$1297,('5. Raw salary data'!$C$2:$C$1297 &gt;'5. Raw salary data'!E686)*('5. Raw salary data'!$C$2:$C$1297 &lt;'5. Raw salary data'!C686),"No matches"))</f>
        <v>AS-03, DA-PRO-6, DD-05, DS-1, EC-02, ED-EST-01 (TE 7) , ED-EST-02 (TE 6) , ED-EST-03 (TE 4), ED-EST-04 (TE 1), ED-EST-04 Maritimes (TE 7), ED-EST-04 Maritimes (TE 8), ED-EST-05 Maritimes (TE 5), ED-EST-06 Maritimes (TE 4), ED-EST-02 Quebec (TE 11), ED-EST-03 Quebec (TE 10), ED-EST-03 Quebec (TE 11), ED-EST-04 Quebec (TE 9), ED-EST-05 Quebec (TE 7), ED-EST-06 Quebec (TE 5), ED-EST-03 Ontario (TE 8), ED-EST-03 Ontario (TE 9), ED-EST-04 Ontario (TE 5), ED-EST-04 Ontario (TE 6), ED-EST-05 Ontario (TE 4), ED-EST-05 Ontario (TE 5), ED-EST-06 Ontario (TE 2), ED-EST-06 Ontario (TE 3), ED-EST-04 Manitoba (TE 3), ED-EST-04 Manitoba (TE 4), ED-EST-05 Manitoba (TE 2), ED-EST-05 Manitoba (TE 3), ED-EST-06 Manitoba (TE 1), ED-EST-04 Saskatchewan (TE 5), ED-EST-05 Saskatchewan (TE 3), ED-EST-06 Saskatchewan (TE 2), ED-EST-03 Alberta (TE 8), ED-EST-03 Alberta (TE 9), ED-EST-04 Alberta (TE 5), ED-EST-05 Alberta (TE 3), ED-EST-05 Alberta (TE 4), ED-EST-06 Alberta (TE 2), ED-EST-06 Alberta (TE 3), ED-EST-03 BC (TE 6), ED-EST-03 BC (TE 7), ED-EST-04 BC (TE 5), ED-EST-05 BC (TE 3), ED-EST-05 BC (TE 4), ED-EST-06 BC (TE 2), ED-LAT-01 (TE 12), ED-LAT-02 (TE 8), ED-LAT-02 (TE 9), ED-LAT-03 (TE 7), ED-LAT-03 (TE 8), ED-LAT-04 (TE 5), ED-LAT-04 (TE 6), EG-03, FR - Recruitment, GL-AIM-10, GL-AIM-11, GL-AMW-11, GL-AMW-12, GL-COI-9, GL-EIM-00, GL-EIM-9, GL-ELE -13, GL-ELE -14, GL-GHW-8, GL-GHW-10, GL-GHW-11, GL-INM-12, GL-MAM-9, GL-MAM-10, GL-MAN-10, GL-MDO-11, GL-MDO-12, GL-MOC-10, GL-MOC-11, GL-MST-13, GL-MST-14, GL-PCF-8, GL-PCF-9, GL-PIP-9, GL-PRW-10, GL-SMW-00, GL-VHE-8, GL-WOW-10, GS-08, HP-03, HR-01, HS-HDO-07, HS-PHS-06, HS-PHS-07, LI-8, PE-01, PG-02, PI-03-CGC, PM-03 , PO-IMA-01, PO-LES-TO-01, PO-LES-IM-01, PO-TCO-01, PR(S)-01, PY-07, SC-7 (deck and engine room), SC-STD-7, SC-5 (equip. op. and spec. trade), SG-PAT-01, SO-MAO-TO, SR-E (pay group 2 ELE-2), SR-W (pay group 4), SR-W (pay group 9) APC-8, SR-W (pay group 9) APD-10, ST-COR-2, TI-04, WP-02</v>
      </c>
    </row>
    <row r="687" spans="1:3" ht="195" x14ac:dyDescent="0.25">
      <c r="A687" s="60" t="str">
        <f>'5. Raw salary data'!A687</f>
        <v>EU-PEI-1</v>
      </c>
      <c r="B687" s="129" t="str" cm="1">
        <f t="array" ref="B687">_xlfn.TEXTJOIN(", ", TRUE, _xlfn._xlws.FILTER('5. Raw salary data'!$A$2:$A$1297, ('5. Raw salary data'!$C$2:$C$1297 &lt; '5. Raw salary data'!D687) * ('5. Raw salary data'!$C$2:$C$1297 &gt;= '5. Raw salary data'!C687) * ('5. Raw salary data'!$A$2:$A$1297 &lt;&gt; '5. Raw salary data'!A687), "No matches"))</f>
        <v>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ED-EST-02 BC (TE 5), ED-EST-02 BC (TE 6), ED-EST-03 BC (TE 3), ED-EST-04 BC (TE 1), ED-LAT-01 (TE 6), ED-LAT-02 (TE 3), ED-LAT-03 (TE 1), ED-LAT-03 (TE 2), GL-AMW-6, GL-ELE -8, GL-GHW-3, GL-MAM-5, GL-MAN-4, GL-MAN-5, GL-MDO-6, GL-MDO-7, GL-MOC-5, GL-MOC-6, GL-PRW-00, GL-PRW-5, GT-02, HP-01, HS-HDO-03, HS-HDO-04, OM-01, SC-1 (deck and engine room), SC-2 (deck and engine room), SC-STD-1, SC-STD-2, SC-1 (equip. op. and spec. trade), SC-2 (equip. op. and spec. trade), SR-W (pay group 9) APC-5, ST-SCY-4, TI-02, WP-01</v>
      </c>
      <c r="C687" s="128" t="str" cm="1">
        <f t="array" ref="C687">_xlfn.TEXTJOIN(", ",TRUE,_xlfn._xlws.FILTER('5. Raw salary data'!$A$2:$A$1297,('5. Raw salary data'!$C$2:$C$1297 &gt;'5. Raw salary data'!E687)*('5. Raw salary data'!$C$2:$C$1297 &lt;'5. Raw salary data'!C687),"No matches"))</f>
        <v>CM-05, CR-04, ED-EST-01 (TE 2), ED-EST-02 Maritimes (TE 8), ED-EST-03 Maritimes (TE 5), ED-EST-04 Maritimes (TE 2), ED-EST-01 Quebec (TE 6), ED-EST-02 Quebec (TE 5), ED-EST-02 Quebec (TE 6), ED-EST-03 Quebec (TE 4), ED-EST-04 Quebec (TE 3), ED-EST-05 Quebec (TE 1), ED-EST-01 Ontario (TE 7), ED-EST-01 Ontario (TE 8), ED-EST-02 Ontario (TE 3), ED-EST-02 Ontario (TE 4), ED-EST-03 Ontario (TE 2), ED-EST-03 Ontario (TE 3), ED-EST-01 Manitoba (TE 8), ED-EST-02 Manitoba (TE 6), ED-EST-02 Manitoba (TE 7), ED-EST-03 Manitoba (TE 3), ED-EST-02 Saskatchewan (TE 6), ED-EST-03 Saskatchewan (TE 3), ED-EST-03 Saskatchewan (TE 4), ED-EST-01 Alberta (TE 8), ED-EST-02 Alberta (TE 5), ED-EST-03 Alberta (TE 2), ED-EST-03 Alberta (TE 3), ED-EST-01 BC (TE 5), ED-EST-01 BC (TE 6), ED-EST-02 BC (TE 4), ED-EST-03 BC (TE 1), ED-EST-03 BC (TE 2), ED-LAT-01 (TE 4), ED-LAT-01 (TE 5), ED-LAT-02 (TE 1), ED-LAT-02 (TE 2), EL-01, GL-AMW-00, GL-AMW-4, GL-AMW-5, GL-ELE -6, GL-ELE -7, GL-MAN-3, GL-MDO-5, GL-MOC-3, GL-MOC-4, GS-04, HS-HDO-02, HS-PHS-03, LI-5, OE-MEO-5, PY-04, SR-W (pay group 1), SR-W (pay group 9) APD-6, ST-COR-1, ST-SCY-3, TI-01</v>
      </c>
    </row>
    <row r="688" spans="1:3" ht="180" x14ac:dyDescent="0.25">
      <c r="A688" s="60" t="str">
        <f>'5. Raw salary data'!A688</f>
        <v>EU-PEI-2</v>
      </c>
      <c r="B688" s="129" t="str" cm="1">
        <f t="array" ref="B688">_xlfn.TEXTJOIN(", ", TRUE, _xlfn._xlws.FILTER('5. Raw salary data'!$A$2:$A$1297, ('5. Raw salary data'!$C$2:$C$1297 &lt; '5. Raw salary data'!D688) * ('5. Raw salary data'!$C$2:$C$1297 &gt;= '5. Raw salary data'!C688) * ('5. Raw salary data'!$A$2:$A$1297 &lt;&gt; '5. Raw salary data'!A688), "No matches"))</f>
        <v>AS-05, CT-EAV-02 , CT-IAU-02, CX-2, DS-3, ED-EST-04 (TE 7), ED-EST-04 (TE 8), ED-EST-05 (TE 6), ED-EST-06 (TE 4), ED-EST-06 (TE 5), ED-EST-06 Quebec (TE 12), ED-EST-06 Ontario (TE 8), ED-EST-06 Ontario (TE 9), ED-EST-05 Manitoba (TE 9), ED-EST-05 Manitoba (TE 10), ED-EST-06 Manitoba (TE 8), ED-EST-06 Manitoba (TE 9), ED-EST-06 Saskatchewan (TE 9), ED-EST-06 Saskatchewan (TE 10), ED-EST-05 Alberta (TE 10), ED-EST-06 Alberta (TE 9), ED-EST-06 Alberta (TE 10), ED-EST-05 BC (TE 10), ED-EST-06 BC (TE 9), FB-3, FB-4, FR-2, FS-01, GT-06, HP-06, HR-03, IS-04 , IT-02, LS-03, LP-00, ND-ADV-1, NU-CHN-2, NU-HOS-2, OM-04, PG-04, PI-06-CGC, PM-05 , PM-MCO-01, PO-LES-TO-04, PO-TCO-04, PS-2, RO-05, SG-PAT-03, SG-SRE-03, SO-FLP-04, SO-MAO-05, SO-RAD-03, SR-E (pay group 8), SR-E (pay group 9), SR-E (pay group 10), SR-E (pay group 11), SR-W (pay group 12), SW-SCW-01 Clinical Social Workers, SW-SCW-02 Clinical Social Workers, SW-CHA-03, TI-05 Marine, VM-1, WP-04</v>
      </c>
      <c r="C688" s="128" t="str" cm="1">
        <f t="array" ref="C688">_xlfn.TEXTJOIN(", ",TRUE,_xlfn._xlws.FILTER('5. Raw salary data'!$A$2:$A$1297,('5. Raw salary data'!$C$2:$C$1297 &gt;'5. Raw salary data'!E688)*('5. Raw salary data'!$C$2:$C$1297 &lt;'5. Raw salary data'!C688),"No matches"))</f>
        <v>AG-02, AI-02, BI-02, CH-02, CX-1, DD-09, EC-04, ED-EDS-02, ED-EST-03 (TE 9), ED-EST-04 (TE 6),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7), ED-EST-06 Saskatchewan (TE 8), ED-EST-04 Alberta (TE 10), ED-EST-05 Alberta (TE 9), ED-EST-06 Alberta (TE 7), ED-EST-06 Alberta (TE 8), ED-EST-04 BC (TE 10), ED-EST-04 BC (TE 11), ED-EST-05 BC (TE 8), ED-EST-05 BC (TE 9), ED-EST-06 BC (TE 7), ED-EST-06 BC (TE 8), ED-LAT-04 (TE 12), ED-LAT-04 (TE 13), EG-05, EL-05, FO-01, FR-1, GL-COI-14, GL-EIM-14, GL-PCF-14, GL-PIP-14, GL-SMW-13, GL-SMW-14, GL-VHE-14, GS-12, GS-13, HP-05, HS-PHS-10, MA-03, ND-DIT-1, ND-HME-1, PC-02, PE-03, PR(S)-03, SO-FLP-03, SO-MAO-04, SO-RAD-02, SR-E (pay group 5 basic), SR-E (pay group 6), SR-E (pay group 7), SW-SCW-03, TI-06, TI-05 Aviation, TR-02</v>
      </c>
    </row>
    <row r="689" spans="1:3" ht="285" x14ac:dyDescent="0.25">
      <c r="A689" s="60" t="str">
        <f>'5. Raw salary data'!A689</f>
        <v>FB-1</v>
      </c>
      <c r="B689" s="129" t="str" cm="1">
        <f t="array" ref="B689">_xlfn.TEXTJOIN(", ", TRUE, _xlfn._xlws.FILTER('5. Raw salary data'!$A$2:$A$1297, ('5. Raw salary data'!$C$2:$C$1297 &lt; '5. Raw salary data'!D689) * ('5. Raw salary data'!$C$2:$C$1297 &gt;= '5. Raw salary data'!C689) * ('5. Raw salary data'!$A$2:$A$1297 &lt;&gt; '5. Raw salary data'!A689), "No matches"))</f>
        <v>AG-01, AS-04, BI-01, CH-01, CR-07, DA-CON-7, DD-06, DS-2, EC-03, ED-EST-01 (TE 8), ED-EST-02 (TE 8), ED-EST-03 (TE 5), ED-EST-03 (TE 6), ED-EST-04 (TE 3), ED-EST-05 (TE 1), ED-EST-04 Maritimes (TE 9), ED-EST-04 Maritimes (TE 10), ED-EST-05 Maritimes (TE 6), ED-EST-05 Maritimes (TE 7), ED-EST-06 Maritimes (TE 5), ED-EST-06 Maritimes (TE 6), ED-EST-04 Quebec (TE 11), ED-EST-04 Quebec (TE 12), ED-EST-05 Quebec (TE 9), ED-EST-06 Quebec (TE 6), ED-EST-06 Quebec (TE 7), ED-EST-03 Ontario (TE 10), ED-EST-04 Ontario (TE 7), ED-EST-05 Ontario (TE 6), ED-EST-06 Ontario (TE 4), ED-EST-04 Manitoba (TE 5), ED-EST-04 Manitoba (TE 6), ED-EST-05 Manitoba (TE 4), ED-EST-06 Manitoba (TE 3), ED-EST-04 Saskatchewan (TE 6), ED-EST-04 Saskatchewan (TE 7), ED-EST-05 Saskatchewan (TE 5), ED-EST-06 Saskatchewan (TE 4), ED-EST-04 Alberta (TE 6), ED-EST-04 Alberta (TE 7), ED-EST-05 Alberta (TE 5), ED-EST-06 Alberta (TE 4), ED-EST-03 BC (TE 8), ED-EST-03 BC (TE 9), ED-EST-04 BC (TE 7), ED-EST-05 BC (TE 5), ED-EST-06 BC (TE 4), ED-LAT-02 (TE 10), ED-LAT-02 (TE 11), ED-LAT-03 (TE 9), ED-LAT-03 (TE 10), ED-LAT-04 (TE 7), ED-LAT-04 (TE 8), EL-03, GL-AIM-13, GL-AMW-13, GL-AMW-14, GL-COI-10, GL-COI-11, GL-EIM-10, GL-GHW-12, GL-INM-14, GL-MAM-11, GL-MAM-12, GL-MAN-12, GL-MDO-13, GL-MDO-14, GL-MOC-12, GL-MOC-13, GL-PCF-10, GL-PIP-10, GL-PIP-11, GL-PRW-12, GL-SMW-9, GL-VHE-10, GL-WOW-12, GS-09, GT-04, HS-PHS-08, IS-03 , LI-9, PC-01, PI-04-CGC, PM-04 , PO-IMA-02, PO-LES-TO-02, PO-LES-IM-02, PO-TCO-02, PS-1, RO-03, SC-6 (equip. op. and spec. trade), SO-FLP-01, SR-E (pay group 3 MDO-4), SR-E (APA), SR-E (APB), SR-W (pay group 6), SW-SCW-01</v>
      </c>
      <c r="C689" s="128" t="str" cm="1">
        <f t="array" ref="C689">_xlfn.TEXTJOIN(", ",TRUE,_xlfn._xlws.FILTER('5. Raw salary data'!$A$2:$A$1297,('5. Raw salary data'!$C$2:$C$1297 &gt;'5. Raw salary data'!E689)*('5. Raw salary data'!$C$2:$C$1297 &lt;'5. Raw salary data'!C689),"No matches"))</f>
        <v>AS-03, DA-PRO-6, DS-1, EC-02, ED-EST-01 (TE 7) , ED-EST-02 (TE 6) , ED-EST-02 (TE 7) , ED-EST-03 (TE 4), ED-EST-04 (TE 1), ED-EST-04 (TE 2), ED-EST-04 Maritimes (TE 8), ED-EST-05 Maritimes (TE 5), ED-EST-06 Maritimes (TE 4), ED-EST-03 Quebec (TE 10), ED-EST-03 Quebec (TE 11), ED-EST-04 Quebec (TE 9), ED-EST-04 Quebec (TE 10), ED-EST-05 Quebec (TE 7), ED-EST-05 Quebec (TE 8), ED-EST-06 Quebec (TE 5), ED-EST-03 Ontario (TE 8), ED-EST-03 Ontario (TE 9), ED-EST-04 Ontario (TE 5), ED-EST-04 Ontario (TE 6), ED-EST-05 Ontario (TE 5), ED-EST-06 Ontario (TE 3), ED-EST-04 Manitoba (TE 4), ED-EST-05 Manitoba (TE 2), ED-EST-05 Manitoba (TE 3), ED-EST-06 Manitoba (TE 1), ED-EST-06 Manitoba (TE 2), ED-EST-04 Saskatchewan (TE 5), ED-EST-05 Saskatchewan (TE 3), ED-EST-05 Saskatchewan (TE 4), ED-EST-06 Saskatchewan (TE 2), ED-EST-06 Saskatchewan (TE 3), ED-EST-03 Alberta (TE 8), ED-EST-03 Alberta (TE 9), ED-EST-04 Alberta (TE 5), ED-EST-05 Alberta (TE 4), ED-EST-06 Alberta (TE 3), ED-EST-03 BC (TE 7), ED-EST-04 BC (TE 5), ED-EST-04 BC (TE 6), ED-EST-05 BC (TE 4), ED-EST-06 BC (TE 2), ED-EST-06 BC (TE 3), ED-LAT-01 (TE 12), ED-LAT-02 (TE 8), ED-LAT-02 (TE 9), ED-LAT-03 (TE 7), ED-LAT-03 (TE 8), ED-LAT-04 (TE 5), ED-LAT-04 (TE 6), EG-03, EU-LAI-1, GL-AIM-11, GL-AIM-12, GL-AMW-11, GL-AMW-12, GL-COI-9, GL-EIM-00, GL-EIM-9, GL-ELE -13, GL-ELE -14, GL-GHW-10, GL-GHW-11, GL-INM-12, GL-INM-13, GL-MAM-10, GL-MAN-10, GL-MAN-11, GL-MDO-11, GL-MDO-12, GL-MOC-11, GL-MST-13, GL-MST-14, GL-PCF-8, GL-PCF-9, GL-PIP-9, GL-PRW-10, GL-PRW-11, GL-SMW-00, GL-SMW-8, GL-VHE-8, GL-VHE-9, GL-WOW-10, GL-WOW-11, GS-08, HP-03, HR-01, HS-HDO-07, HS-HDO-08, HS-PHS-07, LI-8, MA-02, PE-01, PG-02, PM-03 , PO-IMA-01, PO-LES-TO-01, PO-LES-IM-01, PO-TCO-01, PR(S)-01, SC-7 (deck and engine room), SC-STD-7, SC-5 (equip. op. and spec. trade), SG-PAT-01, SO-MAO-01, SR-E (pay group 2 ELE-2), SR-W (pay group 4), SR-W (pay group 5), SR-W (pay group 9) APC-8, SR-W (pay group 9) APD-10, ST-COR-2, SW-CHA-01, TI-04, WP-02</v>
      </c>
    </row>
    <row r="690" spans="1:3" ht="270" x14ac:dyDescent="0.25">
      <c r="A690" s="60" t="str">
        <f>'5. Raw salary data'!A690</f>
        <v>FB-2</v>
      </c>
      <c r="B690" s="129" t="str" cm="1">
        <f t="array" ref="B690">_xlfn.TEXTJOIN(", ", TRUE, _xlfn._xlws.FILTER('5. Raw salary data'!$A$2:$A$1297, ('5. Raw salary data'!$C$2:$C$1297 &lt; '5. Raw salary data'!D690) * ('5. Raw salary data'!$C$2:$C$1297 &gt;= '5. Raw salary data'!C690) * ('5. Raw salary data'!$A$2:$A$1297 &lt;&gt; '5. Raw salary data'!A690),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11), ED-LAT-03 (TE 12), ED-LAT-03 (TE 13), ED-LAT-04 (TE 9), ED-LAT-04 (TE 10), EG-04, EL-04, EN-ENG-02, EN-SUR-01, GL-COI-12, GL-COI-13, GL-EIM-12, GL-MAM-13, GL-MAM-14, GL-MAN-14, GL-PCF-12, GL-PIP-12, GL-PIP-13, GL-PRW-14, GL-SMW-11, GL-VHE-12, GL-WOW-14, GS-10, GS-11, HP-04, HR-02, HS-HDO-09, LS-02, MT-02, NU-CHN-1, NU-HOS-1, PE-02, PI-05-CGC, PR(S)-02, SC-7 (equip. op. and spec. trade), SE-RES-1, SG-PAT-02, SO-FLP-02, SO-MAO-02, SO-RAD-01, SR-W (pay group 8), SR-W (pay group 11), SW-SCW-02, SW-CHA-02, TI-05, UT-1, WP-03</v>
      </c>
      <c r="C690" s="128" t="str" cm="1">
        <f t="array" ref="C690">_xlfn.TEXTJOIN(", ",TRUE,_xlfn._xlws.FILTER('5. Raw salary data'!$A$2:$A$1297,('5. Raw salary data'!$C$2:$C$1297 &gt;'5. Raw salary data'!E690)*('5. Raw salary data'!$C$2:$C$1297 &lt;'5. Raw salary data'!C690),"No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8), ED-EST-03 BC (TE 9), ED-EST-04 BC (TE 7), ED-EST-05 BC (TE 5), ED-EST-05 BC (TE 6), ED-EST-06 BC (TE 4), ED-LAT-02 (TE 11), ED-LAT-02 (TE 12), ED-LAT-03 (TE 9), ED-LAT-03 (TE 10), ED-LAT-04 (TE 7), ED-LAT-04 (TE 8), EL-03, GL-AIM-13, GL-AIM-14, GL-AMW-13, GL-AMW-14, GL-COI-11, GL-EIM-10, GL-EIM-11, GL-GHW-12, GL-INM-14, GL-MAM-12, GL-MAN-12, GL-MAN-13, GL-MDO-13, GL-MDO-14, GL-MOC-13, GL-MOC-14, GL-PCF-10, GL-PCF-11, GL-PIP-11, GL-PRW-12, GL-PRW-13, GL-SMW-9, GL-SMW-10, GL-VHE-10, GL-VHE-11, GL-WOW-12, GL-WOW-13, GS-09, GT-04, HS-PHS-08, IS-03 , IT-01, LI-9, LS-01, OM-03, PC-01, PG-03, PI-04-CGC, PM-04 , PO-IMA-02, PO-LES-TO-02, PO-LES-IM-02, PO-TCO-02, PS-1, RO-03, SC-6 (equip. op. and spec. trade), SG-SRE-02, SO-FLP-01, SR-E (pay group 3 MDO-4), SR-E (APA), SR-E (APB), SR-W (pay group 6), SR-W (pay group 7), SW-SCW-01</v>
      </c>
    </row>
    <row r="691" spans="1:3" ht="180" x14ac:dyDescent="0.25">
      <c r="A691" s="60" t="str">
        <f>'5. Raw salary data'!A691</f>
        <v>FB-3</v>
      </c>
      <c r="B691" s="129" t="str" cm="1">
        <f t="array" ref="B691">_xlfn.TEXTJOIN(", ", TRUE, _xlfn._xlws.FILTER('5. Raw salary data'!$A$2:$A$1297, ('5. Raw salary data'!$C$2:$C$1297 &lt; '5. Raw salary data'!D691) * ('5. Raw salary data'!$C$2:$C$1297 &gt;= '5. Raw salary data'!C691) * ('5. Raw salary data'!$A$2:$A$1297 &lt;&gt; '5. Raw salary data'!A691), "No matches"))</f>
        <v>AS-05, CT-EAV-02 , CT-IAU-02, CX-2, DS-3, ED-EDS-03, ED-EST-04 (TE 8), ED-EST-05 (TE 6), ED-EST-06 (TE 4), ED-EST-06 (TE 5), ED-EST-06 Quebec (TE 12), ED-EST-06 Ontario (TE 8), ED-EST-06 Ontario (TE 9), ED-EST-05 Manitoba (TE 10), ED-EST-06 Manitoba (TE 8), ED-EST-06 Manitoba (TE 9), ED-EST-06 Saskatchewan (TE 10), ED-EST-05 Alberta (TE 10), ED-EST-06 Alberta (TE 9), ED-EST-06 Alberta (TE 10), ED-EST-05 BC (TE 10), ED-EST-05 BC (TE 11), ED-EST-06 BC (TE 9), ED-EST-06 BC (TE 10), EG-06, FB-4, FR-2, FS-01, GT-06, HR-03, IS-04 , IT-02, LS-03, ND-ADV-1, NU-CHN-2, NU-CHN-3, NU-HOS-2, NU-HOS-3, PG-04, PI-06-CGC, PM-05 , PM-MCO-01, PO-LES-TO-04, PO-TCO-04, PS-2, RO-05, SG-PAT-03, SG-SRE-03, SO-FLP-04, SO-MAO-05, SR-E (pay group 9), SR-E (pay group 10), SR-E (pay group 11), SR-E (pay group 12), SR-W (pay group 12), SW-SCW-01 Clinical Social Workers, SW-SCW-02 Clinical Social Workers, SW-CHA-03, VM-1, WP-04</v>
      </c>
      <c r="C691" s="128" t="str" cm="1">
        <f t="array" ref="C691">_xlfn.TEXTJOIN(", ",TRUE,_xlfn._xlws.FILTER('5. Raw salary data'!$A$2:$A$1297,('5. Raw salary data'!$C$2:$C$1297 &gt;'5. Raw salary data'!E691)*('5. Raw salary data'!$C$2:$C$1297 &lt;'5. Raw salary data'!C691),"No matches"))</f>
        <v>AG-02, AI-02, BI-02, CH-02, CX-1, DD-09, EC-04, ED-EDS-02, ED-EST-03 (TE 9), ED-EST-04 (TE 6), ED-EST-04 (TE 7), ED-EST-05 (TE 4), ED-EST-05 (TE 5), ED-EST-06 (TE 3), ED-EST-05 Maritimes (TE 10), ED-EST-06 Maritimes (TE 9), ED-EST-06 Maritimes (TE 10), ED-EST-06 Quebec (TE 11), ED-EST-05 Ontario (TE 10), ED-EST-06 Ontario (TE 7), ED-EST-04 Manitoba (TE 9), ED-EST-04 Manitoba (TE 10), ED-EST-05 Manitoba (TE 8), ED-EST-05 Manitoba (TE 9), ED-EST-06 Manitoba (TE 6), ED-EST-06 Manitoba (TE 7), ED-EST-04 Saskatchewan (TE 10), ED-EST-05 Saskatchewan (TE 9), ED-EST-05 Saskatchewan (TE 10), ED-EST-06 Saskatchewan (TE 8), ED-EST-06 Saskatchewan (TE 9), ED-EST-04 Alberta (TE 10), ED-EST-05 Alberta (TE 9), ED-EST-06 Alberta (TE 8), ED-EST-04 BC (TE 11), ED-EST-05 BC (TE 9), ED-EST-06 BC (TE 7), ED-EST-06 BC (TE 8), ED-LAT-04 (TE 12), ED-LAT-04 (TE 13), EG-05, EL-05, EU-PEI-2, FO-01, FR-1, GL-EIM-14, GL-PCF-14, GL-SMW-13, GL-SMW-14, GL-VHE-14, GS-12, GS-13, HP-05, HP-06, HS-PHS-10, LP-00, MA-03, ND-DIT-1, ND-HME-1, OM-04, PC-02, PE-03, PR(S)-03, SO-FLP-03, SO-MAO-04, SO-RAD-02, SO-RAD-03, SR-E (pay group 5 basic), SR-E (pay group 6), SR-E (pay group 7), SR-E (pay group 8), SW-SCW-03, TI-06, TI-05 Aviation, TI-05 Marine, TR-02</v>
      </c>
    </row>
    <row r="692" spans="1:3" ht="165" x14ac:dyDescent="0.25">
      <c r="A692" s="60" t="str">
        <f>'5. Raw salary data'!A692</f>
        <v>FB-4</v>
      </c>
      <c r="B692" s="129" t="str" cm="1">
        <f t="array" ref="B692">_xlfn.TEXTJOIN(", ", TRUE, _xlfn._xlws.FILTER('5. Raw salary data'!$A$2:$A$1297, ('5. Raw salary data'!$C$2:$C$1297 &lt; '5. Raw salary data'!D692) * ('5. Raw salary data'!$C$2:$C$1297 &gt;= '5. Raw salary data'!C692) * ('5. Raw salary data'!$A$2:$A$1297 &lt;&gt; '5. Raw salary data'!A692), "No matches"))</f>
        <v>AI-03, AR-03, CT-FIN-02 , CX-3, ED-EDS-03, ED-EST-04 (TE 9), ED-EST-04 (TE 10), ED-EST-05 (TE 7), ED-EST-06 (TE 6), ED-EST-06 Ontario (TE 10), ED-EST-06 Manitoba (TE 9), ED-EST-06 Manitoba (TE 10), ED-EST-05 BC (TE 11), ED-EST-06 BC (TE 10), ED-EST-06 BC (TE 11), EG-06, EL-06, FR-3, HP-07, MT-03, ND-DIT-2, ND-HME-2, NU-CHN-3, NU-HOS-3, OP-1, PE-04, PI-07-CGC, PR(S)-04, SO-FLP-05, SO-MAO-06, SR-E (pay group 12), SW-SCW-03 Clinical Social Workers, SW-CHA-03, TI-07, TI-06 Railway safety, TR-03, UT-2</v>
      </c>
      <c r="C692" s="128" t="str" cm="1">
        <f t="array" ref="C692">_xlfn.TEXTJOIN(", ",TRUE,_xlfn._xlws.FILTER('5. Raw salary data'!$A$2:$A$1297,('5. Raw salary data'!$C$2:$C$1297 &gt;'5. Raw salary data'!E692)*('5. Raw salary data'!$C$2:$C$1297 &lt;'5. Raw salary data'!C692),"No matches"))</f>
        <v>AS-05, CT-EAV-02 , CT-IAU-02, CX-2, DS-3, ED-EDS-02, ED-EST-04 (TE 7), ED-EST-04 (TE 8), ED-EST-05 (TE 5), ED-EST-05 (TE 6), ED-EST-06 (TE 4), ED-EST-06 (TE 5), ED-EST-06 Quebec (TE 12), ED-EST-06 Ontario (TE 8), ED-EST-06 Ontario (TE 9), ED-EST-04 Manitoba (TE 10), ED-EST-05 Manitoba (TE 9), ED-EST-05 Manitoba (TE 10), ED-EST-06 Manitoba (TE 8), ED-EST-05 Saskatchewan (TE 10), ED-EST-06 Saskatchewan (TE 9), ED-EST-06 Saskatchewan (TE 10), ED-EST-05 Alberta (TE 10), ED-EST-06 Alberta (TE 9), ED-EST-06 Alberta (TE 10), ED-EST-05 BC (TE 10), ED-EST-06 BC (TE 9), EU-PEI-2, FB-3, FR-2, FS-01, GL-SMW-14, GS-13, GT-06, HP-06, HR-03, IS-04 , IT-02, LS-03, LP-00, ND-ADV-1, ND-DIT-1, NU-CHN-2, NU-HOS-2, OM-04, PG-04, PI-06-CGC, PM-05 , PM-MCO-01, PO-LES-TO-04, PO-TCO-04, PS-2, RO-05, SG-PAT-03, SG-SRE-03, SO-FLP-04, SO-MAO-05, SO-RAD-03, SR-E (pay group 7), SR-E (pay group 8), SR-E (pay group 9), SR-E (pay group 10), SR-E (pay group 11), SR-W (pay group 12), SW-SCW-03, SW-SCW-01 Clinical Social Workers, SW-SCW-02 Clinical Social Workers, TI-05 Marine, VM-1, WP-04</v>
      </c>
    </row>
    <row r="693" spans="1:3" ht="75" x14ac:dyDescent="0.25">
      <c r="A693" s="60" t="str">
        <f>'5. Raw salary data'!A693</f>
        <v>FB-5</v>
      </c>
      <c r="B693" s="129" t="str" cm="1">
        <f t="array" ref="B693">_xlfn.TEXTJOIN(", ", TRUE, _xlfn._xlws.FILTER('5. Raw salary data'!$A$2:$A$1297, ('5. Raw salary data'!$C$2:$C$1297 &lt; '5. Raw salary data'!D693) * ('5. Raw salary data'!$C$2:$C$1297 &gt;= '5. Raw salary data'!C693) * ('5. Raw salary data'!$A$2:$A$1297 &lt;&gt; '5. Raw salary data'!A693), "No matches"))</f>
        <v>AG-03, BI-03, CH-03, CT-EAV-03 , CT-IAU-03, ED-EST-05 (TE 9), ED-EST-05 (TE 10), ED-EST-06 (TE 8), ED-EST-06 (TE 9), EG-07, EL-07, EN-ENG-03, EN-SUR-02, FR-5, GT-07, HP-08, HR-04, MT-04, ND-ADV-2, ND-DIT-3, ND-HME-3, NU-CHN-5, NU-HOS-5, OP-2, PC-03, PG-05, PH-01, PS-3, SG-PAT-04, SO-FLP-06, SO-MAO-08, SR-CPS1, SW-SCW-04, TI-08, TI-06 Aviation, TI-06 Marine, TI-07 Railway safety, VM-2</v>
      </c>
      <c r="C693" s="128" t="str" cm="1">
        <f t="array" ref="C693">_xlfn.TEXTJOIN(", ",TRUE,_xlfn._xlws.FILTER('5. Raw salary data'!$A$2:$A$1297,('5. Raw salary data'!$C$2:$C$1297 &gt;'5. Raw salary data'!E693)*('5. Raw salary data'!$C$2:$C$1297 &lt;'5. Raw salary data'!C693),"No matches"))</f>
        <v>AI-03, AR-03, AS-06, CX-3, EC-05, ED-EDS-04, ED-EST-04 (TE 10), ED-EST-05 (TE 7), ED-EST-05 (TE 8), ED-EST-06 (TE 6), ED-EST-06 (TE 7), ED-EST-06 Ontario (TE 10), ED-EST-06 Manitoba (TE 10), ED-EST-06 BC (TE 11), FO-02, FR-4, HP-07, IS-05 , LS-04, MA-04, MT-03, ND-HME-2, NU-CHN-4, NU-HOS-4, OM-05, OP-1, PE-04, PI-07-CGC, PR(S)-04, RO-06, SG-SRE-04, SO-FLP-05, SO-MAO-06, SO-MAO-07, SW-SCW-03 Clinical Social Workers, TI-07, TI-06 Railway safety, TR-03, UT-2, WP-05</v>
      </c>
    </row>
    <row r="694" spans="1:3" ht="60" x14ac:dyDescent="0.25">
      <c r="A694" s="60" t="str">
        <f>'5. Raw salary data'!A694</f>
        <v>FB-6</v>
      </c>
      <c r="B694" s="129" t="str" cm="1">
        <f t="array" ref="B694">_xlfn.TEXTJOIN(", ", TRUE, _xlfn._xlws.FILTER('5. Raw salary data'!$A$2:$A$1297, ('5. Raw salary data'!$C$2:$C$1297 &lt; '5. Raw salary data'!D694) * ('5. Raw salary data'!$C$2:$C$1297 &gt;= '5. Raw salary data'!C694) * ('5. Raw salary data'!$A$2:$A$1297 &lt;&gt; '5. Raw salary data'!A694), "No matches"))</f>
        <v>AI-05, AI-06, AS-08, CT-FIN-03 , CT-EAV-04 , CT-IAU-04, EC-06, EG-08, EN-SUR-03, FO-03, FR-6, HR-05, MA-05, ND-ADV-3, ND-DIT-4, ND-HME-4, NU-CHN-6, NU-HOS-6, PG-06, PH-02, PM-07, SE-RES-2, SG-PAT-05, SG-SRE-06, SO-MAO-09, SW-SCW-05, TI-07 Aviation, TI-07 Marine, VM-3, WP-06</v>
      </c>
      <c r="C694" s="128" t="str" cm="1">
        <f t="array" ref="C694">_xlfn.TEXTJOIN(", ",TRUE,_xlfn._xlws.FILTER('5. Raw salary data'!$A$2:$A$1297,('5. Raw salary data'!$C$2:$C$1297 &gt;'5. Raw salary data'!E694)*('5. Raw salary data'!$C$2:$C$1297 &lt;'5. Raw salary data'!C694),"No matches"))</f>
        <v>AI-04, AO-CAI-01, AR-04, AS-07, CO-02, ED-EDS-05, ED-EST-05 (TE 10), ED-EST-06 (TE 9), ED-EST-06 (TE 10), EL-08, EN-ENG-03, EN-SUR-02, FR-5, FS-02, GT-07, HP-09, IS-06 , IT-03, LP-01, MT-05, ND-HME-3, NU-CHN-5, NU-HOS-5, OP-3, PE-05, PG-05, PM-06 , PM-MCO-02, PS-3, PR(S)-05, SG-PAT-04, SG-SRE-05, SO-FLP-06, SO-FLP-07, SO-MAO-08, SR-CPS1, TI-08, TI-07 Railway safety, TR-04, VM-2</v>
      </c>
    </row>
    <row r="695" spans="1:3" ht="45" x14ac:dyDescent="0.25">
      <c r="A695" s="60" t="str">
        <f>'5. Raw salary data'!A695</f>
        <v>FB-7</v>
      </c>
      <c r="B695" s="129" t="str" cm="1">
        <f t="array" ref="B695">_xlfn.TEXTJOIN(", ", TRUE, _xlfn._xlws.FILTER('5. Raw salary data'!$A$2:$A$1297, ('5. Raw salary data'!$C$2:$C$1297 &lt; '5. Raw salary data'!D695) * ('5. Raw salary data'!$C$2:$C$1297 &gt;= '5. Raw salary data'!C695) * ('5. Raw salary data'!$A$2:$A$1297 &lt;&gt; '5. Raw salary data'!A695), "No matches"))</f>
        <v>AG-05, AO-CAI-03, AO-HPS-01, AO-HPS-02, BI-05, CH-05, CT-FIN-04 , CT-EAV-05 , DS-4, EC-07, EN-SUR-04, FS-03, IT-04, MA-06, MT-07, NU-CHN-7, NU-HOS-7, PC-05, PH-03, SE-REM-1, SE-RES-3, SG-PAT-06, SG-PAT-07, SG-SRE-07, SG-SRE-08, SO-INS-01, SO-MAO-10, TI-08 Aviation, TI-08 Marine, VM-4</v>
      </c>
      <c r="C695" s="128" t="str" cm="1">
        <f t="array" ref="C695">_xlfn.TEXTJOIN(", ",TRUE,_xlfn._xlws.FILTER('5. Raw salary data'!$A$2:$A$1297,('5. Raw salary data'!$C$2:$C$1297 &gt;'5. Raw salary data'!E695)*('5. Raw salary data'!$C$2:$C$1297 &lt;'5. Raw salary data'!C695),"No matches"))</f>
        <v>AG-04, AI-06, AI-07, AO-CAI-02, AR-05, AS-08, BI-04, CH-04, CO-03, CT-EAV-04 , CT-IAU-04, DE-01, EL-09, EN-ENG-04, FO-04, GT-08, HR-05, LS-05, MT-06, ND-ADV-3, ND-HME-4, PC-04, PE-06, PH-02, PM-07, PM-MCO-03, PS-4, SG-PAT-05, SW-SCW-05, TI-08 Railway safety, TR-05, UT-3, WP-06</v>
      </c>
    </row>
    <row r="696" spans="1:3" ht="30" x14ac:dyDescent="0.25">
      <c r="A696" s="60" t="str">
        <f>'5. Raw salary data'!A696</f>
        <v>FB-8</v>
      </c>
      <c r="B696" s="129" t="str" cm="1">
        <f t="array" ref="B696">_xlfn.TEXTJOIN(", ", TRUE, _xlfn._xlws.FILTER('5. Raw salary data'!$A$2:$A$1297, ('5. Raw salary data'!$C$2:$C$1297 &lt; '5. Raw salary data'!D696) * ('5. Raw salary data'!$C$2:$C$1297 &gt;= '5. Raw salary data'!C696) * ('5. Raw salary data'!$A$2:$A$1297 &lt;&gt; '5. Raw salary data'!A696), "No matches"))</f>
        <v>AO-CAI-04, AO-HPS-03, CT-EAV-06 , DS-5, EC-08, EN-ENG-05, EN-SUR-05, FS-04, MA-07, PM-MCO-04, SE-REM-2, SE-RES-4, SO-MAO-11, UT-4, VM-5</v>
      </c>
      <c r="C696" s="128" t="str" cm="1">
        <f t="array" ref="C696">_xlfn.TEXTJOIN(", ",TRUE,_xlfn._xlws.FILTER('5. Raw salary data'!$A$2:$A$1297,('5. Raw salary data'!$C$2:$C$1297 &gt;'5. Raw salary data'!E696)*('5. Raw salary data'!$C$2:$C$1297 &lt;'5. Raw salary data'!C696),"No matches"))</f>
        <v>AC-01, AG-05, AO-CAI-03, AO-HPS-02, AR-06, BI-05, CH-05, CO-04, CT-FIN-04 , CT-EAV-05 , DE-02, EN-SUR-04, MA-06, MT-07, NU-CHN-8, NU-HOS-8, PC-05, PH-03, PS-5, SG-PAT-06, SG-SRE-08, SO-INS-02</v>
      </c>
    </row>
    <row r="697" spans="1:3" ht="210" x14ac:dyDescent="0.25">
      <c r="A697" s="60" t="str">
        <f>'5. Raw salary data'!A697</f>
        <v>FO-01</v>
      </c>
      <c r="B697" s="129" t="str" cm="1">
        <f t="array" ref="B697">_xlfn.TEXTJOIN(", ", TRUE, _xlfn._xlws.FILTER('5. Raw salary data'!$A$2:$A$1297, ('5. Raw salary data'!$C$2:$C$1297 &lt; '5. Raw salary data'!D697) * ('5. Raw salary data'!$C$2:$C$1297 &gt;= '5. Raw salary data'!C697) * ('5. Raw salary data'!$A$2:$A$1297 &lt;&gt; '5. Raw salary data'!A697), "No matches"))</f>
        <v>AG-02, AI-02, AS-05, BI-02, CH-02, CX-2, DD-09, ED-EDS-02, ED-EST-04 (TE 7), ED-EST-05 (TE 5),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ED-EST-04 BC (TE 11), ED-EST-05 BC (TE 9), ED-EST-05 BC (TE 10), ED-EST-06 BC (TE 8), ED-EST-06 BC (TE 9), ED-LAT-04 (TE 13), EU-PEI-2, FB-3, FR-2, FS-01, GL-SMW-14, GS-13, HP-06, HR-03, IS-04 , IT-02, LP-00, ND-ADV-1, ND-DIT-1, ND-HME-1, OM-04, PC-02, PE-03, PG-04, PI-06-CGC, PM-05 , PM-MCO-01, PO-LES-TO-04, PO-TCO-04, PS-2, PR(S)-03, RO-05, SG-SRE-03, SO-FLP-03, SO-MAO-04, SO-RAD-03, SR-E (pay group 6), SR-E (pay group 7), SR-E (pay group 8), SR-E (pay group 9), SR-W (pay group 12), SW-SCW-03, SW-SCW-01 Clinical Social Workers, TI-06, TI-05 Marine, VM-1, WP-04</v>
      </c>
      <c r="C697" s="128" t="str" cm="1">
        <f t="array" ref="C697">_xlfn.TEXTJOIN(", ",TRUE,_xlfn._xlws.FILTER('5. Raw salary data'!$A$2:$A$1297,('5. Raw salary data'!$C$2:$C$1297 &gt;'5. Raw salary data'!E697)*('5. Raw salary data'!$C$2:$C$1297 &lt;'5. Raw salary data'!C697),"No matches"))</f>
        <v>CX-1, DD-08, EC-04, ED-EST-03 (TE 8), ED-EST-03 (TE 9), ED-EST-04 (TE 5), ED-EST-04 (TE 6), ED-EST-05 (TE 4), ED-EST-06 (TE 2), ED-EST-06 (TE 3), ED-EST-05 Maritimes (TE 10), ED-EST-06 Maritimes (TE 8), ED-EST-06 Maritimes (TE 9), ED-EST-05 Quebec (TE 12), ED-EST-06 Quebec (TE 10), ED-EST-06 Quebec (TE 11),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ED-EST-05 BC (TE 8), ED-EST-06 BC (TE 7), ED-LAT-03 (TE 13), ED-LAT-04 (TE 11), ED-LAT-04 (TE 12), EG-05, EL-05, FR-1, GL-COI-14, GL-EIM-13, GL-EIM-14, GL-PCF-13, GL-PCF-14, GL-PIP-14, GL-SMW-12, GL-SMW-13, GL-VHE-13, GL-VHE-14, GS-12, GT-05, HP-05, HS-HDO-10, HS-PHS-09, HS-PHS-10, MA-03, PO-IMA-03, PO-LES-TO-03, PO-LES-IM-03, PO-TCO-03, RO-04, SO-MAO-03, SO-RAD-02, SR-E (pay group 4 MDO-5), SR-E (pay group 5 basic), SR-W (pay group 11), SW-CHA-02, TI-05 Aviation, TR-02</v>
      </c>
    </row>
    <row r="698" spans="1:3" ht="75" x14ac:dyDescent="0.25">
      <c r="A698" s="60" t="str">
        <f>'5. Raw salary data'!A698</f>
        <v>FO-02</v>
      </c>
      <c r="B698" s="129" t="str" cm="1">
        <f t="array" ref="B698">_xlfn.TEXTJOIN(", ", TRUE, _xlfn._xlws.FILTER('5. Raw salary data'!$A$2:$A$1297, ('5. Raw salary data'!$C$2:$C$1297 &lt; '5. Raw salary data'!D698) * ('5. Raw salary data'!$C$2:$C$1297 &gt;= '5. Raw salary data'!C698) * ('5. Raw salary data'!$A$2:$A$1297 &lt;&gt; '5. Raw salary data'!A698), "No matches"))</f>
        <v>AG-03, AS-06, BI-03, CH-03, CT-EAV-03 , CT-IAU-03, EC-05, ED-EDS-04, ED-EST-05 (TE 8), ED-EST-05 (TE 9), ED-EST-06 (TE 7), ED-EST-06 (TE 8), EG-07, EL-07, FB-5, FR-4, HP-08, HR-04, IS-05 , LS-04, MA-04, MT-04, ND-ADV-2, ND-DIT-3, NU-CHN-4, NU-HOS-4, OM-05, OP-2, PC-03, PH-01, RO-06, SG-SRE-04, SO-FLP-06, SO-MAO-07, SW-SCW-04, TI-06 Aviation, TI-06 Marine, VM-2, WP-05</v>
      </c>
      <c r="C698" s="128" t="str" cm="1">
        <f t="array" ref="C698">_xlfn.TEXTJOIN(", ",TRUE,_xlfn._xlws.FILTER('5. Raw salary data'!$A$2:$A$1297,('5. Raw salary data'!$C$2:$C$1297 &gt;'5. Raw salary data'!E698)*('5. Raw salary data'!$C$2:$C$1297 &lt;'5. Raw salary data'!C698),"No matches"))</f>
        <v>AI-03, AR-03, CT-FIN-02 , CX-3, ED-EDS-03, ED-EST-04 (TE 9), ED-EST-04 (TE 10), ED-EST-05 (TE 7), ED-EST-06 (TE 6), ED-EST-06 Ontario (TE 10), ED-EST-06 Manitoba (TE 9), ED-EST-06 Manitoba (TE 10), ED-EST-05 BC (TE 11), ED-EST-06 BC (TE 10), ED-EST-06 BC (TE 11), EG-06, EL-06, FR-3, HP-07, MT-03, ND-DIT-2, ND-HME-2, NU-CHN-3, NU-HOS-3, OP-1, PE-04, PI-07-CGC, PR(S)-04, SO-FLP-05, SO-MAO-06, SR-E (pay group 12), SW-SCW-03 Clinical Social Workers, SW-CHA-03, TI-07, TI-06 Railway safety, TR-03, UT-2</v>
      </c>
    </row>
    <row r="699" spans="1:3" ht="60" x14ac:dyDescent="0.25">
      <c r="A699" s="60" t="str">
        <f>'5. Raw salary data'!A699</f>
        <v>FO-03</v>
      </c>
      <c r="B699" s="129" t="str" cm="1">
        <f t="array" ref="B699">_xlfn.TEXTJOIN(", ", TRUE, _xlfn._xlws.FILTER('5. Raw salary data'!$A$2:$A$1297, ('5. Raw salary data'!$C$2:$C$1297 &lt; '5. Raw salary data'!D699) * ('5. Raw salary data'!$C$2:$C$1297 &gt;= '5. Raw salary data'!C699) * ('5. Raw salary data'!$A$2:$A$1297 &lt;&gt; '5. Raw salary data'!A699), "No matches"))</f>
        <v>AG-04, AI-05, AI-06, AS-08, BI-04, CH-04, CT-FIN-03 , CT-EAV-04 , CT-IAU-04, EC-06, EG-08, EN-ENG-04, EN-SUR-03, FR-6, GT-08, HR-05, MA-05, ND-ADV-3, ND-DIT-4, ND-HME-4, NU-CHN-6, NU-HOS-6, PG-06, PH-02, PM-07, PM-MCO-03, SE-RES-2, SG-PAT-05, SG-SRE-06, SO-MAO-09, SW-SCW-05, TI-07 Aviation, TI-07 Marine, TI-08 Railway safety, TR-05, VM-3, WP-06</v>
      </c>
      <c r="C699" s="128" t="str" cm="1">
        <f t="array" ref="C699">_xlfn.TEXTJOIN(", ",TRUE,_xlfn._xlws.FILTER('5. Raw salary data'!$A$2:$A$1297,('5. Raw salary data'!$C$2:$C$1297 &gt;'5. Raw salary data'!E699)*('5. Raw salary data'!$C$2:$C$1297 &lt;'5. Raw salary data'!C699),"No matches"))</f>
        <v>AI-04, AO-CAI-01, AR-04, AS-07, CO-02, ED-EDS-05, ED-EST-05 (TE 10), ED-EST-06 (TE 9), ED-EST-06 (TE 10), EL-08, EN-ENG-03, FB-6, FR-5, FS-02, HP-09, IS-06 , IT-03, LP-01, MT-05, NU-CHN-5, NU-HOS-5, OP-3, PE-05, PM-06 , PM-MCO-02, PS-3, PR(S)-05, SG-PAT-04, SG-SRE-05, SO-FLP-07, SO-MAO-08, SR-CPS1, TI-08, TI-07 Railway safety, TR-04</v>
      </c>
    </row>
    <row r="700" spans="1:3" ht="45" x14ac:dyDescent="0.25">
      <c r="A700" s="60" t="str">
        <f>'5. Raw salary data'!A700</f>
        <v>FO-04</v>
      </c>
      <c r="B700" s="129" t="str" cm="1">
        <f t="array" ref="B700">_xlfn.TEXTJOIN(", ", TRUE, _xlfn._xlws.FILTER('5. Raw salary data'!$A$2:$A$1297, ('5. Raw salary data'!$C$2:$C$1297 &lt; '5. Raw salary data'!D700) * ('5. Raw salary data'!$C$2:$C$1297 &gt;= '5. Raw salary data'!C700) * ('5. Raw salary data'!$A$2:$A$1297 &lt;&gt; '5. Raw salary data'!A700), "No matches"))</f>
        <v>AG-05, AO-HPS-01, BI-05, CH-05, CT-EAV-05 , DS-4, EC-07, EN-SUR-04, FB-7, FS-03, IT-04, MA-06, MT-07, NU-CHN-7, NU-HOS-7, PH-03, SE-REM-1, SE-RES-3, SG-PAT-06, SG-PAT-07, SG-SRE-07, SO-INS-01, SO-MAO-10, TI-08 Aviation, TI-08 Marine, VM-4</v>
      </c>
      <c r="C700" s="128" t="str" cm="1">
        <f t="array" ref="C700">_xlfn.TEXTJOIN(", ",TRUE,_xlfn._xlws.FILTER('5. Raw salary data'!$A$2:$A$1297,('5. Raw salary data'!$C$2:$C$1297 &gt;'5. Raw salary data'!E700)*('5. Raw salary data'!$C$2:$C$1297 &lt;'5. Raw salary data'!C700),"No matches"))</f>
        <v>AG-04, AI-06, AI-07, AO-CAI-02, AR-05, AS-08, BI-04, CH-04, CO-03, CT-FIN-03 , CT-EAV-04 , CT-IAU-04, DE-01, EL-09, EN-ENG-04, EN-SUR-03, GT-08, HR-05, LS-05, MT-06, ND-ADV-3, ND-DIT-4, ND-HME-4, PC-04, PE-06, PH-02, PM-07, PM-MCO-03, PS-4, SG-PAT-05, SW-SCW-05, TI-07 Aviation, TI-08 Railway safety, TR-05, UT-3, VM-3, WP-06</v>
      </c>
    </row>
    <row r="701" spans="1:3" ht="315" x14ac:dyDescent="0.25">
      <c r="A701" s="60" t="str">
        <f>'5. Raw salary data'!A701</f>
        <v>FR - Recruitment</v>
      </c>
      <c r="B701" s="129" t="str" cm="1">
        <f t="array" ref="B701">_xlfn.TEXTJOIN(", ", TRUE, _xlfn._xlws.FILTER('5. Raw salary data'!$A$2:$A$1297, ('5. Raw salary data'!$C$2:$C$1297 &lt; '5. Raw salary data'!D701) * ('5. Raw salary data'!$C$2:$C$1297 &gt;= '5. Raw salary data'!C701) * ('5. Raw salary data'!$A$2:$A$1297 &lt;&gt; '5. Raw salary data'!A701), "No matches"))</f>
        <v>AS-03, DA-PRO-6, DD-05, DS-1, EC-02, ED-EST-01 (TE 7) , ED-EST-02 (TE 6) , ED-EST-03 (TE 4), ED-EST-04 (TE 1), ED-EST-04 Maritimes (TE 7), ED-EST-04 Maritimes (TE 8), ED-EST-05 Maritimes (TE 5), ED-EST-06 Maritimes (TE 4), ED-EST-03 Quebec (TE 10), ED-EST-04 Quebec (TE 9), ED-EST-05 Quebec (TE 7), ED-EST-06 Quebec (TE 5), ED-EST-03 Ontario (TE 8), ED-EST-03 Ontario (TE 9), ED-EST-04 Ontario (TE 5), ED-EST-04 Ontario (TE 6), ED-EST-05 Ontario (TE 4), ED-EST-05 Ontario (TE 5), ED-EST-06 Ontario (TE 3), ED-EST-04 Manitoba (TE 4), ED-EST-05 Manitoba (TE 2), ED-EST-05 Manitoba (TE 3), ED-EST-06 Manitoba (TE 1), ED-EST-04 Saskatchewan (TE 5), ED-EST-05 Saskatchewan (TE 3), ED-EST-06 Saskatchewan (TE 2), ED-EST-03 Alberta (TE 8), ED-EST-03 Alberta (TE 9), ED-EST-04 Alberta (TE 5), ED-EST-05 Alberta (TE 4), ED-EST-06 Alberta (TE 2), ED-EST-06 Alberta (TE 3), ED-EST-03 BC (TE 7), ED-EST-04 BC (TE 5), ED-EST-05 BC (TE 4), ED-EST-06 BC (TE 2), ED-LAT-01 (TE 12), ED-LAT-02 (TE 8), ED-LAT-02 (TE 9), ED-LAT-03 (TE 7), ED-LAT-03 (TE 8), ED-LAT-04 (TE 5), ED-LAT-04 (TE 6), EG-03, GL-AIM-11, GL-AMW-11, GL-AMW-12, GL-COI-9, GL-EIM-00, GL-EIM-9, GL-ELE -13, GL-ELE -14, GL-GHW-8, GL-GHW-10, GL-GHW-11, GL-INM-12, GL-MAM-9, GL-MAM-10, GL-MAN-10, GL-MDO-11, GL-MDO-12, GL-MOC-10, GL-MOC-11, GL-MST-13, GL-MST-14, GL-PCF-8, GL-PIP-9, GL-PRW-10, GL-SMW-00, GL-VHE-8, GL-WOW-10, GS-08, HP-03, HR-01, HS-HDO-07, HS-PHS-07, LI-8, PE-01, PG-02, PI-03-CGC, PM-03 , PO-IMA-01, PO-LES-TO-01, PO-LES-IM-01, PO-TCO-01, PR(S)-01, PY-07, SC-7 (deck and engine room), SC-STD-7, SC-5 (equip. op. and spec. trade), SG-PAT-01, SO-MAO-TO, SR-E (pay group 2 ELE-2), SR-W (pay group 4), SR-W (pay group 9) APC-8, SR-W (pay group 9) APD-10, ST-COR-2, TI-04, WP-02</v>
      </c>
      <c r="C701" s="128" t="str" cm="1">
        <f t="array" ref="C701">_xlfn.TEXTJOIN(", ",TRUE,_xlfn._xlws.FILTER('5. Raw salary data'!$A$2:$A$1297,('5. Raw salary data'!$C$2:$C$1297 &gt;'5. Raw salary data'!E701)*('5. Raw salary data'!$C$2:$C$1297 &lt;'5. Raw salary data'!C701),"No matches"))</f>
        <v>AR-01, AS-02, CM-07, CO-DEV/PER, CR-06, DA-CON-6, EC-01, ED-EST-01 (TE 5), ED-EST-01 (TE 6), ED-EST-02 (TE 4), ED-EST-02 (TE 5) , ED-EST-03 (TE 2), ED-EST-03 (TE 3), ED-EST-04 Maritimes (TE 6), ED-EST-05 Maritimes (TE 3), ED-EST-05 Maritimes (TE 4), ED-EST-06 Maritimes (TE 2), ED-EST-06 Maritimes (TE 3), ED-EST-01 Quebec (TE 10), ED-EST-02 Quebec (TE 10), ED-EST-02 Quebec (TE 11),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ED-EST-06 Ontario (TE 2), ED-EST-03 Manitoba (TE 8),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6), ED-LAT-02 (TE 7), ED-LAT-03 (TE 5), ED-LAT-03 (TE 6), ED-LAT-04 (TE 3), ED-LAT-04 (TE 4), EG-02, EL-02, EN-ENG-01, GL-AIM-9, GL-AIM-10, GL-AMW-9, GL-AMW-10, GL-COI-00, GL-ELE -11, GL-ELE -12, GL-GHW-7, GL-INM-10, GL-INM-11, GL-MAM-8, GL-MAN-8, GL-MAN-9, GL-MDO-9, GL-MDO-10, GL-MOC-9, GL-MST-11, GL-MST-12, GL-PCF-6, GL-PCF-7, GL-PIP-00, GL-PRW-8, GL-PRW-9, GL-VHE-00, GL-WOW-9, GS-07, GT-03, HP-02, HS-HDO-05, HS-HDO-06, HS-PHS-05, HS-PHS-06, IS-02 , LI-7, MT-01, OM-02, PM-02 , PY-06, SC-5 (deck and engine room), SC-6 (deck and engine room), SC-STD-5, SC-STD-6, SC-4 (equip. op. and spec. trade), SG-SRE-01, SR-E (pay group 1 basic), SR-W (pay group 9) APC-7, SR-W (pay group 9) APD-9, TR-01</v>
      </c>
    </row>
    <row r="702" spans="1:3" ht="225" x14ac:dyDescent="0.25">
      <c r="A702" s="60" t="str">
        <f>'5. Raw salary data'!A702</f>
        <v>FR-1</v>
      </c>
      <c r="B702" s="129" t="str" cm="1">
        <f t="array" ref="B702">_xlfn.TEXTJOIN(", ", TRUE, _xlfn._xlws.FILTER('5. Raw salary data'!$A$2:$A$1297, ('5. Raw salary data'!$C$2:$C$1297 &lt; '5. Raw salary data'!D702) * ('5. Raw salary data'!$C$2:$C$1297 &gt;= '5. Raw salary data'!C702) * ('5. Raw salary data'!$A$2:$A$1297 &lt;&gt; '5. Raw salary data'!A702), "No matches"))</f>
        <v>AG-02, AI-02, BI-02, CH-02, CX-2, DD-09, ED-EDS-02, ED-EST-03 (TE 9), ED-EST-04 (TE 6), ED-EST-04 (TE 7), ED-EST-05 (TE 5), ED-EST-06 (TE 3), ED-EST-06 (TE 4),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13), EG-05, EL-05, EU-PEI-2, FB-3, FO-01, FR-2, FS-01, GL-EIM-14, GL-SMW-13, GL-SMW-14, GL-VHE-14, GS-12, GS-13, HP-06, HR-03, HS-PHS-10, LP-00, MA-03, ND-DIT-1, ND-HME-1, OM-04, PC-02, PE-03, PI-06-CGC, PR(S)-03, RO-05, SO-FLP-03, SO-MAO-04, SO-RAD-02, SO-RAD-03, SR-E (pay group 6), SR-E (pay group 7), SR-E (pay group 8), SW-SCW-03, TI-06, TI-05 Aviation, TI-05 Marine, WP-04</v>
      </c>
      <c r="C702" s="128" t="str" cm="1">
        <f t="array" ref="C702">_xlfn.TEXTJOIN(", ",TRUE,_xlfn._xlws.FILTER('5. Raw salary data'!$A$2:$A$1297,('5. Raw salary data'!$C$2:$C$1297 &gt;'5. Raw salary data'!E702)*('5. Raw salary data'!$C$2:$C$1297 &lt;'5. Raw salary data'!C702),"No matches"))</f>
        <v>AR-02, CT-FIN-01 , CT-EAV-01 , CT-IAU-01 , CX-1, DD-08, EC-04, ED-EDS-01, ED-EST-03 (TE 7), ED-EST-03 (TE 8), ED-EST-04 (TE 5), ED-EST-05 (TE 3), ED-EST-05 (TE 4), ED-EST-06 (TE 2), ED-EST-05 Maritimes (TE 9), ED-EST-05 Maritimes (TE 10), ED-EST-06 Maritimes (TE 8), ED-EST-06 Maritimes (TE 9), ED-EST-05 Quebec (TE 12), ED-EST-06 Quebec (TE 9), ED-EST-06 Quebec (TE 10), ED-EST-04 Ontario (TE 9), ED-EST-04 Ontario (TE 10), ED-EST-05 Ontario (TE 9), ED-EST-06 Ontario (TE 6), ED-EST-04 Manitoba (TE 8), ED-EST-05 Manitoba (TE 6), ED-EST-05 Manitoba (TE 7), ED-EST-06 Manitoba (TE 5), ED-EST-06 Manitoba (TE 6), ED-EST-04 Saskatchewan (TE 9), ED-EST-04 Saskatchewan (TE 10), ED-EST-05 Saskatchewan (TE 7), ED-EST-05 Saskatchewan (TE 8), ED-EST-06 Saskatchewan (TE 6), ED-EST-06 Saskatchewan (TE 7), ED-EST-04 Alberta (TE 9), ED-EST-05 Alberta (TE 7), ED-EST-05 Alberta (TE 8), ED-EST-06 Alberta (TE 6), ED-EST-06 Alberta (TE 7), ED-EST-04 BC (TE 9), ED-EST-04 BC (TE 10), ED-EST-05 BC (TE 7), ED-EST-05 BC (TE 8), ED-EST-06 BC (TE 6), ED-EST-06 BC (TE 7), ED-LAT-03 (TE 13), ED-LAT-04 (TE 10), ED-LAT-04 (TE 11), ED-LAT-04 (TE 12), EN-ENG-02, GL-COI-13, GL-COI-14, GL-EIM-13, GL-MAM-14, GL-PCF-13, GL-PCF-14, GL-PIP-13, GL-PIP-14, GL-SMW-11, GL-SMW-12, GL-VHE-13, GS-11, GT-05, HP-05, HR-02, HS-HDO-10, HS-PHS-09, MT-02, NU-CHN-1, NU-HOS-1, PI-05-CGC, PO-IMA-03, PO-LES-TO-03, PO-LES-IM-03, PO-TCO-03, RO-04, SE-RES-1, SO-FLP-02, SO-MAO-03, SO-RAD-01, SR-E (pay group 4 MDO-5), SR-E (pay group 5 basic), SR-W (pay group 11), SW-CHA-02, TR-02, UT-1</v>
      </c>
    </row>
    <row r="703" spans="1:3" ht="180" x14ac:dyDescent="0.25">
      <c r="A703" s="60" t="str">
        <f>'5. Raw salary data'!A703</f>
        <v>FR-2</v>
      </c>
      <c r="B703" s="129" t="str" cm="1">
        <f t="array" ref="B703">_xlfn.TEXTJOIN(", ", TRUE, _xlfn._xlws.FILTER('5. Raw salary data'!$A$2:$A$1297, ('5. Raw salary data'!$C$2:$C$1297 &lt; '5. Raw salary data'!D703) * ('5. Raw salary data'!$C$2:$C$1297 &gt;= '5. Raw salary data'!C703) * ('5. Raw salary data'!$A$2:$A$1297 &lt;&gt; '5. Raw salary data'!A703), "No matches"))</f>
        <v>AS-05, CT-EAV-02 , CT-IAU-02, DS-3, ED-EDS-03, ED-EST-04 (TE 8), ED-EST-05 (TE 6), ED-EST-06 (TE 5), ED-EST-06 Quebec (TE 12), ED-EST-06 Ontario (TE 8), ED-EST-06 Ontario (TE 9), ED-EST-05 Manitoba (TE 10), ED-EST-06 Manitoba (TE 8), ED-EST-06 Manitoba (TE 9), ED-EST-06 Saskatchewan (TE 10), ED-EST-05 Alberta (TE 10), ED-EST-06 Alberta (TE 9), ED-EST-06 Alberta (TE 10), ED-EST-05 BC (TE 10), ED-EST-05 BC (TE 11), ED-EST-06 BC (TE 9), ED-EST-06 BC (TE 10), EG-06, FB-4, FS-01, GT-06, HR-03, IS-04 , IT-02, LS-03, ND-ADV-1, NU-CHN-2, NU-CHN-3, NU-HOS-2, NU-HOS-3, PG-04, PM-05 , PM-MCO-01, PO-LES-TO-04, PO-TCO-04, PS-2, RO-05, SG-PAT-03, SG-SRE-03, SO-FLP-04, SO-MAO-05, SR-E (pay group 9), SR-E (pay group 10), SR-E (pay group 11), SR-E (pay group 12), SR-W (pay group 12), SW-SCW-01 Clinical Social Workers, SW-SCW-02 Clinical Social Workers, SW-CHA-03, VM-1, WP-04</v>
      </c>
      <c r="C703" s="128" t="str" cm="1">
        <f t="array" ref="C703">_xlfn.TEXTJOIN(", ",TRUE,_xlfn._xlws.FILTER('5. Raw salary data'!$A$2:$A$1297,('5. Raw salary data'!$C$2:$C$1297 &gt;'5. Raw salary data'!E703)*('5. Raw salary data'!$C$2:$C$1297 &lt;'5. Raw salary data'!C703),"No matches"))</f>
        <v>AG-02, AI-02, BI-02, CH-02, CX-1, CX-2, DD-09, ED-EDS-02, ED-EST-03 (TE 9), ED-EST-04 (TE 6), ED-EST-04 (TE 7), ED-EST-05 (TE 4), ED-EST-05 (TE 5), ED-EST-06 (TE 3), ED-EST-06 (TE 4), ED-EST-05 Maritimes (TE 10), ED-EST-06 Maritimes (TE 9), ED-EST-06 Maritimes (TE 10), ED-EST-06 Quebec (TE 11), ED-EST-05 Ontario (TE 10), ED-EST-06 Ontario (TE 7), ED-EST-04 Manitoba (TE 9), ED-EST-04 Manitoba (TE 10), ED-EST-05 Manitoba (TE 8), ED-EST-05 Manitoba (TE 9), ED-EST-06 Manitoba (TE 6), ED-EST-06 Manitoba (TE 7), ED-EST-05 Saskatchewan (TE 9), ED-EST-05 Saskatchewan (TE 10), ED-EST-06 Saskatchewan (TE 8), ED-EST-06 Saskatchewan (TE 9), ED-EST-04 Alberta (TE 10), ED-EST-05 Alberta (TE 9), ED-EST-06 Alberta (TE 8), ED-EST-04 BC (TE 11), ED-EST-05 BC (TE 9), ED-EST-06 BC (TE 7), ED-EST-06 BC (TE 8), ED-LAT-04 (TE 12), ED-LAT-04 (TE 13), EG-05, EL-05, EU-PEI-2, FB-3, FO-01, FR-1, GL-EIM-14, GL-PCF-14, GL-SMW-13, GL-SMW-14, GL-VHE-14, GS-12, GS-13, HP-05, HP-06, HS-PHS-10, LP-00, MA-03, ND-DIT-1, ND-HME-1, OM-04, PC-02, PE-03, PI-06-CGC, PR(S)-03, SO-FLP-03, SO-MAO-04, SO-RAD-02, SO-RAD-03, SR-E (pay group 5 basic), SR-E (pay group 6), SR-E (pay group 7), SR-E (pay group 8), SW-SCW-03, TI-06, TI-05 Aviation, TI-05 Marine, TR-02</v>
      </c>
    </row>
    <row r="704" spans="1:3" ht="135" x14ac:dyDescent="0.25">
      <c r="A704" s="60" t="str">
        <f>'5. Raw salary data'!A704</f>
        <v>FR-3</v>
      </c>
      <c r="B704" s="129" t="str" cm="1">
        <f t="array" ref="B704">_xlfn.TEXTJOIN(", ", TRUE, _xlfn._xlws.FILTER('5. Raw salary data'!$A$2:$A$1297, ('5. Raw salary data'!$C$2:$C$1297 &lt; '5. Raw salary data'!D704) * ('5. Raw salary data'!$C$2:$C$1297 &gt;= '5. Raw salary data'!C704) * ('5. Raw salary data'!$A$2:$A$1297 &lt;&gt; '5. Raw salary data'!A704), "No matches"))</f>
        <v>AI-03, AR-03, AS-06, CT-FIN-02 , CX-3, EC-05, ED-EDS-04, ED-EST-04 (TE 9), ED-EST-04 (TE 10), ED-EST-05 (TE 7), ED-EST-05 (TE 8), ED-EST-06 (TE 6), ED-EST-06 (TE 7), ED-EST-06 Ontario (TE 10), ED-EST-06 Manitoba (TE 10), ED-EST-06 BC (TE 11), EL-06, FO-02, HP-07, IS-05 , LS-04, MT-03, ND-DIT-2, ND-HME-2, NU-CHN-4, NU-HOS-4, OM-05, OP-1, PE-04, PI-07-CGC, PR(S)-04, RO-06, SO-FLP-05, SO-MAO-06, SW-SCW-03 Clinical Social Workers, TI-07, TI-06 Railway safety, TR-03, UT-2</v>
      </c>
      <c r="C704" s="128" t="str" cm="1">
        <f t="array" ref="C704">_xlfn.TEXTJOIN(", ",TRUE,_xlfn._xlws.FILTER('5. Raw salary data'!$A$2:$A$1297,('5. Raw salary data'!$C$2:$C$1297 &gt;'5. Raw salary data'!E704)*('5. Raw salary data'!$C$2:$C$1297 &lt;'5. Raw salary data'!C704),"No matches"))</f>
        <v>AS-05, CT-EAV-02 , CT-IAU-02, DS-3, ED-EDS-03, ED-EST-04 (TE 8), ED-EST-05 (TE 6), ED-EST-06 (TE 4), ED-EST-06 (TE 5), ED-EST-06 Quebec (TE 12), ED-EST-06 Ontario (TE 8), ED-EST-06 Ontario (TE 9), ED-EST-05 Manitoba (TE 10), ED-EST-06 Manitoba (TE 8), ED-EST-06 Manitoba (TE 9), ED-EST-06 Saskatchewan (TE 10), ED-EST-05 Alberta (TE 10), ED-EST-06 Alberta (TE 9), ED-EST-06 Alberta (TE 10), ED-EST-05 BC (TE 10), ED-EST-05 BC (TE 11), ED-EST-06 BC (TE 9), ED-EST-06 BC (TE 10), EG-06, FB-4, FR-2, FS-01, GT-06, HR-03, IS-04 , IT-02, LS-03, ND-ADV-1, NU-CHN-2, NU-CHN-3, NU-HOS-2, NU-HOS-3, PG-04, PM-05 , PM-MCO-01, PO-LES-TO-04, PO-TCO-04, PS-2, RO-05, SG-PAT-03, SG-SRE-03, SO-FLP-04, SO-MAO-05, SR-E (pay group 9), SR-E (pay group 10), SR-E (pay group 11), SR-E (pay group 12), SR-W (pay group 12), SW-SCW-01 Clinical Social Workers, SW-SCW-02 Clinical Social Workers, SW-CHA-03, VM-1, WP-04</v>
      </c>
    </row>
    <row r="705" spans="1:3" ht="75" x14ac:dyDescent="0.25">
      <c r="A705" s="60" t="str">
        <f>'5. Raw salary data'!A705</f>
        <v>FR-4</v>
      </c>
      <c r="B705" s="129" t="str" cm="1">
        <f t="array" ref="B705">_xlfn.TEXTJOIN(", ", TRUE, _xlfn._xlws.FILTER('5. Raw salary data'!$A$2:$A$1297, ('5. Raw salary data'!$C$2:$C$1297 &lt; '5. Raw salary data'!D705) * ('5. Raw salary data'!$C$2:$C$1297 &gt;= '5. Raw salary data'!C705) * ('5. Raw salary data'!$A$2:$A$1297 &lt;&gt; '5. Raw salary data'!A705), "No matches"))</f>
        <v>AG-03, BI-03, CH-03, CT-EAV-03 , CT-IAU-03, ED-EST-05 (TE 9), ED-EST-06 (TE 8), EG-07, EL-07, EN-ENG-03, EN-SUR-02, FB-5, GT-07, HP-08, HR-04, MT-04, ND-ADV-2, ND-DIT-3, ND-HME-3, NU-CHN-5, NU-HOS-5, OP-2, PC-03, PG-05, PH-01, PS-3, SO-FLP-06, SO-MAO-07, SO-MAO-08, SR-CPS1, SW-SCW-04, TI-06 Aviation, TI-06 Marine, VM-2, WP-05</v>
      </c>
      <c r="C705" s="128" t="str" cm="1">
        <f t="array" ref="C705">_xlfn.TEXTJOIN(", ",TRUE,_xlfn._xlws.FILTER('5. Raw salary data'!$A$2:$A$1297,('5. Raw salary data'!$C$2:$C$1297 &gt;'5. Raw salary data'!E705)*('5. Raw salary data'!$C$2:$C$1297 &lt;'5. Raw salary data'!C705),"No matches"))</f>
        <v>AI-03, AR-03, AS-06, CT-FIN-02 , CX-3, EC-05, ED-EDS-04, ED-EST-04 (TE 9), ED-EST-04 (TE 10), ED-EST-05 (TE 7), ED-EST-05 (TE 8), ED-EST-06 (TE 6), ED-EST-06 (TE 7), ED-EST-06 Ontario (TE 10), ED-EST-06 Manitoba (TE 10), ED-EST-06 BC (TE 11), EL-06, FO-02, FR-3, HP-07, IS-05 , LS-04, MA-04, MT-03, ND-DIT-2, ND-HME-2, NU-CHN-4, NU-HOS-4, OM-05, OP-1, PE-04, PI-07-CGC, PR(S)-04, RO-06, SG-SRE-04, SO-FLP-05, SO-MAO-06, SW-SCW-03 Clinical Social Workers, TI-07, TI-06 Railway safety, TR-03, UT-2</v>
      </c>
    </row>
    <row r="706" spans="1:3" ht="60" x14ac:dyDescent="0.25">
      <c r="A706" s="60" t="str">
        <f>'5. Raw salary data'!A706</f>
        <v>FR-5</v>
      </c>
      <c r="B706" s="129" t="str" cm="1">
        <f t="array" ref="B706">_xlfn.TEXTJOIN(", ", TRUE, _xlfn._xlws.FILTER('5. Raw salary data'!$A$2:$A$1297, ('5. Raw salary data'!$C$2:$C$1297 &lt; '5. Raw salary data'!D706) * ('5. Raw salary data'!$C$2:$C$1297 &gt;= '5. Raw salary data'!C706) * ('5. Raw salary data'!$A$2:$A$1297 &lt;&gt; '5. Raw salary data'!A706), "No matches"))</f>
        <v>AI-04, AO-CAI-01, AR-04, AS-07, CO-02, EC-06, ED-EDS-05, ED-EST-06 (TE 9), ED-EST-06 (TE 10), EL-08, FB-6, FO-03, FS-02, HP-09, IS-06 , IT-03, LP-01, MT-05, NU-CHN-6, NU-HOS-6, OP-3, PE-05, PM-06 , PM-MCO-02, PR(S)-05, SE-RES-2, SG-SRE-05, SO-FLP-07, TI-07 Marine, TI-07 Railway safety, TR-04</v>
      </c>
      <c r="C706" s="128" t="str" cm="1">
        <f t="array" ref="C706">_xlfn.TEXTJOIN(", ",TRUE,_xlfn._xlws.FILTER('5. Raw salary data'!$A$2:$A$1297,('5. Raw salary data'!$C$2:$C$1297 &gt;'5. Raw salary data'!E706)*('5. Raw salary data'!$C$2:$C$1297 &lt;'5. Raw salary data'!C706),"No matches"))</f>
        <v>AG-03, BI-03, CH-03, CT-EAV-03 , CT-IAU-03, ED-EST-05 (TE 9), ED-EST-05 (TE 10), ED-EST-06 (TE 8), EG-07, EL-07, EN-ENG-03, EN-SUR-02, FB-5, GT-07, HP-08, HR-04, MT-04, ND-ADV-2, ND-DIT-3, ND-HME-3, NU-CHN-5, NU-HOS-5, OP-2, PC-03, PG-05, PH-01, PS-3, SG-PAT-04, SO-FLP-06, SO-MAO-08, SR-CPS1, SW-SCW-04, TI-08, TI-06 Aviation, TI-06 Marine, VM-2, WP-05</v>
      </c>
    </row>
    <row r="707" spans="1:3" ht="45" x14ac:dyDescent="0.25">
      <c r="A707" s="60" t="str">
        <f>'5. Raw salary data'!A707</f>
        <v>FR-6</v>
      </c>
      <c r="B707" s="129" t="str" cm="1">
        <f t="array" ref="B707">_xlfn.TEXTJOIN(", ", TRUE, _xlfn._xlws.FILTER('5. Raw salary data'!$A$2:$A$1297, ('5. Raw salary data'!$C$2:$C$1297 &lt; '5. Raw salary data'!D707) * ('5. Raw salary data'!$C$2:$C$1297 &gt;= '5. Raw salary data'!C707) * ('5. Raw salary data'!$A$2:$A$1297 &lt;&gt; '5. Raw salary data'!A707), "No matches"))</f>
        <v>AG-04, AI-06, AS-08, BI-04, CH-04, CT-FIN-03 , CT-EAV-04 , CT-IAU-04, DE-01, EL-09, EN-ENG-04, EN-SUR-03, GT-08, HR-05, LS-05, MA-05, MT-06, ND-ADV-3, ND-DIT-4, ND-HME-4, PC-04, PE-06, PG-06, PH-02, PM-07, PM-MCO-03, PS-4, SG-PAT-05, SG-SRE-06, SW-SCW-05, TI-07 Aviation, TI-08 Railway safety, TR-05, UT-3, VM-3, WP-06</v>
      </c>
      <c r="C707" s="128" t="str" cm="1">
        <f t="array" ref="C707">_xlfn.TEXTJOIN(", ",TRUE,_xlfn._xlws.FILTER('5. Raw salary data'!$A$2:$A$1297,('5. Raw salary data'!$C$2:$C$1297 &gt;'5. Raw salary data'!E707)*('5. Raw salary data'!$C$2:$C$1297 &lt;'5. Raw salary data'!C707),"No matches"))</f>
        <v>AI-04, AI-05, AO-CAI-01, AR-04, AS-07, CO-02, EC-06, ED-EDS-05, ED-EST-06 (TE 10), EG-08, EL-08, FB-6, FO-03, FS-02, HP-09, IS-06 , IT-03, LP-01, MT-05, NU-CHN-6, NU-HOS-6, OP-3, PE-05, PM-06 , PM-MCO-02, PR(S)-05, SE-RES-2, SG-SRE-05, SO-FLP-07, SO-MAO-09, TI-07 Marine, TR-04</v>
      </c>
    </row>
    <row r="708" spans="1:3" ht="195" x14ac:dyDescent="0.25">
      <c r="A708" s="60" t="str">
        <f>'5. Raw salary data'!A708</f>
        <v>FS-01</v>
      </c>
      <c r="B708" s="129" t="str" cm="1">
        <f t="array" ref="B708">_xlfn.TEXTJOIN(", ", TRUE, _xlfn._xlws.FILTER('5. Raw salary data'!$A$2:$A$1297, ('5. Raw salary data'!$C$2:$C$1297 &lt; '5. Raw salary data'!D708) * ('5. Raw salary data'!$C$2:$C$1297 &gt;= '5. Raw salary data'!C708) * ('5. Raw salary data'!$A$2:$A$1297 &lt;&gt; '5. Raw salary data'!A708), "No matches"))</f>
        <v>AS-05, CT-EAV-02 , CT-IAU-02, DS-3, ED-EDS-03, ED-EST-04 (TE 8), ED-EST-05 (TE 6), ED-EST-06 (TE 5), ED-EST-06 Ontario (TE 9), ED-EST-05 Manitoba (TE 10), ED-EST-06 Manitoba (TE 8), ED-EST-06 Manitoba (TE 9), ED-EST-06 Saskatchewan (TE 10), ED-EST-06 Alberta (TE 9), ED-EST-06 Alberta (TE 10), ED-EST-05 BC (TE 10), ED-EST-05 BC (TE 11), ED-EST-06 BC (TE 9), ED-EST-06 BC (TE 10), EG-06, FB-4, GT-06, HR-03, IS-04 , IT-02, LS-03, ND-ADV-1, NU-CHN-2, NU-CHN-3, NU-HOS-2, NU-HOS-3, PG-04, PM-05 , PM-MCO-01, PO-LES-TO-04, PO-TCO-04, PS-2, RO-05, SG-PAT-03, SG-SRE-03, SO-FLP-04, SO-MAO-05, SR-E (pay group 9), SR-E (pay group 10), SR-E (pay group 11), SR-E (pay group 12), SR-W (pay group 12), SW-SCW-01 Clinical Social Workers, SW-SCW-02 Clinical Social Workers, SW-CHA-03, VM-1</v>
      </c>
      <c r="C708" s="128" t="str" cm="1">
        <f t="array" ref="C708">_xlfn.TEXTJOIN(", ",TRUE,_xlfn._xlws.FILTER('5. Raw salary data'!$A$2:$A$1297,('5. Raw salary data'!$C$2:$C$1297 &gt;'5. Raw salary data'!E708)*('5. Raw salary data'!$C$2:$C$1297 &lt;'5. Raw salary data'!C708),"No matches"))</f>
        <v>AG-02, AI-02, BI-02, CH-02, CX-2, DD-09, ED-EDS-02, ED-EST-03 (TE 9), ED-EST-04 (TE 6), ED-EST-04 (TE 7), ED-EST-05 (TE 4), ED-EST-05 (TE 5), ED-EST-06 (TE 3), ED-EST-06 (TE 4), ED-EST-05 Maritimes (TE 10), ED-EST-06 Maritimes (TE 9), ED-EST-06 Maritimes (TE 10), ED-EST-06 Quebec (TE 11), ED-EST-06 Quebec (TE 12), ED-EST-05 Ontario (TE 10), ED-EST-06 Ontario (TE 7), ED-EST-06 Ontario (TE 8), ED-EST-04 Manitoba (TE 9), ED-EST-04 Manitoba (TE 10), ED-EST-05 Manitoba (TE 8), ED-EST-05 Manitoba (TE 9), ED-EST-06 Manitoba (TE 6), ED-EST-06 Manitoba (TE 7), ED-EST-05 Saskatchewan (TE 9), ED-EST-05 Saskatchewan (TE 10), ED-EST-06 Saskatchewan (TE 8), ED-EST-06 Saskatchewan (TE 9), ED-EST-04 Alberta (TE 10), ED-EST-05 Alberta (TE 9), ED-EST-05 Alberta (TE 10), ED-EST-06 Alberta (TE 8), ED-EST-04 BC (TE 11), ED-EST-05 BC (TE 9), ED-EST-06 BC (TE 7), ED-EST-06 BC (TE 8), ED-LAT-04 (TE 12), ED-LAT-04 (TE 13), EG-05, EL-05, EU-PEI-2, FB-3, FO-01, FR-1, FR-2, GL-EIM-14, GL-PCF-14, GL-SMW-13, GL-SMW-14, GL-VHE-14, GS-12, GS-13, HP-06, HS-PHS-10, LP-00, MA-03, ND-DIT-1, ND-HME-1, OM-04, PC-02, PE-03, PI-06-CGC, PR(S)-03, SO-FLP-03, SO-MAO-04, SO-RAD-02, SO-RAD-03, SR-E (pay group 5 basic), SR-E (pay group 6), SR-E (pay group 7), SR-E (pay group 8), SW-SCW-03, TI-06, TI-05 Aviation, TI-05 Marine, WP-04</v>
      </c>
    </row>
    <row r="709" spans="1:3" ht="60" x14ac:dyDescent="0.25">
      <c r="A709" s="60" t="str">
        <f>'5. Raw salary data'!A709</f>
        <v>FS-02</v>
      </c>
      <c r="B709" s="129" t="str" cm="1">
        <f t="array" ref="B709">_xlfn.TEXTJOIN(", ", TRUE, _xlfn._xlws.FILTER('5. Raw salary data'!$A$2:$A$1297, ('5. Raw salary data'!$C$2:$C$1297 &lt; '5. Raw salary data'!D709) * ('5. Raw salary data'!$C$2:$C$1297 &gt;= '5. Raw salary data'!C709) * ('5. Raw salary data'!$A$2:$A$1297 &lt;&gt; '5. Raw salary data'!A709), "No matches"))</f>
        <v>AI-05, AI-06, AS-07, CT-FIN-03 , CT-EAV-04 , CT-IAU-04, EC-06, EG-08, EL-08, EN-SUR-03, FB-6, FO-03, FR-6, HR-05, IS-06 , MA-05, ND-ADV-3, ND-DIT-4, ND-HME-4, NU-CHN-6, NU-HOS-6, PG-06, PH-02, PM-06 , PM-MCO-02, SE-RES-2, SG-SRE-06, SO-FLP-07, SO-MAO-09, SW-SCW-05, TI-07 Aviation, TI-07 Marine, VM-3, WP-06</v>
      </c>
      <c r="C709" s="128" t="str" cm="1">
        <f t="array" ref="C709">_xlfn.TEXTJOIN(", ",TRUE,_xlfn._xlws.FILTER('5. Raw salary data'!$A$2:$A$1297,('5. Raw salary data'!$C$2:$C$1297 &gt;'5. Raw salary data'!E709)*('5. Raw salary data'!$C$2:$C$1297 &lt;'5. Raw salary data'!C709),"No matches"))</f>
        <v>AI-04, AO-CAI-01, AR-04, CO-02, ED-EDS-05, ED-EST-05 (TE 10), ED-EST-06 (TE 9), ED-EST-06 (TE 10), EN-ENG-03, EN-SUR-02, FR-5, GT-07, HP-09, IT-03, LP-01, MT-05, ND-HME-3, NU-CHN-5, NU-HOS-5, OP-3, PE-05, PG-05, PH-01, PS-3, PR(S)-05, SG-PAT-04, SG-SRE-05, SO-FLP-06, SO-MAO-08, SR-CPS1, SW-SCW-04, TI-08, TI-07 Railway safety, TR-04, VM-2</v>
      </c>
    </row>
    <row r="710" spans="1:3" ht="45" x14ac:dyDescent="0.25">
      <c r="A710" s="60" t="str">
        <f>'5. Raw salary data'!A710</f>
        <v>FS-03</v>
      </c>
      <c r="B710" s="129" t="str" cm="1">
        <f t="array" ref="B710">_xlfn.TEXTJOIN(", ", TRUE, _xlfn._xlws.FILTER('5. Raw salary data'!$A$2:$A$1297, ('5. Raw salary data'!$C$2:$C$1297 &lt; '5. Raw salary data'!D710) * ('5. Raw salary data'!$C$2:$C$1297 &gt;= '5. Raw salary data'!C710) * ('5. Raw salary data'!$A$2:$A$1297 &lt;&gt; '5. Raw salary data'!A710), "No matches"))</f>
        <v>AG-05, AO-CAI-03, AO-HPS-01, AO-HPS-02, BI-05, CH-05, CT-FIN-04 , CT-EAV-05 , DS-4, EC-07, EN-SUR-04, IT-04, MA-06, MT-07, NU-CHN-7, NU-HOS-7, PC-05, PH-03, SE-REM-1, SE-RES-3, SG-PAT-06, SG-PAT-07, SG-SRE-07, SG-SRE-08, SO-INS-01, SO-MAO-10, TI-08 Aviation, TI-08 Marine, VM-4</v>
      </c>
      <c r="C710" s="128" t="str" cm="1">
        <f t="array" ref="C710">_xlfn.TEXTJOIN(", ",TRUE,_xlfn._xlws.FILTER('5. Raw salary data'!$A$2:$A$1297,('5. Raw salary data'!$C$2:$C$1297 &gt;'5. Raw salary data'!E710)*('5. Raw salary data'!$C$2:$C$1297 &lt;'5. Raw salary data'!C710),"No matches"))</f>
        <v>AG-04, AI-06, AI-07, AO-CAI-02, AR-05, AS-08, BI-04, CH-04, CO-03, DE-01, EL-09, EN-ENG-04, FB-7, FO-04, GT-08, HR-05, LS-05, MT-06, ND-ADV-3, ND-HME-4, PC-04, PE-06, PH-02, PM-07, PM-MCO-03, PS-4, SG-PAT-05, TI-08 Railway safety, TR-05, UT-3, WP-06</v>
      </c>
    </row>
    <row r="711" spans="1:3" ht="30" x14ac:dyDescent="0.25">
      <c r="A711" s="60" t="str">
        <f>'5. Raw salary data'!A711</f>
        <v>FS-04</v>
      </c>
      <c r="B711" s="129" t="str" cm="1">
        <f t="array" ref="B711">_xlfn.TEXTJOIN(", ", TRUE, _xlfn._xlws.FILTER('5. Raw salary data'!$A$2:$A$1297, ('5. Raw salary data'!$C$2:$C$1297 &lt; '5. Raw salary data'!D711) * ('5. Raw salary data'!$C$2:$C$1297 &gt;= '5. Raw salary data'!C711) * ('5. Raw salary data'!$A$2:$A$1297 &lt;&gt; '5. Raw salary data'!A711), "No matches"))</f>
        <v>CT-EAV-06 , DE-03, DS-5, EN-SUR-05, SE-REM-2, UT-4</v>
      </c>
      <c r="C711" s="128" t="str" cm="1">
        <f t="array" ref="C711">_xlfn.TEXTJOIN(", ",TRUE,_xlfn._xlws.FILTER('5. Raw salary data'!$A$2:$A$1297,('5. Raw salary data'!$C$2:$C$1297 &gt;'5. Raw salary data'!E711)*('5. Raw salary data'!$C$2:$C$1297 &lt;'5. Raw salary data'!C711),"No matches"))</f>
        <v>AC-01, AO-CAI-04, AO-HPS-03, AR-06, CO-04, DE-02, EC-08, EN-ENG-05, FB-8, MA-07, NU-CHN-8, NU-HOS-8, PM-MCO-04, PS-5, SE-RES-4, SO-INS-02, SO-MAO-11, VM-5</v>
      </c>
    </row>
    <row r="712" spans="1:3" ht="225" x14ac:dyDescent="0.25">
      <c r="A712" s="60" t="str">
        <f>'5. Raw salary data'!A712</f>
        <v>GL-AIM-00</v>
      </c>
      <c r="B712" s="129" t="str" cm="1">
        <f t="array" ref="B712">_xlfn.TEXTJOIN(", ", TRUE, _xlfn._xlws.FILTER('5. Raw salary data'!$A$2:$A$1297, ('5. Raw salary data'!$C$2:$C$1297 &lt; '5. Raw salary data'!D712) * ('5. Raw salary data'!$C$2:$C$1297 &gt;= '5. Raw salary data'!C712) * ('5. Raw salary data'!$A$2:$A$1297 &lt;&gt; '5. Raw salary data'!A712), "No matches"))</f>
        <v>AS-01, CM-06, DA-CON-5,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ED-EST-03 Ontario (TE 6), ED-EST-04 Ontario (TE 3), ED-EST-05 Ontario (TE 2),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GL-AMW-8, GL-ELE -10, GL-GHW-5, GL-GHW-6, GL-INM-9, GL-MAM-00, GL-MAM-6, GL-MAM-7, GL-MAN-7, GL-MDO-8, GL-MOC-7, GL-MOC-8, GL-MST-9, GL-MST-10, GL-PCF-00, GL-PRW-6, GL-PRW-7, GL-WOW-00, GS-05, GS-06, IS-01 , MA-01, PG-01, PI-02-CGC, PM-01 , RO-01, SC-3 (deck and engine room), SC-4 (deck and engine room), SC-STD-3, SC-STD-4, SC-3 (equip. op. and spec. trade), SR-W (pay group 2), SR-W (pay group 3), SR-W (pay group 9) APC-6, SR-W (pay group 9) APD-8</v>
      </c>
      <c r="C712" s="128" t="str" cm="1">
        <f t="array" ref="C712">_xlfn.TEXTJOIN(", ",TRUE,_xlfn._xlws.FILTER('5. Raw salary data'!$A$2:$A$1297,('5. Raw salary data'!$C$2:$C$1297 &gt;'5. Raw salary data'!E712)*('5. Raw salary data'!$C$2:$C$1297 &lt;'5. Raw salary data'!C712),"No matches"))</f>
        <v>CR-05, DA-CON-4, DD-03, ED-EST-01 (TE 3), ED-EST-02 (TE 2) , ED-EST-03 Maritimes (TE 7), ED-EST-04 Maritimes (TE 3), ED-EST-05 Maritimes (TE 1), ED-EST-01 Quebec (TE 8), ED-EST-02 Quebec (TE 7), ED-EST-03 Quebec (TE 6), ED-EST-04 Quebec (TE 4), ED-EST-04 Quebec (TE 5), ED-EST-05 Quebec (TE 2), ED-EST-05 Quebec (TE 3), ED-EST-06 Quebec (TE 1), ED-EST-02 Ontario (TE 5), ED-EST-03 Ontario (TE 4), ED-EST-04 Ontario (TE 1),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1), ED-EST-04 BC (TE 2), ED-LAT-01 (TE 6), ED-LAT-01 (TE 7), ED-LAT-02 (TE 3), ED-LAT-02 (TE 4), ED-LAT-03 (TE 2), ED-LAT-04 (TE 1), EG-01, GL-AMW-6, GL-AMW-7, GL-ELE -8, GL-ELE -9, GL-GHW-3, GL-GHW-4, GL-INM-00, GL-MAM-5, GL-MAN-5, GL-MAN-6, GL-MDO-6, GL-MDO-7, GL-MOC-5, GL-MOC-6, GL-MST-00, GL-PRW-00, GL-PRW-5, GT-02, HP-01, HS-HDO-04, HS-PHS-04, LI-6, OM-01, PI-01-CGC, PY-05, SC-1 (deck and engine room), SC-2 (deck and engine room), SC-STD-1, SC-STD-2, SC-2 (equip. op. and spec. trade), SR-W (pay group 9) APD-7, ST-SCY-4, TI-02, WP-01</v>
      </c>
    </row>
    <row r="713" spans="1:3" ht="270" x14ac:dyDescent="0.25">
      <c r="A713" s="60" t="str">
        <f>'5. Raw salary data'!A713</f>
        <v>GL-AIM-9</v>
      </c>
      <c r="B713" s="129" t="str" cm="1">
        <f t="array" ref="B713">_xlfn.TEXTJOIN(", ", TRUE, _xlfn._xlws.FILTER('5. Raw salary data'!$A$2:$A$1297, ('5. Raw salary data'!$C$2:$C$1297 &lt; '5. Raw salary data'!D713) * ('5. Raw salary data'!$C$2:$C$1297 &gt;= '5. Raw salary data'!C713) * ('5. Raw salary data'!$A$2:$A$1297 &lt;&gt; '5. Raw salary data'!A713), "No matches"))</f>
        <v>CM-07, CO-DEV/PER, CR-06, DA-CON-6, DD-05, ED-EST-01 (TE 6), ED-EST-02 (TE 5) , ED-EST-03 (TE 3), ED-EST-04 (TE 1), ED-EST-04 Maritimes (TE 6), ED-EST-04 Maritimes (TE 7), ED-EST-05 Maritimes (TE 4), ED-EST-06 Maritimes (TE 3), ED-EST-02 Quebec (TE 11), ED-EST-03 Quebec (TE 9), ED-EST-04 Quebec (TE 8), ED-EST-05 Quebec (TE 6), ED-EST-06 Quebec (TE 4), ED-EST-02 Ontario (TE 9), ED-EST-03 Ontario (TE 7), ED-EST-03 Ontario (TE 8),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ED-EST-06 Saskatchewan (TE 1), ED-EST-03 Alberta (TE 7), ED-EST-03 Alberta (TE 8), ED-EST-04 Alberta (TE 4), ED-EST-05 Alberta (TE 3), ED-EST-06 Alberta (TE 2), ED-EST-03 BC (TE 6), ED-EST-04 BC (TE 4), ED-EST-04 BC (TE 5), ED-EST-05 BC (TE 3), ED-EST-06 BC (TE 1), ED-EST-06 BC (TE 2), ED-LAT-01 (TE 10), ED-LAT-01 (TE 11), ED-LAT-02 (TE 7), ED-LAT-02 (TE 8), ED-LAT-03 (TE 6), ED-LAT-04 (TE 4), ED-LAT-04 (TE 5), EL-02, EN-ENG-01, FR - Recruitment, GL-AIM-10, GL-AMW-10, GL-AMW-11, GL-COI-00, GL-EIM-00, GL-ELE -12, GL-ELE -13, GL-GHW-7, GL-GHW-8, GL-INM-11, GL-MAM-8, GL-MAM-9, GL-MAN-9, GL-MDO-10, GL-MDO-11, GL-MOC-9, GL-MOC-10, GL-MST-12, GL-MST-13, GL-PCF-7, GL-PCF-8, GL-PRW-9, GL-SMW-00, GL-VHE-00, GL-WOW-9, GS-07, GS-08, GT-03, HS-HDO-06, HS-HDO-07, HS-PHS-06, LI-8, OM-02, PI-03-CGC, PY-07, SC-6 (deck and engine room), SC-7 (deck and engine room), SC-STD-6, SC-STD-7, SC-4 (equip. op. and spec. trade), SG-SRE-01, SO-MAO-TO, SR-E (pay group 1 basic), SR-W (pay group 9) APC-7, SR-W (pay group 9) APD-9, ST-COR-2</v>
      </c>
      <c r="C713" s="128" t="str" cm="1">
        <f t="array" ref="C713">_xlfn.TEXTJOIN(", ",TRUE,_xlfn._xlws.FILTER('5. Raw salary data'!$A$2:$A$1297,('5. Raw salary data'!$C$2:$C$1297 &gt;'5. Raw salary data'!E713)*('5. Raw salary data'!$C$2:$C$1297 &lt;'5. Raw salary data'!C713),"No matches"))</f>
        <v>AR-01, AS-02, DA-CON-5, DA-PRO-5, DD-04, EC-01, ED-EST-01 (TE 5), ED-EST-02 (TE 3) , ED-EST-02 (TE 4), ED-EST-03 (TE 2), ED-EST-03 Maritimes (TE 9), ED-EST-04 Maritimes (TE 5), ED-EST-05 Maritimes (TE 3), ED-EST-06 Maritimes (TE 2), ED-EST-01 Quebec (TE 9), ED-EST-01 Quebec (TE 10), ED-EST-02 Quebec (TE 9), ED-EST-02 Quebec (TE 10), ED-EST-03 Quebec (TE 7), ED-EST-03 Quebec (TE 8), ED-EST-04 Quebec (TE 6), ED-EST-04 Quebec (TE 7), ED-EST-05 Quebec (TE 4), ED-EST-05 Quebec (TE 5), ED-EST-06 Quebec (TE 2), ED-EST-06 Quebec (TE 3), ED-EST-02 Ontario (TE 7), ED-EST-02 Ontario (TE 8),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3), ED-EST-05 Alberta (TE 2), ED-EST-06 Alberta (TE 1), ED-EST-02 BC (TE 8), ED-EST-02 BC (TE 9), ED-EST-03 BC (TE 4), ED-EST-03 BC (TE 5), ED-EST-04 BC (TE 3), ED-EST-05 BC (TE 2), ED-LAT-01 (TE 9), ED-LAT-02 (TE 5), ED-LAT-02 (TE 6), ED-LAT-03 (TE 4), ED-LAT-03 (TE 5), ED-LAT-04 (TE 2), ED-LAT-04 (TE 3), EG-02, GL-AMW-8, GL-AMW-9, GL-ELE -10, GL-ELE -11, GL-GHW-6, GL-INM-9, GL-INM-10, GL-MAM-00, GL-MAM-7, GL-MAN-7, GL-MAN-8, GL-MDO-8, GL-MDO-9, GL-MOC-8, GL-MST-10, GL-MST-11, GL-PCF-6, GL-PIP-00, GL-PRW-7, GL-PRW-8, GL-WOW-00, GS-06, HP-02, HS-HDO-05, HS-PHS-05, IS-02 , LI-7, MT-01, PG-01, PI-02-CGC, PM-02 , PY-06, RO-01, SC-4 (deck and engine room), SC-5 (deck and engine room), SC-STD-4, SC-STD-5, SR-W (pay group 2), SR-W (pay group 3), SR-W (pay group 9) APD-8, TI-03, TR-01</v>
      </c>
    </row>
    <row r="714" spans="1:3" ht="315" x14ac:dyDescent="0.25">
      <c r="A714" s="60" t="str">
        <f>'5. Raw salary data'!A714</f>
        <v>GL-AIM-10</v>
      </c>
      <c r="B714" s="129" t="str" cm="1">
        <f t="array" ref="B714">_xlfn.TEXTJOIN(", ", TRUE, _xlfn._xlws.FILTER('5. Raw salary data'!$A$2:$A$1297, ('5. Raw salary data'!$C$2:$C$1297 &lt; '5. Raw salary data'!D714) * ('5. Raw salary data'!$C$2:$C$1297 &gt;= '5. Raw salary data'!C714) * ('5. Raw salary data'!$A$2:$A$1297 &lt;&gt; '5. Raw salary data'!A714), "No matches"))</f>
        <v>AS-03, DA-PRO-6, DD-05, DS-1, EC-02, ED-EST-01 (TE 7) , ED-EST-02 (TE 6) , ED-EST-03 (TE 4), ED-EST-04 (TE 1), ED-EST-04 Maritimes (TE 7), ED-EST-04 Maritimes (TE 8), ED-EST-05 Maritimes (TE 5), ED-EST-06 Maritimes (TE 4), ED-EST-03 Quebec (TE 10), ED-EST-04 Quebec (TE 9), ED-EST-05 Quebec (TE 7), ED-EST-06 Quebec (TE 5), ED-EST-03 Ontario (TE 8), ED-EST-03 Ontario (TE 9), ED-EST-04 Ontario (TE 5), ED-EST-04 Ontario (TE 6), ED-EST-05 Ontario (TE 4), ED-EST-05 Ontario (TE 5), ED-EST-06 Ontario (TE 2), ED-EST-06 Ontario (TE 3), ED-EST-04 Manitoba (TE 4), ED-EST-05 Manitoba (TE 2), ED-EST-05 Manitoba (TE 3), ED-EST-06 Manitoba (TE 1), ED-EST-04 Saskatchewan (TE 5), ED-EST-05 Saskatchewan (TE 3), ED-EST-06 Saskatchewan (TE 2), ED-EST-03 Alberta (TE 8), ED-EST-03 Alberta (TE 9), ED-EST-04 Alberta (TE 5), ED-EST-05 Alberta (TE 4), ED-EST-06 Alberta (TE 2), ED-EST-06 Alberta (TE 3), ED-EST-03 BC (TE 7), ED-EST-04 BC (TE 5), ED-EST-05 BC (TE 4), ED-EST-06 BC (TE 2), ED-LAT-01 (TE 12), ED-LAT-02 (TE 8), ED-LAT-02 (TE 9), ED-LAT-03 (TE 7), ED-LAT-03 (TE 8), ED-LAT-04 (TE 5), ED-LAT-04 (TE 6), EG-03, FR - Recruitment, GL-AIM-11, GL-AMW-11, GL-AMW-12, GL-COI-9, GL-EIM-00, GL-EIM-9, GL-ELE -13, GL-ELE -14, GL-GHW-8, GL-GHW-10, GL-GHW-11, GL-INM-12, GL-MAM-9, GL-MAM-10, GL-MAN-10, GL-MDO-11, GL-MDO-12, GL-MOC-10, GL-MOC-11, GL-MST-13, GL-MST-14, GL-PCF-8, GL-PIP-9, GL-PRW-10, GL-SMW-00, GL-VHE-8, GL-WOW-10, GS-08, HP-03, HR-01, HS-HDO-07, HS-PHS-07, LI-8, PE-01, PG-02, PI-03-CGC, PM-03 , PO-IMA-01, PO-LES-TO-01, PO-LES-IM-01, PO-TCO-01, PR(S)-01, PY-07, SC-7 (deck and engine room), SC-STD-7, SC-5 (equip. op. and spec. trade), SG-PAT-01, SO-MAO-TO, SR-E (pay group 2 ELE-2), SR-W (pay group 4), SR-W (pay group 9) APC-8, SR-W (pay group 9) APD-10, ST-COR-2, TI-04, WP-02</v>
      </c>
      <c r="C714" s="128" t="str" cm="1">
        <f t="array" ref="C714">_xlfn.TEXTJOIN(", ",TRUE,_xlfn._xlws.FILTER('5. Raw salary data'!$A$2:$A$1297,('5. Raw salary data'!$C$2:$C$1297 &gt;'5. Raw salary data'!E714)*('5. Raw salary data'!$C$2:$C$1297 &lt;'5. Raw salary data'!C714),"No matches"))</f>
        <v>AR-01, AS-02, CM-07, CO-DEV/PER, CR-06, DA-CON-6, EC-01, ED-EST-01 (TE 5), ED-EST-01 (TE 6), ED-EST-02 (TE 4), ED-EST-02 (TE 5) , ED-EST-03 (TE 2), ED-EST-03 (TE 3), ED-EST-04 Maritimes (TE 6), ED-EST-05 Maritimes (TE 3), ED-EST-05 Maritimes (TE 4), ED-EST-06 Maritimes (TE 2), ED-EST-06 Maritimes (TE 3), ED-EST-01 Quebec (TE 10), ED-EST-02 Quebec (TE 10), ED-EST-02 Quebec (TE 11),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ED-EST-03 Manitoba (TE 8),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6), ED-LAT-02 (TE 7), ED-LAT-03 (TE 5), ED-LAT-03 (TE 6), ED-LAT-04 (TE 3), ED-LAT-04 (TE 4), EG-02, EL-02, EN-ENG-01, GL-AIM-9, GL-AMW-9, GL-AMW-10, GL-COI-00, GL-ELE -11, GL-ELE -12, GL-GHW-7, GL-INM-10, GL-INM-11, GL-MAM-8, GL-MAN-8, GL-MAN-9, GL-MDO-9, GL-MDO-10, GL-MOC-9, GL-MST-11, GL-MST-12, GL-PCF-6, GL-PCF-7, GL-PIP-00, GL-PRW-8, GL-PRW-9, GL-VHE-00, GL-WOW-9, GS-07, GT-03, HP-02, HS-HDO-05, HS-HDO-06, HS-PHS-05, HS-PHS-06, IS-02 , LI-7, MT-01, OM-02, PM-02 , PY-06, SC-5 (deck and engine room), SC-6 (deck and engine room), SC-STD-5, SC-STD-6, SC-4 (equip. op. and spec. trade), SG-SRE-01, SR-E (pay group 1 basic), SR-W (pay group 9) APC-7, SR-W (pay group 9) APD-9, TI-03, TR-01</v>
      </c>
    </row>
    <row r="715" spans="1:3" ht="300" x14ac:dyDescent="0.25">
      <c r="A715" s="60" t="str">
        <f>'5. Raw salary data'!A715</f>
        <v>GL-AIM-11</v>
      </c>
      <c r="B715" s="129" t="str" cm="1">
        <f t="array" ref="B715">_xlfn.TEXTJOIN(", ", TRUE, _xlfn._xlws.FILTER('5. Raw salary data'!$A$2:$A$1297, ('5. Raw salary data'!$C$2:$C$1297 &lt; '5. Raw salary data'!D715) * ('5. Raw salary data'!$C$2:$C$1297 &gt;= '5. Raw salary data'!C715) * ('5. Raw salary data'!$A$2:$A$1297 &lt;&gt; '5. Raw salary data'!A715), "No matches"))</f>
        <v>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6), ED-EST-03 Ontario (TE 9), ED-EST-03 Ontario (TE 10), ED-EST-04 Ontario (TE 6), ED-EST-05 Ontario (TE 5), ED-EST-05 Ontario (TE 6), ED-EST-06 Ontario (TE 3), ED-EST-04 Manitoba (TE 4), ED-EST-04 Manitoba (TE 5), ED-EST-05 Manitoba (TE 3),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GL-COI-9, GL-COI-10, GL-ELE -14, GL-GHW-10, GL-GHW-11, GL-INM-13, GL-INM-14, GL-MAM-10, GL-MAM-11, GL-MAN-11, GL-MDO-12, GL-MDO-13, GL-MOC-11, GL-MOC-12, GL-MST-14, GL-PCF-9, GL-PIP-9, GL-PIP-10, GL-PRW-11, GL-SMW-8, GL-VHE-9, GL-WOW-11, GT-04, HR-01, HS-HDO-08, LI-9, MA-02, PS-1, SC-5 (equip. op. and spec. trade), SG-PAT-01, SO-MAO-01, SR-E (pay group 2 ELE-2), SR-W (pay group 4), SR-W (pay group 5), SR-W (pay group 6), SW-SCW-01, SW-CHA-01</v>
      </c>
      <c r="C715" s="128" t="str" cm="1">
        <f t="array" ref="C715">_xlfn.TEXTJOIN(", ",TRUE,_xlfn._xlws.FILTER('5. Raw salary data'!$A$2:$A$1297,('5. Raw salary data'!$C$2:$C$1297 &gt;'5. Raw salary data'!E715)*('5. Raw salary data'!$C$2:$C$1297 &lt;'5. Raw salary data'!C715),"No matches"))</f>
        <v>AS-03, CM-07, CR-06, DA-CON-6, DA-PRO-6, DD-05, DS-1,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7), ED-EST-03 Ontario (TE 8), ED-EST-04 Ontario (TE 5), ED-EST-05 Ontario (TE 4), ED-EST-06 Ontario (TE 2), ED-EST-04 Manitoba (TE 3), ED-EST-05 Manitoba (TE 2), ED-EST-06 Manitoba (TE 1), ED-EST-03 Saskatchewan (TE 9), ED-EST-04 Saskatchewan (TE 4), ED-EST-04 Saskatchewan (TE 5), ED-EST-05 Saskatchewan (TE 2), ED-EST-05 Saskatchewan (TE 3), ED-EST-06 Saskatchewan (TE 1), ED-EST-06 Saskatchewan (TE 2),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GL-AMW-10, GL-AMW-11, GL-COI-00, GL-EIM-00, GL-EIM-9, GL-ELE -12, GL-ELE -13, GL-GHW-8, GL-INM-11, GL-INM-12, GL-MAM-9, GL-MAN-9, GL-MAN-10, GL-MDO-10, GL-MDO-11, GL-MOC-10, GL-MST-12, GL-MST-13, GL-PCF-7, GL-PCF-8, GL-PRW-9, GL-PRW-10, GL-SMW-00, GL-VHE-00, GL-VHE-8, GL-WOW-9, GL-WOW-10, GS-08, HP-03, HS-HDO-07, HS-PHS-06, HS-PHS-07, LI-8, OM-02, PE-01, PG-02, PI-03-CGC, PM-03 , PO-IMA-01, PO-LES-TO-01, PO-LES-IM-01, PO-TCO-01, PR(S)-01, PY-07, SC-6 (deck and engine room), SC-7 (deck and engine room), SC-STD-6, SC-STD-7, SO-MAO-TO, SR-E (pay group 1 basic), SR-W (pay group 9) APC-8, SR-W (pay group 9) APD-9, SR-W (pay group 9) APD-10, ST-COR-2, TI-04, WP-02</v>
      </c>
    </row>
    <row r="716" spans="1:3" ht="285" x14ac:dyDescent="0.25">
      <c r="A716" s="60" t="str">
        <f>'5. Raw salary data'!A716</f>
        <v>GL-AIM-12</v>
      </c>
      <c r="B716" s="129" t="str" cm="1">
        <f t="array" ref="B716">_xlfn.TEXTJOIN(", ", TRUE, _xlfn._xlws.FILTER('5. Raw salary data'!$A$2:$A$1297, ('5. Raw salary data'!$C$2:$C$1297 &lt; '5. Raw salary data'!D716) * ('5. Raw salary data'!$C$2:$C$1297 &gt;= '5. Raw salary data'!C716) * ('5. Raw salary data'!$A$2:$A$1297 &lt;&gt; '5. Raw salary data'!A716), "No matches"))</f>
        <v>AG-01, AS-04, BI-01, CH-01, CR-07, DA-CON-7, DD-06, DS-2, EC-03, ED-EST-01 (TE 8), ED-EST-02 (TE 8), ED-EST-03 (TE 5), ED-EST-04 (TE 3), ED-EST-05 (TE 1), ED-EST-04 Maritimes (TE 9), ED-EST-04 Maritimes (TE 10), ED-EST-05 Maritimes (TE 6), ED-EST-05 Maritimes (TE 7), ED-EST-06 Maritimes (TE 5), ED-EST-06 Maritimes (TE 6), ED-EST-04 Quebec (TE 11), ED-EST-04 Quebec (TE 12), ED-EST-05 Quebec (TE 9), ED-EST-06 Quebec (TE 6), ED-EST-06 Quebec (TE 7), ED-EST-03 Ontario (TE 10), ED-EST-04 Ontario (TE 7), ED-EST-05 Ontario (TE 6), ED-EST-06 Ontario (TE 4), ED-EST-04 Manitoba (TE 5), ED-EST-04 Manitoba (TE 6), ED-EST-05 Manitoba (TE 4), ED-EST-06 Manitoba (TE 3), ED-EST-04 Saskatchewan (TE 6), ED-EST-04 Saskatchewan (TE 7), ED-EST-05 Saskatchewan (TE 5), ED-EST-06 Saskatchewan (TE 3), ED-EST-06 Saskatchewan (TE 4), ED-EST-04 Alberta (TE 6), ED-EST-05 Alberta (TE 5), ED-EST-06 Alberta (TE 4), ED-EST-03 BC (TE 8), ED-EST-03 BC (TE 9), ED-EST-04 BC (TE 7), ED-EST-05 BC (TE 5), ED-EST-06 BC (TE 4), ED-LAT-02 (TE 10), ED-LAT-02 (TE 11), ED-LAT-03 (TE 9), ED-LAT-03 (TE 10), ED-LAT-04 (TE 7), ED-LAT-04 (TE 8), EL-03, FB-1, GL-AIM-13, GL-AMW-13, GL-AMW-14, GL-COI-10, GL-COI-11, GL-EIM-10, GL-GHW-12, GL-INM-14, GL-MAM-11, GL-MAM-12, GL-MAN-12, GL-MDO-13, GL-MDO-14, GL-MOC-12, GL-MOC-13, GL-PCF-10, GL-PIP-10, GL-PIP-11, GL-PRW-12, GL-SMW-9, GL-VHE-10, GL-WOW-12, GS-09, GT-04, HS-PHS-08, IS-03 , LI-9, PC-01, PI-04-CGC, PM-04 , PO-IMA-02, PO-LES-TO-02, PO-LES-IM-02, PO-TCO-02, PS-1, RO-03, SC-6 (equip. op. and spec. trade), SO-FLP-01, SO-MAO-01, SR-E (pay group 3 MDO-4), SR-W (pay group 6), SW-SCW-01</v>
      </c>
      <c r="C716" s="128" t="str" cm="1">
        <f t="array" ref="C716">_xlfn.TEXTJOIN(", ",TRUE,_xlfn._xlws.FILTER('5. Raw salary data'!$A$2:$A$1297,('5. Raw salary data'!$C$2:$C$1297 &gt;'5. Raw salary data'!E716)*('5. Raw salary data'!$C$2:$C$1297 &lt;'5. Raw salary data'!C716),"No matches"))</f>
        <v>AS-03, DA-PRO-6, DS-1, EC-02, ED-EST-01 (TE 7) , ED-EST-02 (TE 6) , ED-EST-02 (TE 7) , ED-EST-03 (TE 4), ED-EST-04 (TE 1), ED-EST-04 (TE 2), ED-EST-04 Maritimes (TE 7), ED-EST-04 Maritimes (TE 8), ED-EST-05 Maritimes (TE 5), ED-EST-06 Maritimes (TE 4), ED-EST-03 Quebec (TE 10), ED-EST-03 Quebec (TE 11), ED-EST-04 Quebec (TE 9), ED-EST-04 Quebec (TE 10), ED-EST-05 Quebec (TE 7), ED-EST-05 Quebec (TE 8), ED-EST-06 Quebec (TE 5), ED-EST-03 Ontario (TE 8), ED-EST-03 Ontario (TE 9), ED-EST-04 Ontario (TE 5), ED-EST-04 Ontario (TE 6), ED-EST-05 Ontario (TE 5), ED-EST-06 Ontario (TE 3), ED-EST-04 Manitoba (TE 4), ED-EST-05 Manitoba (TE 2),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8), ED-LAT-02 (TE 9), ED-LAT-03 (TE 7), ED-LAT-03 (TE 8), ED-LAT-04 (TE 5), ED-LAT-04 (TE 6), EG-03, EU-LAI-1, GL-AIM-11, GL-AMW-11, GL-AMW-12, GL-COI-9, GL-EIM-00, GL-EIM-9, GL-ELE -13, GL-ELE -14, GL-GHW-10, GL-GHW-11, GL-INM-12, GL-INM-13, GL-MAM-10, GL-MAN-10, GL-MAN-11, GL-MDO-11, GL-MDO-12, GL-MOC-11, GL-MST-13, GL-MST-14, GL-PCF-8, GL-PCF-9, GL-PIP-9, GL-PRW-10, GL-PRW-11, GL-SMW-00, GL-SMW-8, GL-VHE-8, GL-VHE-9, GL-WOW-10, GL-WOW-11, GS-08, HP-03, HR-01, HS-HDO-07, HS-HDO-08, HS-PHS-07, LI-8, MA-02, PE-01, PG-02, PM-03 , PO-IMA-01, PO-LES-TO-01, PO-LES-IM-01, PO-TCO-01, PR(S)-01, SC-7 (deck and engine room), SC-STD-7, SC-5 (equip. op. and spec. trade), SG-PAT-01, SR-E (pay group 2 ELE-2), SR-W (pay group 4), SR-W (pay group 5), SR-W (pay group 9) APC-8, SR-W (pay group 9) APD-10, ST-COR-2, SW-CHA-01, TI-04, WP-02</v>
      </c>
    </row>
    <row r="717" spans="1:3" ht="270" x14ac:dyDescent="0.25">
      <c r="A717" s="60" t="str">
        <f>'5. Raw salary data'!A717</f>
        <v>GL-AIM-13</v>
      </c>
      <c r="B717" s="129" t="str" cm="1">
        <f t="array" ref="B717">_xlfn.TEXTJOIN(", ", TRUE, _xlfn._xlws.FILTER('5. Raw salary data'!$A$2:$A$1297, ('5. Raw salary data'!$C$2:$C$1297 &lt; '5. Raw salary data'!D717) * ('5. Raw salary data'!$C$2:$C$1297 &gt;= '5. Raw salary data'!C717) * ('5. Raw salary data'!$A$2:$A$1297 &lt;&gt; '5. Raw salary data'!A717), "No matches"))</f>
        <v>AI-01, AS-04, DA-CON-7, DA-CON-8, DA-PRO-7,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GL-AIM-14, GL-AMW-14, GL-COI-11, GL-COI-12, GL-EIM-11, GL-MAM-12, GL-MAM-13, GL-MAN-13, GL-MDO-14, GL-MOC-13, GL-MOC-14, GL-PCF-11, GL-PIP-11, GL-PIP-12, GL-PRW-13, GL-SMW-10, GL-VHE-11, GL-WOW-13, GS-09, GS-10, HP-04, HS-HDO-09, HS-PHS-08, IS-03 , IT-01, LS-01, OM-03, PC-01, PE-02, PG-03, PM-04 , PO-IMA-02, PO-LES-TO-02, PO-LES-IM-02, PO-TCO-02, PR(S)-02, RO-03, SC-7 (equip. op. and spec. trade), SG-SRE-02, SO-FLP-01, SR-E (APA), SR-E (APB), SR-W (pay group 7), SW-SCW-02, TI-05, WP-03</v>
      </c>
      <c r="C717" s="128" t="str" cm="1">
        <f t="array" ref="C717">_xlfn.TEXTJOIN(", ",TRUE,_xlfn._xlws.FILTER('5. Raw salary data'!$A$2:$A$1297,('5. Raw salary data'!$C$2:$C$1297 &gt;'5. Raw salary data'!E717)*('5. Raw salary data'!$C$2:$C$1297 &lt;'5. Raw salary data'!C717),"No matches"))</f>
        <v>AG-01, BI-01, CH-01, CR-07, DD-06, ED-EST-01 (TE 8), ED-EST-02 (TE 7) , ED-EST-02 (TE 8), ED-EST-03 (TE 4),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ED-EST-05 Saskatchewan (TE 5),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GL-COI-10, GL-EIM-10, GL-ELE -14, GL-GHW-10, GL-GHW-11, GL-GHW-12, GL-INM-13, GL-INM-14, GL-MAM-11, GL-MAN-11, GL-MAN-12, GL-MDO-12, GL-MDO-13, GL-MOC-11, GL-MOC-12, GL-MST-14, GL-PCF-9, GL-PCF-10, GL-PIP-10, GL-PRW-11, GL-PRW-12, GL-SMW-8, GL-SMW-9, GL-VHE-9, GL-VHE-10, GL-WOW-11, GL-WOW-12, GT-04, HR-01, HS-HDO-08, LI-9, MA-02, PI-04-CGC, PS-1, SC-5 (equip. op. and spec. trade), SC-6 (equip. op. and spec. trade), SO-MAO-01, SR-E (pay group 3 MDO-4), SR-W (pay group 4), SR-W (pay group 5), SR-W (pay group 6), SW-SCW-01, SW-CHA-01</v>
      </c>
    </row>
    <row r="718" spans="1:3" ht="270" x14ac:dyDescent="0.25">
      <c r="A718" s="60" t="str">
        <f>'5. Raw salary data'!A718</f>
        <v>GL-AIM-14</v>
      </c>
      <c r="B718" s="129" t="str" cm="1">
        <f t="array" ref="B718">_xlfn.TEXTJOIN(", ", TRUE, _xlfn._xlws.FILTER('5. Raw salary data'!$A$2:$A$1297, ('5. Raw salary data'!$C$2:$C$1297 &lt; '5. Raw salary data'!D718) * ('5. Raw salary data'!$C$2:$C$1297 &gt;= '5. Raw salary data'!C718) * ('5. Raw salary data'!$A$2:$A$1297 &lt;&gt; '5. Raw salary data'!A718), "No matches"))</f>
        <v>AR-02, CO-01, CT-FIN-01 , CT-EAV-01 , CT-IAU-01 , DA-CON-8, DA-PRO-7, DD-07, ED-EDS-01, ED-EST-02 (TE 9), ED-EST-03 (TE 7), ED-EST-04 (TE 4), ED-EST-05 (TE 2), ED-EST-05 (TE 3), ED-EST-06 (TE 1), ED-EST-05 Maritimes (TE 8), ED-EST-06 Maritimes (TE 7), ED-EST-05 Quebec (TE 11), ED-EST-06 Quebec (TE 8), ED-EST-06 Quebec (TE 9), ED-EST-04 Ontario (TE 8),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12), ED-LAT-02 (TE 13), ED-LAT-03 (TE 11), ED-LAT-03 (TE 12), ED-LAT-04 (TE 9), ED-LAT-04 (TE 10), EG-04, EL-04, EN-ENG-02, EN-SUR-01, FB-2, GL-COI-12, GL-COI-13, GL-EIM-11, GL-EIM-12, GL-MAM-13, GL-MAM-14, GL-MAN-13, GL-MAN-14, GL-MOC-14, GL-PCF-12, GL-PIP-12, GL-PIP-13, GL-PRW-13, GL-PRW-14, GL-SMW-10, GL-SMW-11, GL-VHE-11, GL-VHE-12, GL-WOW-14, GS-10, HP-04, HR-02, HS-HDO-09, IT-01, LS-01, LS-02, MT-02, OM-03, PE-02, PG-03, PR(S)-02, SC-7 (equip. op. and spec. trade), SE-RES-1, SG-PAT-02, SG-SRE-02, SO-FLP-02, SO-MAO-02, SO-RAD-01, SR-W (pay group 8), SW-SCW-02, TI-05, UT-1, WP-03</v>
      </c>
      <c r="C718" s="128" t="str" cm="1">
        <f t="array" ref="C718">_xlfn.TEXTJOIN(", ",TRUE,_xlfn._xlws.FILTER('5. Raw salary data'!$A$2:$A$1297,('5. Raw salary data'!$C$2:$C$1297 &gt;'5. Raw salary data'!E718)*('5. Raw salary data'!$C$2:$C$1297 &lt;'5. Raw salary data'!C718),"No matches"))</f>
        <v>AG-01, AI-01, AS-04, BI-01, CH-01, CR-07, DA-CON-7, DD-06, DS-2, EC-03, ED-EST-01 (TE 8), ED-EST-02 (TE 8), ED-EST-03 (TE 5), ED-EST-03 (TE 6), ED-EST-04 (TE 3), ED-EST-05 (TE 1), ED-EST-04 Maritimes (TE 9), ED-EST-04 Maritimes (TE 10), ED-EST-05 Maritimes (TE 6), ED-EST-05 Maritimes (TE 7), ED-EST-06 Maritimes (TE 5), ED-EST-06 Maritimes (TE 6), ED-EST-04 Quebec (TE 11), ED-EST-04 Quebec (TE 12), ED-EST-05 Quebec (TE 9), ED-EST-05 Quebec (TE 10), ED-EST-06 Quebec (TE 6), ED-EST-06 Quebec (TE 7), ED-EST-03 Ontario (TE 10), ED-EST-04 Ontario (TE 7), ED-EST-05 Ontario (TE 6), ED-EST-05 Ontario (TE 7), ED-EST-06 Ontario (TE 4), ED-EST-04 Manitoba (TE 5), ED-EST-04 Manitoba (TE 6), ED-EST-05 Manitoba (TE 4), ED-EST-06 Manitoba (TE 3), ED-EST-04 Saskatchewan (TE 6), ED-EST-04 Saskatchewan (TE 7), ED-EST-05 Saskatchewan (TE 5), ED-EST-06 Saskatchewan (TE 3), ED-EST-06 Saskatchewan (TE 4), ED-EST-04 Alberta (TE 6), ED-EST-04 Alberta (TE 7), ED-EST-05 Alberta (TE 5), ED-EST-05 Alberta (TE 6), ED-EST-06 Alberta (TE 4), ED-EST-03 BC (TE 8), ED-EST-03 BC (TE 9), ED-EST-04 BC (TE 7), ED-EST-05 BC (TE 5), ED-EST-06 BC (TE 4), ED-LAT-02 (TE 10), ED-LAT-02 (TE 11), ED-LAT-03 (TE 9), ED-LAT-03 (TE 10), ED-LAT-04 (TE 7), ED-LAT-04 (TE 8), EL-03, FB-1, GL-AIM-13, GL-AMW-13, GL-AMW-14, GL-COI-10, GL-COI-11, GL-EIM-10, GL-GHW-12, GL-INM-14, GL-MAM-11, GL-MAM-12, GL-MAN-12, GL-MDO-13, GL-MDO-14, GL-MOC-12, GL-MOC-13, GL-PCF-10, GL-PCF-11, GL-PIP-10, GL-PIP-11, GL-PRW-12, GL-SMW-9, GL-VHE-10, GL-WOW-12, GL-WOW-13, GS-09, GT-04, HS-PHS-08, IS-03 , LI-9, PC-01, PI-04-CGC, PM-04 , PO-IMA-02, PO-LES-TO-02, PO-LES-IM-02, PO-TCO-02, PS-1, RO-03, SC-6 (equip. op. and spec. trade), SO-FLP-01, SR-E (pay group 3 MDO-4), SR-E (APA), SR-E (APB), SR-W (pay group 6), SR-W (pay group 7), SW-SCW-01</v>
      </c>
    </row>
    <row r="719" spans="1:3" ht="180" x14ac:dyDescent="0.25">
      <c r="A719" s="60" t="str">
        <f>'5. Raw salary data'!A719</f>
        <v>GL-AMW-00</v>
      </c>
      <c r="B719" s="129" t="str" cm="1">
        <f t="array" ref="B719">_xlfn.TEXTJOIN(", ", TRUE, _xlfn._xlws.FILTER('5. Raw salary data'!$A$2:$A$1297, ('5. Raw salary data'!$C$2:$C$1297 &lt; '5. Raw salary data'!D719) * ('5. Raw salary data'!$C$2:$C$1297 &gt;= '5. Raw salary data'!C719) * ('5. Raw salary data'!$A$2:$A$1297 &lt;&gt; '5. Raw salary data'!A719), "No matches"))</f>
        <v>CR-04, DA-PRO-4, ED-EST-01 (TE 2), ED-EST-02 (TE 1) , ED-EST-02 Maritimes (TE 8), ED-EST-03 Maritimes (TE 5), ED-EST-03 Maritimes (TE 6), ED-EST-04 Maritimes (TE 2), ED-EST-01 Quebec (TE 6), ED-EST-02 Quebec (TE 6), ED-EST-03 Quebec (TE 4), ED-EST-04 Quebec (TE 3), ED-EST-05 Quebec (TE 1), ED-EST-01 Ontario (TE 7), ED-EST-01 Ontario (TE 8), ED-EST-02 Ontario (TE 4), ED-EST-03 Ontario (TE 3), ED-EST-02 Manitoba (TE 6), ED-EST-02 Manitoba (TE 7), ED-EST-03 Manitoba (TE 3), ED-EST-03 Manitoba (TE 4), ED-EST-02 Saskatchewan (TE 6), ED-EST-03 Saskatchewan (TE 4), ED-EST-01 Alberta (TE 8), ED-EST-02 Alberta (TE 5), ED-EST-03 Alberta (TE 3), ED-EST-01 BC (TE 6), ED-EST-02 BC (TE 4), ED-EST-03 BC (TE 2), ED-LAT-01 (TE 4), ED-LAT-01 (TE 5), ED-LAT-02 (TE 1), ED-LAT-02 (TE 2), ED-LAT-03 (TE 1), EL-01, EU-PEI-1, GL-AMW-4, GL-AMW-5, GL-ELE -6, GL-ELE -7, GL-MAN-3, GL-MDO-5, GL-MOC-3, GL-MOC-4, GS-04, HS-PHS-03, LI-5, OE-MEO-5, PY-04, SR-W (pay group 1), SR-W (pay group 9) APD-6, ST-COR-1, ST-SCY-3, TI-01</v>
      </c>
      <c r="C719" s="128" t="str" cm="1">
        <f t="array" ref="C719">_xlfn.TEXTJOIN(", ",TRUE,_xlfn._xlws.FILTER('5. Raw salary data'!$A$2:$A$1297,('5. Raw salary data'!$C$2:$C$1297 &gt;'5. Raw salary data'!E719)*('5. Raw salary data'!$C$2:$C$1297 &lt;'5. Raw salary data'!C719),"No matches"))</f>
        <v>CM-05, 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ED-EST-02 Ontario (TE 3), ED-EST-03 Ontario (TE 1), ED-EST-03 Ontario (TE 2), ED-EST-01 Manitoba (TE 7), ED-EST-01 Manitoba (TE 8), ED-EST-02 Manitoba (TE 4), ED-EST-02 Manitoba (TE 5), ED-EST-03 Manitoba (TE 1), ED-EST-03 Manitoba (TE 2), ED-EST-01 Saskatchewan (TE 8), ED-EST-02 Saskatchewan (TE 4), ED-EST-02 Saskatchewan (TE 5), ED-EST-03 Saskatchewan (TE 2), ED-EST-03 Saskatchewan (TE 3), ED-EST-01 Alberta (TE 7), ED-EST-02 Alberta (TE 4), ED-EST-03 Alberta (TE 1), ED-EST-03 Alberta (TE 2), ED-EST-01 BC (TE 4), ED-EST-01 BC (TE 5), ED-EST-02 BC (TE 3), ED-EST-03 BC (TE 1), ED-LAT-01 (TE 3), GL-AMW-2, GL-AMW-3, GL-ELE -4, GL-ELE -5, GL-MAN-1, GL-MAN-2, GL-MDO-3, GL-MDO-4, GL-MOC-1, GL-MOC-2, GS-03, GT-01, HS-HDO-02, HS-PHS-02, LI-4, PY-03, SR-W (pay group 9) APC-4, SR-W (pay group 9) APD-5, ST-OCE-3, ST-SCY-2</v>
      </c>
    </row>
    <row r="720" spans="1:3" ht="165" x14ac:dyDescent="0.25">
      <c r="A720" s="60" t="str">
        <f>'5. Raw salary data'!A720</f>
        <v>GL-AMW-1</v>
      </c>
      <c r="B720" s="129" t="str" cm="1">
        <f t="array" ref="B720">_xlfn.TEXTJOIN(", ", TRUE, _xlfn._xlws.FILTER('5. Raw salary data'!$A$2:$A$1297, ('5. Raw salary data'!$C$2:$C$1297 &lt; '5. Raw salary data'!D720) * ('5. Raw salary data'!$C$2:$C$1297 &gt;= '5. Raw salary data'!C720) * ('5. Raw salary data'!$A$2:$A$1297 &lt;&gt; '5. Raw salary data'!A720), "No matches"))</f>
        <v>CM-04, CR-03, DA-PRO-3, DD-02, ED-EST-01 Maritimes (TE 7), ED-EST-02 Maritimes (TE 6),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ED-EST-03 Manitoba (TE 1), ED-EST-01 Saskatchewan (TE 7), ED-EST-01 Saskatchewan (TE 8), ED-EST-02 Saskatchewan (TE 4), ED-EST-03 Saskatchewan (TE 2), ED-EST-01 Alberta (TE 6), ED-EST-01 Alberta (TE 7), ED-EST-02 Alberta (TE 4), ED-EST-03 Alberta (TE 1), ED-EST-01 BC (TE 4), ED-EST-02 BC (TE 2), ED-LAT-01 (TE 2), ED-LAT-01 (TE 3), EU-TEA (Maritimes), EU-TEA (Quebec), EU-TEA (Ontario), EU-TEA (Manitoba), EU-TEA (Saskatchewan), EU-TEA (Alberta), EU-TEA (British Columbia), GL-AMW-2, GL-ELE -3, GL-ELE -4, GL-MAN-1, GL-MDO-2, GL-MDO-3, GL-MOC-1, GL-MOC-2, GT-01, HS-PHS-02, LI-3, PY-03, SR-W (pay group 9) APC-4, ST-OCE-3, ST-SCY-2</v>
      </c>
      <c r="C720" s="128" t="str" cm="1">
        <f t="array" ref="C720">_xlfn.TEXTJOIN(", ",TRUE,_xlfn._xlws.FILTER('5. Raw salary data'!$A$2:$A$1297,('5. Raw salary data'!$C$2:$C$1297 &gt;'5. Raw salary data'!E720)*('5. Raw salary data'!$C$2:$C$1297 &lt;'5. Raw salary data'!C720),"No matches"))</f>
        <v>DA-CON-3, ED-EST-01 Maritimes (TE 6), ED-EST-02 Maritimes (TE 5), ED-EST-03 Maritimes (TE 2), ED-EST-01 Quebec (TE 4), ED-EST-02 Quebec (TE 3), ED-EST-03 Quebec (TE 1), ED-EST-03 Quebec (TE 2), ED-EST-01 Ontario (TE 3), ED-EST-01 Ontario (TE 4), ED-EST-02 Ontario (TE 1), ED-EST-01 Manitoba (TE 4), ED-EST-01 Manitoba (TE 5), ED-EST-02 Manitoba (TE 2), ED-EST-02 Manitoba (TE 3), ED-EST-01 Saskatchewan (TE 6), ED-EST-02 Saskatchewan (TE 3), ED-EST-03 Saskatchewan (TE 1), ED-EST-01 Alberta (TE 5), ED-EST-02 Alberta (TE 3), ED-EST-01 BC (TE 2), ED-EST-01 BC (TE 3), ED-EST-02 BC (TE 1), ED-LAT-01 (TE 1), GL-ELE -2, GL-MDO-1, HS-HDO-01, HS-PHS-01, LI-2, PY-02, SR-W (pay group 9) APC-3, SR-W (pay group 9) APD-4, ST-OCE-2, ST-SCY-1, ST-STN-1, ST-STN-2</v>
      </c>
    </row>
    <row r="721" spans="1:3" ht="180" x14ac:dyDescent="0.25">
      <c r="A721" s="60" t="str">
        <f>'5. Raw salary data'!A721</f>
        <v>GL-AMW-2</v>
      </c>
      <c r="B721" s="129" t="str" cm="1">
        <f t="array" ref="B721">_xlfn.TEXTJOIN(", ", TRUE, _xlfn._xlws.FILTER('5. Raw salary data'!$A$2:$A$1297, ('5. Raw salary data'!$C$2:$C$1297 &lt; '5. Raw salary data'!D721) * ('5. Raw salary data'!$C$2:$C$1297 &gt;= '5. Raw salary data'!C721) * ('5. Raw salary data'!$A$2:$A$1297 &lt;&gt; '5. Raw salary data'!A721), "No matches"))</f>
        <v>CM-05, DA-PRO-3, DD-02, ED-EST-01 (TE 1), ED-EST-01 Maritimes (TE 8), ED-EST-02 Maritimes (TE 7), ED-EST-03 Maritimes (TE 4), ED-EST-04 Maritimes (TE 1), ED-EST-01 Quebec (TE 5), ED-EST-02 Quebec (TE 5), ED-EST-03 Quebec (TE 3), ED-EST-04 Quebec (TE 2), ED-EST-01 Ontario (TE 6), ED-EST-01 Ontario (TE 7), ED-EST-02 Ontario (TE 2), ED-EST-02 Ontario (TE 3), ED-EST-03 Ontario (TE 2), ED-EST-01 Manitoba (TE 7), ED-EST-01 Manitoba (TE 8), ED-EST-02 Manitoba (TE 4), ED-EST-02 Manitoba (TE 5), ED-EST-03 Manitoba (TE 2), ED-EST-01 Saskatchewan (TE 8), ED-EST-02 Saskatchewan (TE 5), ED-EST-03 Saskatchewan (TE 2), ED-EST-03 Saskatchewan (TE 3), ED-EST-01 Alberta (TE 7), ED-EST-01 Alberta (TE 8), ED-EST-02 Alberta (TE 4), ED-EST-03 Alberta (TE 1), ED-EST-03 Alberta (TE 2), ED-EST-01 BC (TE 4), ED-EST-01 BC (TE 5), ED-EST-02 BC (TE 3), ED-EST-03 BC (TE 1), ED-LAT-01 (TE 3), ED-LAT-01 (TE 4), ED-LAT-02 (TE 1), GL-AMW-00, GL-AMW-3, GL-ELE -4, GL-ELE -5, GL-MAN-1, GL-MAN-2, GL-MDO-3, GL-MDO-4, GL-MOC-2, GS-03, GT-01, HS-HDO-02, HS-PHS-02, LI-4, OE-MEO-5, PY-03, SR-W (pay group 1), SR-W (pay group 9) APC-4, SR-W (pay group 9) APD-5, ST-OCE-3, ST-SCY-2</v>
      </c>
      <c r="C721" s="128" t="str" cm="1">
        <f t="array" ref="C721">_xlfn.TEXTJOIN(", ",TRUE,_xlfn._xlws.FILTER('5. Raw salary data'!$A$2:$A$1297,('5. Raw salary data'!$C$2:$C$1297 &gt;'5. Raw salary data'!E721)*('5. Raw salary data'!$C$2:$C$1297 &lt;'5. Raw salary data'!C721),"No matches"))</f>
        <v>CM-04, CR-03, DA-CON-3, ED-EST-01 Maritimes (TE 6), ED-EST-01 Maritimes (TE 7), ED-EST-02 Maritimes (TE 5), ED-EST-02 Maritimes (TE 6), ED-EST-03 Maritimes (TE 3), ED-EST-01 Quebec (TE 4), ED-EST-02 Quebec (TE 3), ED-EST-02 Quebec (TE 4), ED-EST-03 Quebec (TE 2), ED-EST-04 Quebec (TE 1), ED-EST-01 Ontario (TE 4), ED-EST-01 Ontario (TE 5), ED-EST-02 Ontario (TE 1), ED-EST-03 Ontario (TE 1), ED-EST-01 Manitoba (TE 5), ED-EST-01 Manitoba (TE 6), ED-EST-02 Manitoba (TE 3), ED-EST-03 Manitoba (TE 1), ED-EST-01 Saskatchewan (TE 6), ED-EST-01 Saskatchewan (TE 7), ED-EST-02 Saskatchewan (TE 3), ED-EST-02 Saskatchewan (TE 4), ED-EST-03 Saskatchewan (TE 1), ED-EST-01 Alberta (TE 6), ED-EST-02 Alberta (TE 3), ED-EST-01 BC (TE 3), ED-EST-02 BC (TE 1), ED-EST-02 BC (TE 2), ED-LAT-01 (TE 2), EU-TEA (Maritimes), EU-TEA (Quebec), EU-TEA (Ontario), EU-TEA (Manitoba), EU-TEA (Saskatchewan), EU-TEA (Alberta), EU-TEA (British Columbia), GL-AMW-1, GL-ELE -2, GL-ELE -3, GL-MDO-1, GL-MDO-2, GL-MOC-1, HS-HDO-01, LI-3, SR-W (pay group 9) APD-4, ST-SCY-1</v>
      </c>
    </row>
    <row r="722" spans="1:3" ht="180" x14ac:dyDescent="0.25">
      <c r="A722" s="60" t="str">
        <f>'5. Raw salary data'!A722</f>
        <v>GL-AMW-3</v>
      </c>
      <c r="B722" s="129" t="str" cm="1">
        <f t="array" ref="B722">_xlfn.TEXTJOIN(", ", TRUE, _xlfn._xlws.FILTER('5. Raw salary data'!$A$2:$A$1297, ('5. Raw salary data'!$C$2:$C$1297 &lt; '5. Raw salary data'!D722) * ('5. Raw salary data'!$C$2:$C$1297 &gt;= '5. Raw salary data'!C722) * ('5. Raw salary data'!$A$2:$A$1297 &lt;&gt; '5. Raw salary data'!A722), "No matches"))</f>
        <v>CM-05, CR-04, ED-EST-01 (TE 2), ED-EST-02 Maritimes (TE 7), ED-EST-02 Maritimes (TE 8), ED-EST-03 Maritimes (TE 5), ED-EST-04 Maritimes (TE 1), ED-EST-01 Quebec (TE 6), ED-EST-02 Quebec (TE 5), ED-EST-02 Quebec (TE 6), ED-EST-03 Quebec (TE 4), ED-EST-04 Quebec (TE 2), ED-EST-04 Quebec (TE 3), ED-EST-05 Quebec (TE 1), ED-EST-01 Ontario (TE 7), ED-EST-01 Ontario (TE 8), ED-EST-02 Ontario (TE 3), ED-EST-03 Ontario (TE 2), ED-EST-01 Manitoba (TE 8), ED-EST-02 Manitoba (TE 6), ED-EST-03 Manitoba (TE 3), ED-EST-02 Saskatchewan (TE 5), ED-EST-02 Saskatchewan (TE 6), ED-EST-03 Saskatchewan (TE 3), ED-EST-03 Saskatchewan (TE 4), ED-EST-01 Alberta (TE 8), ED-EST-02 Alberta (TE 5), ED-EST-03 Alberta (TE 2), ED-EST-01 BC (TE 5), ED-EST-01 BC (TE 6), ED-EST-02 BC (TE 4), ED-EST-03 BC (TE 1), ED-LAT-01 (TE 4), ED-LAT-02 (TE 1), GL-AMW-00, GL-AMW-4, GL-ELE -5, GL-ELE -6, GL-MAN-2, GL-MAN-3, GL-MDO-4, GL-MOC-3, GL-MOC-4, GS-04, HS-HDO-02, LI-4, OE-MEO-5, PY-04, SR-W (pay group 1), ST-COR-1, ST-SCY-3, TI-01</v>
      </c>
      <c r="C722" s="128" t="str" cm="1">
        <f t="array" ref="C722">_xlfn.TEXTJOIN(", ",TRUE,_xlfn._xlws.FILTER('5. Raw salary data'!$A$2:$A$1297,('5. Raw salary data'!$C$2:$C$1297 &gt;'5. Raw salary data'!E722)*('5. Raw salary data'!$C$2:$C$1297 &lt;'5. Raw salary data'!C722),"No matches"))</f>
        <v>CM-04, DA-PRO-3, DD-02, ED-EST-01 (TE 1), ED-EST-01 Maritimes (TE 7), ED-EST-01 Maritimes (TE 8), ED-EST-02 Maritimes (TE 6),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ED-EST-02 Manitoba (TE 5), ED-EST-03 Manitoba (TE 1), ED-EST-03 Manitoba (TE 2), ED-EST-01 Saskatchewan (TE 7), ED-EST-01 Saskatchewan (TE 8), ED-EST-02 Saskatchewan (TE 4), ED-EST-03 Saskatchewan (TE 2), ED-EST-01 Alberta (TE 7), ED-EST-02 Alberta (TE 4), ED-EST-03 Alberta (TE 1), ED-EST-01 BC (TE 4), ED-EST-02 BC (TE 2), ED-EST-02 BC (TE 3), ED-LAT-01 (TE 2), ED-LAT-01 (TE 3), EU-TEA (Maritimes), EU-TEA (Quebec), EU-TEA (Ontario), EU-TEA (Manitoba), EU-TEA (Saskatchewan), EU-TEA (Alberta), EU-TEA (British Columbia), GL-AMW-2, GL-ELE -4, GL-MAN-1, GL-MDO-2, GL-MDO-3, GL-MOC-1, GL-MOC-2, GS-03, GT-01, HS-PHS-02, LI-3, PY-03, SR-W (pay group 9) APC-4, SR-W (pay group 9) APD-5, ST-OCE-3, ST-SCY-2</v>
      </c>
    </row>
    <row r="723" spans="1:3" ht="165" x14ac:dyDescent="0.25">
      <c r="A723" s="60" t="str">
        <f>'5. Raw salary data'!A723</f>
        <v>GL-AMW-4</v>
      </c>
      <c r="B723" s="129" t="str" cm="1">
        <f t="array" ref="B723">_xlfn.TEXTJOIN(", ", TRUE, _xlfn._xlws.FILTER('5. Raw salary data'!$A$2:$A$1297, ('5. Raw salary data'!$C$2:$C$1297 &lt; '5. Raw salary data'!D723) * ('5. Raw salary data'!$C$2:$C$1297 &gt;= '5. Raw salary data'!C723) * ('5. Raw salary data'!$A$2:$A$1297 &lt;&gt; '5. Raw salary data'!A723), "No matches"))</f>
        <v>CR-04, DA-PRO-4, DD-03, ED-EST-01 (TE 2), ED-EST-02 (TE 1) , ED-EST-02 Maritimes (TE 8), ED-EST-02 Maritimes (TE 9), ED-EST-03 Maritimes (TE 5), ED-EST-03 Maritimes (TE 6), ED-EST-04 Maritimes (TE 2), ED-EST-01 Quebec (TE 7), ED-EST-02 Quebec (TE 6), ED-EST-03 Quebec (TE 4), ED-EST-03 Quebec (TE 5), ED-EST-04 Quebec (TE 3), ED-EST-05 Quebec (TE 1), ED-EST-01 Ontario (TE 8), ED-EST-02 Ontario (TE 4), ED-EST-03 Ontario (TE 3), ED-EST-04 Ontario (TE 1), ED-EST-02 Manitoba (TE 7), ED-EST-03 Manitoba (TE 3), ED-EST-03 Manitoba (TE 4), ED-EST-02 Saskatchewan (TE 6), ED-EST-03 Saskatchewan (TE 4), ED-EST-02 Alberta (TE 5), ED-EST-02 Alberta (TE 6), ED-EST-03 Alberta (TE 3), ED-EST-01 BC (TE 6), ED-EST-02 BC (TE 4), ED-EST-02 BC (TE 5), ED-EST-03 BC (TE 2), ED-EST-04 BC (TE 1), ED-LAT-01 (TE 5), ED-LAT-02 (TE 2), ED-LAT-03 (TE 1), EL-01, EU-PEI-1, GL-AMW-5, GL-ELE -6, GL-ELE -7, GL-MAN-3, GL-MAN-4, GL-MDO-5, GL-MOC-4, GL-MOC-5, GS-04, HS-HDO-03, HS-PHS-03, LI-5, PY-04, SC-1 (equip. op. and spec. trade), SR-W (pay group 9) APC-5, SR-W (pay group 9) APD-6, ST-COR-1, TI-01, TI-02</v>
      </c>
      <c r="C723" s="128" t="str" cm="1">
        <f t="array" ref="C723">_xlfn.TEXTJOIN(", ",TRUE,_xlfn._xlws.FILTER('5. Raw salary data'!$A$2:$A$1297,('5. Raw salary data'!$C$2:$C$1297 &gt;'5. Raw salary data'!E723)*('5. Raw salary data'!$C$2:$C$1297 &lt;'5. Raw salary data'!C723),"No matches"))</f>
        <v>CM-05, DD-02, ED-EST-01 (TE 1), ED-EST-01 Maritimes (TE 8), ED-EST-02 Maritimes (TE 7), ED-EST-03 Maritimes (TE 4), ED-EST-04 Maritimes (TE 1), ED-EST-01 Quebec (TE 5), ED-EST-01 Quebec (TE 6), ED-EST-02 Quebec (TE 5), ED-EST-03 Quebec (TE 3), ED-EST-04 Quebec (TE 2), ED-EST-01 Ontario (TE 6), ED-EST-01 Ontario (TE 7), ED-EST-02 Ontario (TE 3), ED-EST-03 Ontario (TE 2), ED-EST-01 Manitoba (TE 7), ED-EST-01 Manitoba (TE 8), ED-EST-02 Manitoba (TE 5), ED-EST-02 Manitoba (TE 6), ED-EST-03 Manitoba (TE 2), ED-EST-01 Saskatchewan (TE 8), ED-EST-02 Saskatchewan (TE 5), ED-EST-03 Saskatchewan (TE 3), ED-EST-01 Alberta (TE 7), ED-EST-01 Alberta (TE 8), ED-EST-02 Alberta (TE 4), ED-EST-03 Alberta (TE 2), ED-EST-01 BC (TE 4), ED-EST-01 BC (TE 5), ED-EST-02 BC (TE 3), ED-EST-03 BC (TE 1), ED-LAT-01 (TE 3), ED-LAT-01 (TE 4), ED-LAT-02 (TE 1), GL-AMW-00, GL-AMW-3, GL-ELE -5, GL-MAN-1, GL-MAN-2, GL-MDO-3, GL-MDO-4, GL-MOC-2, GL-MOC-3, GS-03, GT-01, HS-HDO-02, HS-PHS-02, LI-4, OE-MEO-5, PY-03, SR-W (pay group 1), SR-W (pay group 9) APC-4, SR-W (pay group 9) APD-5, ST-SCY-2, ST-SCY-3</v>
      </c>
    </row>
    <row r="724" spans="1:3" ht="195" x14ac:dyDescent="0.25">
      <c r="A724" s="60" t="str">
        <f>'5. Raw salary data'!A724</f>
        <v>GL-AMW-5</v>
      </c>
      <c r="B724" s="129" t="str" cm="1">
        <f t="array" ref="B724">_xlfn.TEXTJOIN(", ", TRUE, _xlfn._xlws.FILTER('5. Raw salary data'!$A$2:$A$1297, ('5. Raw salary data'!$C$2:$C$1297 &lt; '5. Raw salary data'!D724) * ('5. Raw salary data'!$C$2:$C$1297 &gt;= '5. Raw salary data'!C724) * ('5. Raw salary data'!$A$2:$A$1297 &lt;&gt; '5. Raw salary data'!A724), "No matches"))</f>
        <v>DA-PRO-4, DD-03, ED-EST-01 (TE 3), ED-EST-02 (TE 1) , ED-EST-02 (TE 2) , ED-EST-02 Maritimes (TE 9), ED-EST-03 Maritimes (TE 6), ED-EST-03 Maritimes (TE 7), ED-EST-04 Maritimes (TE 3), ED-EST-05 Maritimes (TE 1), ED-EST-01 Quebec (TE 7), ED-EST-02 Quebec (TE 7), ED-EST-03 Quebec (TE 5), ED-EST-04 Quebec (TE 4), ED-EST-05 Quebec (TE 2), ED-EST-02 Ontario (TE 5), ED-EST-03 Ontario (TE 4), ED-EST-04 Ontario (TE 1), ED-EST-02 Manitoba (TE 8), ED-EST-02 Manitoba (TE 9), ED-EST-03 Manitoba (TE 4), ED-EST-03 Manitoba (TE 5), ED-EST-02 Saskatchewan (TE 7), ED-EST-03 Saskatchewan (TE 5), ED-EST-04 Saskatchewan (TE 1), ED-EST-02 Alberta (TE 6), ED-EST-03 Alberta (TE 3), ED-EST-03 Alberta (TE 4), ED-EST-04 Alberta (TE 1), ED-EST-01 BC (TE 7), ED-EST-02 BC (TE 5), ED-EST-02 BC (TE 6), ED-EST-03 BC (TE 2), ED-EST-03 BC (TE 3), ED-EST-04 BC (TE 1), ED-LAT-01 (TE 6), ED-LAT-02 (TE 3), ED-LAT-03 (TE 1), ED-LAT-03 (TE 2), EU-PEI-1, GL-AMW-6, GL-ELE -7, GL-ELE -8, GL-GHW-3, GL-MAM-5, GL-MAN-4, GL-MAN-5, GL-MDO-6, GL-MOC-5, GL-PRW-00, GL-PRW-5, HP-01, HS-HDO-03, LI-5, OM-01, SC-1 (deck and engine room), SC-2 (deck and engine room), SC-STD-1, SC-STD-2, SC-1 (equip. op. and spec. trade), SC-2 (equip. op. and spec. trade), SR-W (pay group 9) APC-5, SR-W (pay group 9) APD-6, ST-SCY-4, TI-02, WP-01</v>
      </c>
      <c r="C724" s="128" t="str" cm="1">
        <f t="array" ref="C724">_xlfn.TEXTJOIN(", ",TRUE,_xlfn._xlws.FILTER('5. Raw salary data'!$A$2:$A$1297,('5. Raw salary data'!$C$2:$C$1297 &gt;'5. Raw salary data'!E724)*('5. Raw salary data'!$C$2:$C$1297 &lt;'5. Raw salary data'!C724),"No matches"))</f>
        <v>CM-05, CR-04, ED-EST-01 (TE 2), ED-EST-02 Maritimes (TE 8), ED-EST-03 Maritimes (TE 5), ED-EST-04 Maritimes (TE 1), ED-EST-04 Maritimes (TE 2), ED-EST-01 Quebec (TE 6), ED-EST-02 Quebec (TE 5), ED-EST-02 Quebec (TE 6), ED-EST-03 Quebec (TE 4), ED-EST-04 Quebec (TE 2), ED-EST-04 Quebec (TE 3), ED-EST-05 Quebec (TE 1), ED-EST-01 Ontario (TE 7), ED-EST-01 Ontario (TE 8), ED-EST-02 Ontario (TE 3), ED-EST-02 Ontario (TE 4), ED-EST-03 Ontario (TE 2), ED-EST-03 Ontario (TE 3), ED-EST-01 Manitoba (TE 8), ED-EST-02 Manitoba (TE 6), ED-EST-02 Manitoba (TE 7), ED-EST-03 Manitoba (TE 3), ED-EST-02 Saskatchewan (TE 5), ED-EST-02 Saskatchewan (TE 6), ED-EST-03 Saskatchewan (TE 3), ED-EST-03 Saskatchewan (TE 4), ED-EST-01 Alberta (TE 8), ED-EST-02 Alberta (TE 5), ED-EST-03 Alberta (TE 2), ED-EST-01 BC (TE 5), ED-EST-01 BC (TE 6), ED-EST-02 BC (TE 4), ED-EST-03 BC (TE 1), ED-LAT-01 (TE 4), ED-LAT-01 (TE 5), ED-LAT-02 (TE 1), ED-LAT-02 (TE 2), EL-01, GL-AMW-00, GL-AMW-4, GL-ELE -5, GL-ELE -6, GL-MAN-2, GL-MAN-3, GL-MDO-4, GL-MDO-5, GL-MOC-3, GL-MOC-4, GS-04, HS-HDO-02, HS-PHS-03, OE-MEO-5, PY-04, SR-W (pay group 1), ST-COR-1, ST-SCY-3, TI-01</v>
      </c>
    </row>
    <row r="725" spans="1:3" ht="225" x14ac:dyDescent="0.25">
      <c r="A725" s="60" t="str">
        <f>'5. Raw salary data'!A725</f>
        <v>GL-AMW-6</v>
      </c>
      <c r="B725" s="129" t="str" cm="1">
        <f t="array" ref="B725">_xlfn.TEXTJOIN(", ", TRUE, _xlfn._xlws.FILTER('5. Raw salary data'!$A$2:$A$1297, ('5. Raw salary data'!$C$2:$C$1297 &lt; '5. Raw salary data'!D725) * ('5. Raw salary data'!$C$2:$C$1297 &gt;= '5. Raw salary data'!C725) * ('5. Raw salary data'!$A$2:$A$1297 &lt;&gt; '5. Raw salary data'!A725), "No matches"))</f>
        <v>AS-01, CM-06, CR-05, DA-CON-4, ED-EST-01 (TE 3), ED-EST-02 (TE 2) , ED-EST-03 Maritimes (TE 7), ED-EST-03 Maritimes (TE 8), ED-EST-04 Maritimes (TE 3), ED-EST-04 Maritimes (TE 4), ED-EST-05 Maritimes (TE 1), ED-EST-05 Maritimes (TE 2), ED-EST-01 Quebec (TE 8), ED-EST-02 Quebec (TE 7), ED-EST-02 Quebec (TE 8), ED-EST-03 Quebec (TE 6),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6), ED-EST-04 Saskatchewan (TE 1), ED-EST-02 Alberta (TE 7), ED-EST-03 Alberta (TE 4), ED-EST-03 Alberta (TE 5), ED-EST-04 Alberta (TE 1), ED-EST-01 BC (TE 8), ED-EST-02 BC (TE 6), ED-EST-02 BC (TE 7), ED-EST-03 BC (TE 3), ED-EST-04 BC (TE 2), ED-LAT-01 (TE 7), ED-LAT-02 (TE 4), ED-LAT-03 (TE 2), ED-LAT-03 (TE 3), ED-LAT-04 (TE 1), EG-01, GL-AIM-00, GL-AMW-7, GL-ELE -8, GL-ELE -9, GL-GHW-4, GL-INM-00, GL-MAM-5, GL-MAM-6, GL-MAN-5, GL-MAN-6, GL-MDO-7, GL-MOC-6, GL-MOC-7, GL-MST-00, GL-MST-9, GL-PRW-5, GL-PRW-6, GS-05, GT-02, HP-01, HS-HDO-04, HS-PHS-04, IS-01 , LI-6, MA-01, OM-01, PI-01-CGC, PM-01 , PY-05, SC-1 (deck and engine room), SC-2 (deck and engine room), SC-3 (deck and engine room), SC-STD-1, SC-STD-2, SC-STD-3, SC-2 (equip. op. and spec. trade), SC-3 (equip. op. and spec. trade), SR-W (pay group 9) APC-6, SR-W (pay group 9) APD-7, ST-SCY-4, WP-01</v>
      </c>
      <c r="C725" s="128" t="str" cm="1">
        <f t="array" ref="C725">_xlfn.TEXTJOIN(", ",TRUE,_xlfn._xlws.FILTER('5. Raw salary data'!$A$2:$A$1297,('5. Raw salary data'!$C$2:$C$1297 &gt;'5. Raw salary data'!E725)*('5. Raw salary data'!$C$2:$C$1297 &lt;'5. Raw salary data'!C725),"No matches"))</f>
        <v>CR-04, DA-PRO-4, DD-03, ED-EST-01 (TE 2), ED-EST-02 (TE 1) , ED-EST-02 Maritimes (TE 8), ED-EST-02 Maritimes (TE 9), ED-EST-03 Maritimes (TE 6), ED-EST-04 Maritimes (TE 2), ED-EST-01 Quebec (TE 7), ED-EST-02 Quebec (TE 6), ED-EST-03 Quebec (TE 5), ED-EST-04 Quebec (TE 3), ED-EST-04 Quebec (TE 4), ED-EST-05 Quebec (TE 1), ED-EST-05 Quebec (TE 2), ED-EST-01 Ontario (TE 8), ED-EST-02 Ontario (TE 4),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4), ED-EST-02 BC (TE 5), ED-EST-03 BC (TE 2), ED-EST-04 BC (TE 1), ED-LAT-01 (TE 5), ED-LAT-01 (TE 6), ED-LAT-02 (TE 2), ED-LAT-02 (TE 3), ED-LAT-03 (TE 1), EL-01, EU-PEI-1, GL-AMW-5, GL-ELE -7, GL-GHW-3, GL-MAN-3, GL-MAN-4, GL-MDO-5, GL-MDO-6, GL-MOC-4, GL-MOC-5, GL-PRW-00, GS-04, HS-HDO-03, HS-PHS-03, LI-5, PY-04, SC-1 (equip. op. and spec. trade), SR-W (pay group 9) APC-5, SR-W (pay group 9) APD-6, ST-COR-1, TI-02</v>
      </c>
    </row>
    <row r="726" spans="1:3" ht="240" x14ac:dyDescent="0.25">
      <c r="A726" s="60" t="str">
        <f>'5. Raw salary data'!A726</f>
        <v>GL-AMW-7</v>
      </c>
      <c r="B726" s="129" t="str" cm="1">
        <f t="array" ref="B726">_xlfn.TEXTJOIN(", ", TRUE, _xlfn._xlws.FILTER('5. Raw salary data'!$A$2:$A$1297, ('5. Raw salary data'!$C$2:$C$1297 &lt; '5. Raw salary data'!D726) * ('5. Raw salary data'!$C$2:$C$1297 &gt;= '5. Raw salary data'!C726) * ('5. Raw salary data'!$A$2:$A$1297 &lt;&gt; '5. Raw salary data'!A726), "No matches"))</f>
        <v>AS-01, CM-06,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ED-EST-02 BC (TE 7), ED-EST-02 BC (TE 8), ED-EST-03 BC (TE 4), ED-EST-04 BC (TE 2), ED-EST-04 BC (TE 3), ED-EST-05 BC (TE 1), ED-LAT-01 (TE 8), ED-LAT-02 (TE 4), ED-LAT-02 (TE 5), ED-LAT-03 (TE 3), ED-LAT-03 (TE 4), ED-LAT-04 (TE 1), ED-LAT-04 (TE 2), GL-AIM-00, GL-AMW-8, GL-ELE -9, GL-ELE -10, GL-GHW-5, GL-INM-00, GL-INM-9, GL-MAM-00, GL-MAM-6, GL-MAM-7, GL-MAN-6, GL-MAN-7, GL-MDO-8, GL-MOC-7, GL-MST-00, GL-MST-9, GL-MST-10, GL-PCF-00, GL-PRW-6, GL-PRW-7, GL-WOW-00, GS-05, GS-06, IS-01 , LI-6, MA-01, PG-01, PI-01-CGC, PM-01 , SC-3 (deck and engine room), SC-4 (deck and engine room), SC-STD-3, SC-STD-4, SC-3 (equip. op. and spec. trade), SR-W (pay group 2), SR-W (pay group 9) APC-6, SR-W (pay group 9) APD-8</v>
      </c>
      <c r="C726" s="128" t="str" cm="1">
        <f t="array" ref="C726">_xlfn.TEXTJOIN(", ",TRUE,_xlfn._xlws.FILTER('5. Raw salary data'!$A$2:$A$1297,('5. Raw salary data'!$C$2:$C$1297 &gt;'5. Raw salary data'!E726)*('5. Raw salary data'!$C$2:$C$1297 &lt;'5. Raw salary data'!C726),"No matches"))</f>
        <v>CR-05, DD-03, ED-EST-01 (TE 3), ED-EST-02 (TE 1) , ED-EST-02 (TE 2) , ED-EST-02 Maritimes (TE 9),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ED-EST-05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ED-EST-01 BC (TE 8), ED-EST-02 BC (TE 5), ED-EST-02 BC (TE 6), ED-EST-03 BC (TE 3), ED-EST-04 BC (TE 1), ED-LAT-01 (TE 6), ED-LAT-01 (TE 7), ED-LAT-02 (TE 3), ED-LAT-03 (TE 1), ED-LAT-03 (TE 2), EG-01, GL-AMW-6, GL-ELE -8, GL-GHW-3, GL-GHW-4, GL-MAM-5, GL-MAN-4, GL-MAN-5, GL-MDO-6, GL-MDO-7, GL-MOC-5, GL-MOC-6, GL-PRW-00, GL-PRW-5, GT-02, HP-01, HS-HDO-03, HS-HDO-04, HS-PHS-04, OM-01, PY-05, SC-1 (deck and engine room), SC-2 (deck and engine room), SC-STD-1, SC-STD-2, SC-1 (equip. op. and spec. trade), SC-2 (equip. op. and spec. trade), SR-W (pay group 9) APC-5, SR-W (pay group 9) APD-7, ST-SCY-4, TI-02, WP-01</v>
      </c>
    </row>
    <row r="727" spans="1:3" ht="255" x14ac:dyDescent="0.25">
      <c r="A727" s="60" t="str">
        <f>'5. Raw salary data'!A727</f>
        <v>GL-AMW-8</v>
      </c>
      <c r="B727" s="129" t="str" cm="1">
        <f t="array" ref="B727">_xlfn.TEXTJOIN(", ", TRUE, _xlfn._xlws.FILTER('5. Raw salary data'!$A$2:$A$1297, ('5. Raw salary data'!$C$2:$C$1297 &lt; '5. Raw salary data'!D727) * ('5. Raw salary data'!$C$2:$C$1297 &gt;= '5. Raw salary data'!C727) * ('5. Raw salary data'!$A$2:$A$1297 &lt;&gt; '5. Raw salary data'!A727), "No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2), ED-EST-06 Quebec (TE 3), ED-EST-02 Ontario (TE 7), ED-EST-02 Ontario (TE 8), ED-EST-03 Ontario (TE 6), ED-EST-04 Ontario (TE 3), ED-EST-05 Ontario (TE 2), ED-EST-05 Ontario (TE 3), ED-EST-06 Ontario (TE 1), ED-EST-03 Manitoba (TE 7), ED-EST-03 Manitoba (TE 8), ED-EST-04 Manitoba (TE 2), ED-EST-02 Saskatchewan (TE 9), ED-EST-03 Saskatchewan (TE 7), ED-EST-03 Saskatchewan (TE 8), ED-EST-04 Saskatchewan (TE 3), ED-EST-05 Saskatchewan (TE 1), ED-EST-02 Alberta (TE 9), ED-EST-03 Alberta (TE 6), ED-EST-04 Alberta (TE 3), ED-EST-05 Alberta (TE 2), ED-EST-06 Alberta (TE 1), ED-EST-02 BC (TE 8), ED-EST-02 BC (TE 9), ED-EST-03 BC (TE 4), ED-EST-03 BC (TE 5), ED-EST-04 BC (TE 3), ED-EST-05 BC (TE 2), ED-LAT-01 (TE 9), ED-LAT-02 (TE 5), ED-LAT-02 (TE 6), ED-LAT-03 (TE 4), ED-LAT-03 (TE 5), ED-LAT-04 (TE 2), ED-LAT-04 (TE 3), EG-02, GL-AIM-9, GL-AMW-9, GL-ELE -10, GL-ELE -11, GL-GHW-6, GL-GHW-7, GL-INM-9, GL-INM-10, GL-MAM-00, GL-MAM-7, GL-MAM-8, GL-MAN-7, GL-MAN-8, GL-MDO-9, GL-MOC-8, GL-MST-10, GL-MST-11, GL-PCF-6, GL-PIP-00, GL-PRW-7, GL-PRW-8, GL-WOW-00, GS-06, HP-02, HS-HDO-05, HS-PHS-05, IS-02 , LI-7, MT-01, PI-02-CGC, PM-02 , PY-06, RO-01, SC-4 (deck and engine room), SC-5 (deck and engine room), SC-STD-4, SC-STD-5, SR-W (pay group 3), SR-W (pay group 9) APD-8, TI-03, TR-01</v>
      </c>
      <c r="C727" s="128" t="str" cm="1">
        <f t="array" ref="C727">_xlfn.TEXTJOIN(", ",TRUE,_xlfn._xlws.FILTER('5. Raw salary data'!$A$2:$A$1297,('5. Raw salary data'!$C$2:$C$1297 &gt;'5. Raw salary data'!E727)*('5. Raw salary data'!$C$2:$C$1297 &lt;'5. Raw salary data'!C727),"No matches"))</f>
        <v>AS-01, CM-06, CR-05, DA-CON-4, ED-EST-01 (TE 4), ED-EST-02 (TE 2) , ED-EST-02 (TE 3) , ED-EST-03 (TE 1), ED-EST-03 Maritimes (TE 7), ED-EST-03 Maritimes (TE 8), ED-EST-04 Maritimes (TE 4), ED-EST-05 Maritimes (TE 2), ED-EST-06 Maritimes (TE 1), ED-EST-01 Quebec (TE 8), ED-EST-01 Quebec (TE 9), ED-EST-02 Quebec (TE 8), ED-EST-03 Quebec (TE 6), ED-EST-03 Quebec (TE 7), ED-EST-04 Quebec (TE 5), ED-EST-05 Quebec (TE 3), ED-EST-06 Quebec (TE 1), ED-EST-02 Ontario (TE 6), ED-EST-03 Ontario (TE 4), ED-EST-03 Ontario (TE 5), ED-EST-04 Ontario (TE 2), ED-EST-05 Ontario (TE 1), ED-EST-02 Manitoba (TE 9), ED-EST-03 Manitoba (TE 6), ED-EST-04 Manitoba (TE 1), ED-EST-02 Saskatchewan (TE 8), ED-EST-03 Saskatchewan (TE 6), ED-EST-04 Saskatchewan (TE 1), ED-EST-04 Saskatchewan (TE 2), ED-EST-02 Alberta (TE 7), ED-EST-02 Alberta (TE 8), ED-EST-03 Alberta (TE 4), ED-EST-03 Alberta (TE 5), ED-EST-04 Alberta (TE 2), ED-EST-05 Alberta (TE 1), ED-EST-01 BC (TE 8), ED-EST-02 BC (TE 6), ED-EST-02 BC (TE 7), ED-EST-03 BC (TE 3), ED-EST-04 BC (TE 2), ED-EST-05 BC (TE 1), ED-LAT-01 (TE 7), ED-LAT-01 (TE 8), ED-LAT-02 (TE 4), ED-LAT-03 (TE 2), ED-LAT-03 (TE 3), ED-LAT-04 (TE 1), EG-01, GL-AIM-00, GL-AMW-7, GL-ELE -9, GL-GHW-4, GL-GHW-5, GL-INM-00, GL-MAM-5, GL-MAM-6, GL-MAN-6, GL-MDO-7, GL-MDO-8, GL-MOC-6, GL-MOC-7, GL-MST-00, GL-MST-9, GL-PCF-00, GL-PRW-6, GS-05, GT-02, HP-01, HS-HDO-04, HS-PHS-04, IS-01 , LI-6, MA-01, OM-01, PG-01, PI-01-CGC, PM-01 , PY-05, SC-2 (deck and engine room), SC-3 (deck and engine room), SC-STD-2, SC-STD-3, SC-2 (equip. op. and spec. trade), SC-3 (equip. op. and spec. trade), SR-W (pay group 2), SR-W (pay group 9) APC-6, SR-W (pay group 9) APD-7, WP-01</v>
      </c>
    </row>
    <row r="728" spans="1:3" ht="285" x14ac:dyDescent="0.25">
      <c r="A728" s="60" t="str">
        <f>'5. Raw salary data'!A728</f>
        <v>GL-AMW-9</v>
      </c>
      <c r="B728" s="129" t="str" cm="1">
        <f t="array" ref="B728">_xlfn.TEXTJOIN(", ", TRUE, _xlfn._xlws.FILTER('5. Raw salary data'!$A$2:$A$1297, ('5. Raw salary data'!$C$2:$C$1297 &lt; '5. Raw salary data'!D728) * ('5. Raw salary data'!$C$2:$C$1297 &gt;= '5. Raw salary data'!C728) * ('5. Raw salary data'!$A$2:$A$1297 &lt;&gt; '5. Raw salary data'!A728), "No matches"))</f>
        <v>AS-02, CM-07, CO-DEV/PER, CR-06, DA-CON-6, ED-EST-01 (TE 6), ED-EST-02 (TE 5) , ED-EST-03 (TE 2),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7), ED-LAT-03 (TE 5), ED-LAT-03 (TE 6), ED-LAT-04 (TE 3), ED-LAT-04 (TE 4), EG-02, EL-02, EN-ENG-01, FR - Recruitment, GL-AIM-9, GL-AIM-10, GL-AMW-10, GL-COI-00, GL-ELE -11, GL-ELE -12, GL-GHW-7, GL-GHW-8, GL-INM-10, GL-INM-11, GL-MAM-8, GL-MAM-9, GL-MAN-8, GL-MAN-9, GL-MDO-10, GL-MOC-9, GL-MST-11, GL-MST-12, GL-PCF-7, GL-PIP-00, GL-PRW-8, GL-PRW-9, GL-VHE-00, GL-WOW-9, GS-07, GT-03, HP-02, HS-HDO-05, HS-HDO-06, HS-PHS-05, HS-PHS-06, IS-02 , LI-7, MT-01, OM-02, PM-02 , SC-5 (deck and engine room), SC-6 (deck and engine room), SC-STD-5, SC-STD-6, SC-4 (equip. op. and spec. trade), SG-SRE-01, SO-MAO-TO, SR-E (pay group 1 basic), SR-W (pay group 9) APC-7, SR-W (pay group 9) APD-9, TR-01</v>
      </c>
      <c r="C728" s="128" t="str" cm="1">
        <f t="array" ref="C728">_xlfn.TEXTJOIN(", ",TRUE,_xlfn._xlws.FILTER('5. Raw salary data'!$A$2:$A$1297,('5. Raw salary data'!$C$2:$C$1297 &gt;'5. Raw salary data'!E728)*('5. Raw salary data'!$C$2:$C$1297 &lt;'5. Raw salary data'!C728),"No matches"))</f>
        <v>AR-01, AS-01, CM-06, DA-CON-5, DA-PRO-5, DD-04, EC-01, ED-EST-01 (TE 4), ED-EST-01 (TE 5), ED-EST-02 (TE 3) , ED-EST-02 (TE 4), ED-EST-03 (TE 1), ED-EST-03 Maritimes (TE 9), ED-EST-04 Maritimes (TE 4),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ED-LAT-02 (TE 6), ED-LAT-03 (TE 3), ED-LAT-03 (TE 4), ED-LAT-04 (TE 2), GL-AMW-8, GL-ELE -10, GL-GHW-5, GL-GHW-6, GL-INM-9, GL-MAM-00, GL-MAM-6, GL-MAM-7, GL-MAN-7, GL-MDO-8, GL-MDO-9, GL-MOC-7, GL-MOC-8, GL-MST-10, GL-PCF-00, GL-PCF-6, GL-PRW-7, GL-WOW-00, GS-05, GS-06, IS-01 , MA-01, PG-01, PI-02-CGC, PM-01 , PY-06, RO-01, SC-3 (deck and engine room), SC-4 (deck and engine room), SC-STD-3, SC-STD-4, SC-3 (equip. op. and spec. trade), SR-W (pay group 2), SR-W (pay group 3), SR-W (pay group 9) APC-6, SR-W (pay group 9) APD-8, TI-03</v>
      </c>
    </row>
    <row r="729" spans="1:3" ht="285" x14ac:dyDescent="0.25">
      <c r="A729" s="60" t="str">
        <f>'5. Raw salary data'!A729</f>
        <v>GL-AMW-10</v>
      </c>
      <c r="B729" s="129" t="str" cm="1">
        <f t="array" ref="B729">_xlfn.TEXTJOIN(", ", TRUE, _xlfn._xlws.FILTER('5. Raw salary data'!$A$2:$A$1297, ('5. Raw salary data'!$C$2:$C$1297 &lt; '5. Raw salary data'!D729) * ('5. Raw salary data'!$C$2:$C$1297 &gt;= '5. Raw salary data'!C729) * ('5. Raw salary data'!$A$2:$A$1297 &lt;&gt; '5. Raw salary data'!A729), "No matches"))</f>
        <v>AS-03, CM-07, CR-06, DA-CON-6, DA-PRO-6, DD-05, DS-1, EC-02,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ED-EST-05 Manitoba (TE 2), ED-EST-06 Manitoba (TE 1), ED-EST-03 Saskatchewan (TE 9), ED-EST-04 Saskatchewan (TE 4), ED-EST-04 Saskatchewan (TE 5),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4), ED-LAT-04 (TE 5), FR - Recruitment, GL-AIM-10, GL-AIM-11, GL-AMW-11, GL-COI-00, GL-EIM-00, GL-EIM-9, GL-ELE -12, GL-ELE -13, GL-GHW-8, GL-INM-11, GL-INM-12, GL-MAM-9, GL-MAN-9, GL-MAN-10, GL-MDO-11, GL-MOC-10, GL-MST-12, GL-MST-13, GL-PCF-8, GL-PRW-9, GL-PRW-10, GL-SMW-00, GL-VHE-8, GL-WOW-9, GL-WOW-10, GS-08, HP-03, HS-HDO-07, HS-PHS-06, HS-PHS-07, LI-8, OM-02, PE-01, PG-02, PI-03-CGC, PM-03 , PO-IMA-01, PO-LES-TO-01, PO-LES-IM-01, PO-TCO-01, PR(S)-01, PY-07, SC-6 (deck and engine room), SC-7 (deck and engine room), SC-STD-6, SC-STD-7, SG-PAT-01, SO-MAO-TO, SR-E (pay group 1 basic), SR-W (pay group 9) APC-8, SR-W (pay group 9) APD-9, SR-W (pay group 9) APD-10, ST-COR-2, TI-04, WP-02</v>
      </c>
      <c r="C729" s="128" t="str" cm="1">
        <f t="array" ref="C729">_xlfn.TEXTJOIN(", ",TRUE,_xlfn._xlws.FILTER('5. Raw salary data'!$A$2:$A$1297,('5. Raw salary data'!$C$2:$C$1297 &gt;'5. Raw salary data'!E729)*('5. Raw salary data'!$C$2:$C$1297 &lt;'5. Raw salary data'!C729),"No matches"))</f>
        <v>AR-01, AS-02, CO-DEV/PER, DA-CON-5, EC-01, ED-EST-01 (TE 5), ED-EST-02 (TE 4), ED-EST-03 (TE 2),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4), ED-LAT-03 (TE 5), ED-LAT-04 (TE 3), EG-02, EL-02, EN-ENG-01, GL-AIM-9, GL-AMW-9, GL-ELE -11, GL-GHW-6, GL-GHW-7, GL-INM-9, GL-INM-10, GL-MAM-7, GL-MAM-8, GL-MAN-8, GL-MDO-9, GL-MDO-10, GL-MOC-8, GL-MOC-9, GL-MST-11, GL-PCF-6, GL-PCF-7, GL-PIP-00, GL-PRW-8, GL-VHE-00, GS-06, GS-07, GT-03, HP-02, HS-HDO-05, HS-HDO-06, HS-PHS-05, IS-02 , LI-7, MT-01, PI-02-CGC, PM-02 , PY-06, RO-01, SC-5 (deck and engine room), SC-STD-5, SC-4 (equip. op. and spec. trade), SG-SRE-01, SR-W (pay group 3), SR-W (pay group 9) APC-7, SR-W (pay group 9) APD-8, TI-03, TR-01</v>
      </c>
    </row>
    <row r="730" spans="1:3" ht="270" x14ac:dyDescent="0.25">
      <c r="A730" s="60" t="str">
        <f>'5. Raw salary data'!A730</f>
        <v>GL-AMW-11</v>
      </c>
      <c r="B730" s="129" t="str" cm="1">
        <f t="array" ref="B730">_xlfn.TEXTJOIN(", ", TRUE, _xlfn._xlws.FILTER('5. Raw salary data'!$A$2:$A$1297, ('5. Raw salary data'!$C$2:$C$1297 &lt; '5. Raw salary data'!D730) * ('5. Raw salary data'!$C$2:$C$1297 &gt;= '5. Raw salary data'!C730) * ('5. Raw salary data'!$A$2:$A$1297 &lt;&gt; '5. Raw salary data'!A730), "No matches"))</f>
        <v>AS-03, DA-PRO-6, DS-1, EC-02, ED-EST-01 (TE 7) , ED-EST-02 (TE 6) , ED-EST-02 (TE 7) , ED-EST-03 (TE 4), ED-EST-04 (TE 2), ED-EST-04 Maritimes (TE 8), ED-EST-05 Maritimes (TE 5),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ED-EST-05 Saskatchewan (TE 3), ED-EST-05 Saskatchewan (TE 4), ED-EST-06 Saskatchewan (TE 2), ED-EST-06 Saskatchewan (TE 3), ED-EST-03 Alberta (TE 9), ED-EST-04 Alberta (TE 5), ED-EST-05 Alberta (TE 4), ED-EST-06 Alberta (TE 3), ED-EST-03 BC (TE 7), ED-EST-04 BC (TE 5), ED-EST-04 BC (TE 6), ED-EST-05 BC (TE 4), ED-EST-06 BC (TE 2), ED-EST-06 BC (TE 3), ED-LAT-01 (TE 12), ED-LAT-02 (TE 9), ED-LAT-03 (TE 7), ED-LAT-03 (TE 8), ED-LAT-04 (TE 5), ED-LAT-04 (TE 6), EG-03, EU-LAI-1, FB-1, GL-AIM-11, GL-AIM-12, GL-AMW-12, GL-COI-9, GL-EIM-9, GL-ELE -13, GL-ELE -14, GL-GHW-10, GL-GHW-11, GL-INM-12, GL-INM-13, GL-MAM-10, GL-MAN-10, GL-MAN-11, GL-MDO-12, GL-MOC-11, GL-MST-13, GL-MST-14, GL-PCF-8, GL-PCF-9, GL-PIP-9, GL-PRW-10, GL-PRW-11, GL-SMW-00, GL-SMW-8, GL-VHE-8, GL-VHE-9, GL-WOW-10, GL-WOW-11, HP-03, HR-01, HS-HDO-07, HS-HDO-08, HS-PHS-07, LI-8, MA-02, PE-01, PG-02, PM-03 , PO-IMA-01, PO-LES-TO-01, PO-LES-IM-01, PO-TCO-01, PR(S)-01, SC-5 (equip. op. and spec. trade), SG-PAT-01, SO-MAO-01, SR-E (pay group 2 ELE-2), SR-W (pay group 4), SR-W (pay group 5), SR-W (pay group 9) APC-8, SR-W (pay group 9) APD-10, SW-CHA-01, TI-04, WP-02</v>
      </c>
      <c r="C730" s="128" t="str" cm="1">
        <f t="array" ref="C730">_xlfn.TEXTJOIN(", ",TRUE,_xlfn._xlws.FILTER('5. Raw salary data'!$A$2:$A$1297,('5. Raw salary data'!$C$2:$C$1297 &gt;'5. Raw salary data'!E730)*('5. Raw salary data'!$C$2:$C$1297 &lt;'5. Raw salary data'!C730),"No matches"))</f>
        <v>AS-02, 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ED-EST-03 Alberta (TE 8), ED-EST-04 Alberta (TE 4), ED-EST-05 Alberta (TE 3), ED-EST-06 Alberta (TE 2), ED-EST-02 BC (TE 9), ED-EST-03 BC (TE 6), ED-EST-04 BC (TE 4), ED-EST-05 BC (TE 3), ED-EST-06 BC (TE 1), ED-LAT-01 (TE 10), ED-LAT-01 (TE 11), ED-LAT-02 (TE 7), ED-LAT-02 (TE 8), ED-LAT-03 (TE 5), ED-LAT-03 (TE 6), ED-LAT-04 (TE 4), EG-02, EL-02, EN-ENG-01, FR - Recruitment, GL-AIM-9, GL-AIM-10, GL-AMW-10, GL-COI-00, GL-EIM-00, GL-ELE -12, GL-GHW-7, GL-GHW-8, GL-INM-10, GL-INM-11, GL-MAM-8, GL-MAM-9, GL-MAN-9, GL-MDO-10, GL-MDO-11, GL-MOC-9, GL-MOC-10, GL-MST-12, GL-PCF-7, GL-PIP-00, GL-PRW-9, GL-VHE-00, GL-WOW-9, GS-07, GS-08, GT-03, HS-HDO-06, HS-PHS-06, IS-02 , OM-02, PI-03-CGC, PM-02 , PY-07, SC-6 (deck and engine room), SC-7 (deck and engine room), SC-STD-6, SC-STD-7, SC-4 (equip. op. and spec. trade), SG-SRE-01, SO-MAO-TO, SR-E (pay group 1 basic), SR-W (pay group 9) APC-7, SR-W (pay group 9) APD-9, ST-COR-2, TR-01</v>
      </c>
    </row>
    <row r="731" spans="1:3" ht="285" x14ac:dyDescent="0.25">
      <c r="A731" s="60" t="str">
        <f>'5. Raw salary data'!A731</f>
        <v>GL-AMW-12</v>
      </c>
      <c r="B731" s="129" t="str" cm="1">
        <f t="array" ref="B731">_xlfn.TEXTJOIN(", ", TRUE, _xlfn._xlws.FILTER('5. Raw salary data'!$A$2:$A$1297, ('5. Raw salary data'!$C$2:$C$1297 &lt; '5. Raw salary data'!D731) * ('5. Raw salary data'!$C$2:$C$1297 &gt;= '5. Raw salary data'!C731) * ('5. Raw salary data'!$A$2:$A$1297 &lt;&gt; '5. Raw salary data'!A731), "No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6), ED-EST-06 Ontario (TE 4), ED-EST-04 Manitoba (TE 5), ED-EST-05 Manitoba (TE 3), ED-EST-05 Manitoba (TE 4), ED-EST-06 Manitoba (TE 2), ED-EST-06 Manitoba (TE 3), ED-EST-04 Saskatchewan (TE 6),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8), ED-LAT-03 (TE 9), ED-LAT-04 (TE 7), EG-03, EL-03, EU-LAI-1, FB-1, GL-AIM-12, GL-AIM-13, GL-AMW-13, GL-COI-10, GL-EIM-10, GL-GHW-10, GL-GHW-11, GL-GHW-12, GL-INM-13, GL-INM-14, GL-MAM-11, GL-MAM-12, GL-MAN-11, GL-MAN-12, GL-MDO-13, GL-MOC-12, GL-MOC-13, GL-PCF-9, GL-PCF-10, GL-PIP-10, GL-PRW-11, GL-PRW-12, GL-SMW-8, GL-SMW-9, GL-VHE-9, GL-VHE-10, GL-WOW-11, GL-WOW-12, GS-09, GT-04, HS-HDO-08, LI-9, MA-02, PC-01, PI-04-CGC, PS-1, SC-5 (equip. op. and spec. trade), SC-6 (equip. op. and spec. trade), SO-MAO-01, SR-E (pay group 3 MDO-4), SR-W (pay group 5), SR-W (pay group 6), SW-SCW-01, SW-CHA-01</v>
      </c>
      <c r="C731" s="128" t="str" cm="1">
        <f t="array" ref="C731">_xlfn.TEXTJOIN(", ",TRUE,_xlfn._xlws.FILTER('5. Raw salary data'!$A$2:$A$1297,('5. Raw salary data'!$C$2:$C$1297 &gt;'5. Raw salary data'!E731)*('5. Raw salary data'!$C$2:$C$1297 &lt;'5. Raw salary data'!C731),"No matches"))</f>
        <v>AS-03, DA-PRO-6, DD-05, DS-1, EC-02, ED-EST-01 (TE 7) , ED-EST-02 (TE 6) , ED-EST-03 (TE 3),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ED-EST-05 Ontario (TE 5), ED-EST-06 Ontario (TE 2), ED-EST-06 Ontario (TE 3), ED-EST-04 Manitoba (TE 3), ED-EST-04 Manitoba (TE 4), ED-EST-05 Manitoba (TE 2), ED-EST-06 Manitoba (TE 1), ED-EST-04 Saskatchewan (TE 4), ED-EST-04 Saskatchewan (TE 5), ED-EST-05 Saskatchewan (TE 3), ED-EST-06 Saskatchewan (TE 2), ED-EST-03 Alberta (TE 8), ED-EST-03 Alberta (TE 9),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ED-LAT-04 (TE 6), FR - Recruitment, GL-AIM-10, GL-AIM-11, GL-AMW-11, GL-COI-00, GL-COI-9, GL-EIM-00, GL-EIM-9, GL-ELE -13, GL-ELE -14, GL-GHW-8, GL-INM-12, GL-MAM-9, GL-MAM-10, GL-MAN-9, GL-MAN-10, GL-MDO-11, GL-MDO-12, GL-MOC-10, GL-MOC-11, GL-MST-13, GL-MST-14, GL-PCF-8, GL-PIP-9, GL-PRW-10, GL-SMW-00, GL-VHE-8, GL-WOW-10, GS-08, HP-03, HR-01, HS-HDO-07, HS-PHS-06, HS-PHS-07, LI-8, OM-02, PE-01, PG-02, PI-03-CGC, PM-03 , PO-IMA-01, PO-LES-TO-01, PO-LES-IM-01, PO-TCO-01, PR(S)-01, PY-07, SC-7 (deck and engine room), SC-STD-7, SG-PAT-01, SO-MAO-TO, SR-E (pay group 1 basic), SR-E (pay group 2 ELE-2), SR-W (pay group 4), SR-W (pay group 9) APC-8, SR-W (pay group 9) APD-10, ST-COR-2, TI-04, WP-02</v>
      </c>
    </row>
    <row r="732" spans="1:3" ht="270" x14ac:dyDescent="0.25">
      <c r="A732" s="60" t="str">
        <f>'5. Raw salary data'!A732</f>
        <v>GL-AMW-13</v>
      </c>
      <c r="B732" s="129" t="str" cm="1">
        <f t="array" ref="B732">_xlfn.TEXTJOIN(", ", TRUE, _xlfn._xlws.FILTER('5. Raw salary data'!$A$2:$A$1297, ('5. Raw salary data'!$C$2:$C$1297 &lt; '5. Raw salary data'!D732) * ('5. Raw salary data'!$C$2:$C$1297 &gt;= '5. Raw salary data'!C732) * ('5. Raw salary data'!$A$2:$A$1297 &lt;&gt; '5. Raw salary data'!A732), "No matches"))</f>
        <v>AG-01, AI-01, AS-04, BI-01, CH-01, CR-07, DA-CON-7, DA-PRO-7, DS-2, EC-03, ED-EST-02 (TE 8), ED-EST-02 (TE 9), ED-EST-03 (TE 5), ED-EST-03 (TE 6), ED-EST-04 (TE 3),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9), ED-EST-04 BC (TE 7), ED-EST-05 BC (TE 5), ED-EST-05 BC (TE 6), ED-EST-06 BC (TE 4), ED-LAT-02 (TE 11), ED-LAT-02 (TE 12), ED-LAT-03 (TE 10), ED-LAT-03 (TE 11), ED-LAT-04 (TE 8), FB-2, GL-AIM-13, GL-AIM-14, GL-AMW-14, GL-COI-11, GL-EIM-10, GL-EIM-11, GL-GHW-12, GL-INM-14, GL-MAM-12, GL-MAN-12, GL-MAN-13, GL-MDO-14, GL-MOC-13, GL-MOC-14, GL-PCF-10, GL-PCF-11, GL-PIP-11, GL-PRW-12, GL-PRW-13, GL-SMW-9, GL-SMW-10, GL-VHE-10, GL-VHE-11, GL-WOW-12, GL-WOW-13, GS-09, GT-04, HS-PHS-08, IS-03 , IT-01, LI-9, LS-01, OM-03, PC-01, PG-03, PI-04-CGC, PM-04 , PO-IMA-02, PO-LES-TO-02, PO-LES-IM-02, PO-TCO-02, PS-1, RO-03, SC-6 (equip. op. and spec. trade), SG-SRE-02, SO-FLP-01, SR-E (pay group 3 MDO-4), SR-E (APA), SR-E (APB), SR-W (pay group 6), SR-W (pay group 7), SW-SCW-01</v>
      </c>
      <c r="C732" s="128" t="str" cm="1">
        <f t="array" ref="C732">_xlfn.TEXTJOIN(", ",TRUE,_xlfn._xlws.FILTER('5. Raw salary data'!$A$2:$A$1297,('5. Raw salary data'!$C$2:$C$1297 &gt;'5. Raw salary data'!E732)*('5. Raw salary data'!$C$2:$C$1297 &lt;'5. Raw salary data'!C732),"No matches"))</f>
        <v>AS-03, DD-06, DS-1, EC-02, ED-EST-01 (TE 7) , ED-EST-01 (TE 8), ED-EST-02 (TE 6) , ED-EST-02 (TE 7) , ED-EST-03 (TE 4), ED-EST-04 (TE 2), ED-EST-05 (TE 1), ED-EST-04 Maritimes (TE 8), ED-EST-05 Maritimes (TE 5), ED-EST-05 Maritimes (TE 6), ED-EST-06 Maritimes (TE 4), ED-EST-06 Maritimes (TE 5), ED-EST-03 Quebec (TE 11), ED-EST-04 Quebec (TE 9), ED-EST-04 Quebec (TE 10), ED-EST-05 Quebec (TE 7),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ED-EST-03 BC (TE 8), ED-EST-04 BC (TE 6), ED-EST-05 BC (TE 4), ED-EST-06 BC (TE 3), ED-LAT-01 (TE 12), ED-LAT-02 (TE 9), ED-LAT-02 (TE 10), ED-LAT-03 (TE 8), ED-LAT-03 (TE 9), ED-LAT-04 (TE 6), ED-LAT-04 (TE 7), EG-03, EL-03, EU-LAI-1, FB-1, GL-AIM-11, GL-AIM-12, GL-AMW-12, GL-COI-9, GL-COI-10, GL-EIM-9, GL-ELE -14, GL-GHW-10, GL-GHW-11, GL-INM-12, GL-INM-13, GL-MAM-10, GL-MAM-11, GL-MAN-10, GL-MAN-11, GL-MDO-12, GL-MDO-13, GL-MOC-11, GL-MOC-12, GL-MST-14, GL-PCF-9, GL-PIP-9, GL-PIP-10, GL-PRW-10, GL-PRW-11, GL-SMW-8, GL-VHE-9, GL-WOW-10, GL-WOW-11, HP-03, HR-01, HS-HDO-08, HS-PHS-07, MA-02, PE-01, PG-02, PM-03 , PO-IMA-01, PO-LES-TO-01, PO-LES-IM-01, PO-TCO-01, PR(S)-01, SC-5 (equip. op. and spec. trade), SG-PAT-01, SO-MAO-01, SR-E (pay group 2 ELE-2), SR-W (pay group 4), SR-W (pay group 5), SR-W (pay group 9) APC-8, SR-W (pay group 9) APD-10, SW-CHA-01, TI-04, WP-02</v>
      </c>
    </row>
    <row r="733" spans="1:3" ht="270" x14ac:dyDescent="0.25">
      <c r="A733" s="60" t="str">
        <f>'5. Raw salary data'!A733</f>
        <v>GL-AMW-14</v>
      </c>
      <c r="B733" s="129" t="str" cm="1">
        <f t="array" ref="B733">_xlfn.TEXTJOIN(", ", TRUE, _xlfn._xlws.FILTER('5. Raw salary data'!$A$2:$A$1297, ('5. Raw salary data'!$C$2:$C$1297 &lt; '5. Raw salary data'!D733) * ('5. Raw salary data'!$C$2:$C$1297 &gt;= '5. Raw salary data'!C733) * ('5. Raw salary data'!$A$2:$A$1297 &lt;&gt; '5. Raw salary data'!A733), "No matches"))</f>
        <v>AI-01, CO-01, DA-CON-8, DA-PRO-7, DD-07, DS-2, EC-03, ED-EST-02 (TE 9), ED-EST-03 (TE 6), ED-EST-03 (TE 7), ED-EST-04 (TE 4), ED-EST-05 (TE 2), ED-EST-06 (TE 1), ED-EST-04 Maritimes (TE 10), ED-EST-05 Maritimes (TE 8), ED-EST-06 Maritimes (TE 6),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ED-EST-06 Manitoba (TE 4), ED-EST-04 Saskatchewan (TE 8), ED-EST-05 Saskatchewan (TE 6), ED-EST-05 Saskatchewan (TE 7), ED-EST-06 Saskatchewan (TE 5), ED-EST-04 Alberta (TE 7), ED-EST-04 Alberta (TE 8), ED-EST-05 Alberta (TE 6), ED-EST-05 Alberta (TE 7), ED-EST-06 Alberta (TE 5), ED-EST-03 BC (TE 9), ED-EST-04 BC (TE 8), ED-EST-05 BC (TE 6), ED-EST-06 BC (TE 5), ED-LAT-02 (TE 12), ED-LAT-02 (TE 13), ED-LAT-03 (TE 11), ED-LAT-03 (TE 12), ED-LAT-04 (TE 9), EG-04, EL-04, EN-SUR-01, FB-2, GL-AIM-14, GL-COI-12, GL-EIM-11, GL-EIM-12, GL-MAM-13, GL-MAN-13, GL-MAN-14, GL-MOC-14, GL-PCF-11, GL-PCF-12, GL-PIP-12, GL-PRW-13, GL-PRW-14, GL-SMW-10, GL-VHE-11, GL-VHE-12, GL-WOW-13, GL-WOW-14, GS-10, HP-04, HS-HDO-09, IT-01, LS-01, LS-02, OM-03, PE-02, PG-03, PO-IMA-02, PO-LES-TO-02, PO-LES-IM-02, PO-TCO-02, PR(S)-02, RO-03, SC-7 (equip. op. and spec. trade), SG-PAT-02, SG-SRE-02, SO-MAO-02, SR-E (APA), SR-E (APB), SR-W (pay group 7), SR-W (pay group 8), SW-SCW-02, TI-05, UT-1, WP-03</v>
      </c>
      <c r="C733" s="128" t="str" cm="1">
        <f t="array" ref="C733">_xlfn.TEXTJOIN(", ",TRUE,_xlfn._xlws.FILTER('5. Raw salary data'!$A$2:$A$1297,('5. Raw salary data'!$C$2:$C$1297 &gt;'5. Raw salary data'!E733)*('5. Raw salary data'!$C$2:$C$1297 &lt;'5. Raw salary data'!C733),"No matches"))</f>
        <v>AG-01, AS-04, BI-01, CH-01, CR-07, DA-CON-7, DD-06, ED-EST-01 (TE 8), ED-EST-02 (TE 7) , ED-EST-02 (TE 8), ED-EST-03 (TE 5), ED-EST-04 (TE 2), ED-EST-04 (TE 3), ED-EST-05 (TE 1), ED-EST-04 Maritimes (TE 9), ED-EST-05 Maritimes (TE 6), ED-EST-05 Maritimes (TE 7), ED-EST-06 Maritimes (TE 5), ED-EST-03 Quebec (TE 11), ED-EST-04 Quebec (TE 10), ED-EST-04 Quebec (TE 11), ED-EST-05 Quebec (TE 8), ED-EST-05 Quebec (TE 9), ED-EST-06 Quebec (TE 6), ED-EST-06 Quebec (TE 7), ED-EST-03 Ontario (TE 9), ED-EST-03 Ontario (TE 10), ED-EST-04 Ontario (TE 7), ED-EST-05 Ontario (TE 6), ED-EST-06 Ontario (TE 4), ED-EST-04 Manitoba (TE 5),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EG-03, EL-03, EU-LAI-1, FB-1, GL-AIM-12, GL-AIM-13, GL-AMW-13, GL-COI-10, GL-COI-11, GL-EIM-10, GL-GHW-11, GL-GHW-12, GL-INM-13, GL-INM-14, GL-MAM-11, GL-MAM-12, GL-MAN-11, GL-MAN-12, GL-MDO-13, GL-MDO-14, GL-MOC-12, GL-MOC-13, GL-PCF-9, GL-PCF-10, GL-PIP-10, GL-PIP-11, GL-PRW-11, GL-PRW-12, GL-SMW-8, GL-SMW-9, GL-VHE-9, GL-VHE-10, GL-WOW-11, GL-WOW-12, GS-09, GT-04, HS-HDO-08, HS-PHS-08, IS-03 , LI-9, MA-02, PC-01, PI-04-CGC, PM-04 , PS-1, SC-5 (equip. op. and spec. trade), SC-6 (equip. op. and spec. trade), SO-FLP-01, SO-MAO-01, SR-E (pay group 3 MDO-4), SR-W (pay group 5), SR-W (pay group 6), SW-SCW-01, SW-CHA-01</v>
      </c>
    </row>
    <row r="734" spans="1:3" ht="300" x14ac:dyDescent="0.25">
      <c r="A734" s="60" t="str">
        <f>'5. Raw salary data'!A734</f>
        <v>GL-COI-00</v>
      </c>
      <c r="B734" s="129" t="str" cm="1">
        <f t="array" ref="B734">_xlfn.TEXTJOIN(", ", TRUE, _xlfn._xlws.FILTER('5. Raw salary data'!$A$2:$A$1297, ('5. Raw salary data'!$C$2:$C$1297 &lt; '5. Raw salary data'!D734) * ('5. Raw salary data'!$C$2:$C$1297 &gt;= '5. Raw salary data'!C734) * ('5. Raw salary data'!$A$2:$A$1297 &lt;&gt; '5. Raw salary data'!A734), "No matches"))</f>
        <v>AS-03, DA-PRO-6, DD-05, DS-1, EC-02, ED-EST-01 (TE 7) , ED-EST-02 (TE 6) ,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ED-EST-05 Ontario (TE 5), ED-EST-06 Ontario (TE 2), ED-EST-04 Manitoba (TE 3), ED-EST-04 Manitoba (TE 4), ED-EST-05 Manitoba (TE 2), ED-EST-06 Manitoba (TE 1), ED-EST-04 Saskatchewan (TE 5), ED-EST-05 Saskatchewan (TE 3), ED-EST-06 Saskatchewan (TE 2), ED-EST-03 Alberta (TE 8),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ED-LAT-04 (TE 6), FR - Recruitment, GL-AIM-10, GL-AIM-11, GL-AMW-11, GL-COI-9, GL-EIM-00, GL-EIM-9, GL-ELE -13, GL-ELE -14, GL-GHW-8, GL-INM-12, GL-MAM-9, GL-MAM-10, GL-MAN-9, GL-MAN-10, GL-MDO-11, GL-MDO-12, GL-MOC-10, GL-MOC-11, GL-MST-13, GL-MST-14, GL-PCF-8, GL-PIP-9, GL-PRW-10, GL-SMW-00, GL-VHE-8, GL-WOW-10, GS-08, HP-03, HR-01, HS-HDO-07, HS-PHS-06, HS-PHS-07, LI-8, PE-01, PG-02, PI-03-CGC, PM-03 , PO-IMA-01, PO-LES-TO-01, PO-LES-IM-01, PO-TCO-01, PR(S)-01, PY-07, SC-7 (deck and engine room), SC-STD-7, SG-PAT-01, SO-MAO-TO, SR-E (pay group 2 ELE-2), SR-W (pay group 4), SR-W (pay group 9) APC-8, SR-W (pay group 9) APD-10, ST-COR-2, TI-04, WP-02</v>
      </c>
      <c r="C734" s="128" t="str" cm="1">
        <f t="array" ref="C734">_xlfn.TEXTJOIN(", ",TRUE,_xlfn._xlws.FILTER('5. Raw salary data'!$A$2:$A$1297,('5. Raw salary data'!$C$2:$C$1297 &gt;'5. Raw salary data'!E734)*('5. Raw salary data'!$C$2:$C$1297 &lt;'5. Raw salary data'!C734),"No matches"))</f>
        <v>AR-01, AS-02, CM-07, CO-DEV/PER, CR-06, DA-CON-5, DA-CON-6, EC-01, ED-EST-01 (TE 5), ED-EST-01 (TE 6), ED-EST-02 (TE 4), ED-EST-02 (TE 5) , ED-EST-03 (TE 2), ED-EST-03 (TE 3),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1), ED-EST-05 Saskatchewan (TE 2), ED-EST-06 Saskatchewan (TE 1), ED-EST-02 Alberta (TE 9), ED-EST-03 Alberta (TE 6), ED-EST-03 Alberta (TE 7), ED-EST-04 Alberta (TE 3), ED-EST-05 Alberta (TE 2), ED-EST-06 Alberta (TE 1), ED-EST-02 BC (TE 9), ED-EST-03 BC (TE 5), ED-EST-04 BC (TE 4), ED-EST-05 BC (TE 2), ED-EST-06 BC (TE 1), ED-LAT-01 (TE 9), ED-LAT-01 (TE 10), ED-LAT-02 (TE 6), ED-LAT-02 (TE 7), ED-LAT-03 (TE 5), ED-LAT-03 (TE 6), ED-LAT-04 (TE 3), ED-LAT-04 (TE 4), EG-02, EL-02, EN-ENG-01, GL-AIM-9, GL-AMW-9, GL-AMW-10, GL-ELE -11, GL-ELE -12, GL-GHW-7, GL-INM-10, GL-INM-11, GL-MAM-8, GL-MAN-8, GL-MDO-9, GL-MDO-10, GL-MOC-9, GL-MST-11, GL-MST-12, GL-PCF-6, GL-PCF-7, GL-PIP-00, GL-PRW-8, GL-PRW-9, GL-VHE-00, GL-WOW-9, GS-07, GT-03, HP-02, HS-HDO-05, HS-HDO-06, HS-PHS-05, IS-02 , LI-7, MT-01, OM-02, PI-02-CGC, PM-02 , PY-06, SC-5 (deck and engine room), SC-6 (deck and engine room), SC-STD-5, SC-STD-6, SC-4 (equip. op. and spec. trade), SG-SRE-01, SR-E (pay group 1 basic), SR-W (pay group 9) APC-7, SR-W (pay group 9) APD-9, TI-03, TR-01</v>
      </c>
    </row>
    <row r="735" spans="1:3" ht="300" x14ac:dyDescent="0.25">
      <c r="A735" s="60" t="str">
        <f>'5. Raw salary data'!A735</f>
        <v>GL-COI-9</v>
      </c>
      <c r="B735" s="129" t="str" cm="1">
        <f t="array" ref="B735">_xlfn.TEXTJOIN(", ", TRUE, _xlfn._xlws.FILTER('5. Raw salary data'!$A$2:$A$1297, ('5. Raw salary data'!$C$2:$C$1297 &lt; '5. Raw salary data'!D735) * ('5. Raw salary data'!$C$2:$C$1297 &gt;= '5. Raw salary data'!C735) * ('5. Raw salary data'!$A$2:$A$1297 &lt;&gt; '5. Raw salary data'!A735), "No matches"))</f>
        <v>AG-01, BI-01, CH-01, CR-07, DD-06, ED-EST-01 (TE 8), ED-EST-02 (TE 7) , ED-EST-03 (TE 4), ED-EST-03 (TE 5), ED-EST-04 (TE 2), ED-EST-05 (TE 1), ED-EST-04 Maritimes (TE 8), ED-EST-04 Maritimes (TE 9), ED-EST-05 Maritimes (TE 6), ED-EST-06 Maritimes (TE 5), ED-EST-03 Quebec (TE 11), ED-EST-04 Quebec (TE 10), ED-EST-04 Quebec (TE 11), ED-EST-05 Quebec (TE 8),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GL-COI-10, GL-EIM-10, GL-ELE -14, GL-GHW-10, GL-GHW-11, GL-INM-13, GL-INM-14, GL-MAM-11, GL-MAN-11, GL-MAN-12, GL-MDO-12, GL-MDO-13, GL-MOC-11, GL-MOC-12, GL-MST-14, GL-PCF-9, GL-PCF-10, GL-PIP-10, GL-PRW-11, GL-SMW-8, GL-VHE-9, GL-WOW-11, GT-04, HR-01, HS-HDO-08, LI-9, MA-02, PS-1, SC-5 (equip. op. and spec. trade), SC-6 (equip. op. and spec. trade), SO-MAO-01, SR-E (pay group 3 MDO-4), SR-W (pay group 4), SR-W (pay group 5), SR-W (pay group 6), SW-SCW-01, SW-CHA-01</v>
      </c>
      <c r="C735" s="128" t="str" cm="1">
        <f t="array" ref="C735">_xlfn.TEXTJOIN(", ",TRUE,_xlfn._xlws.FILTER('5. Raw salary data'!$A$2:$A$1297,('5. Raw salary data'!$C$2:$C$1297 &gt;'5. Raw salary data'!E735)*('5. Raw salary data'!$C$2:$C$1297 &lt;'5. Raw salary data'!C735),"No matches"))</f>
        <v>AS-03, CM-07, CR-06, DA-CON-6, DA-PRO-6, DD-05, DS-1, EC-02,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ED-EST-05 Manitoba (TE 2), ED-EST-06 Manitoba (TE 1), ED-EST-03 Saskatchewan (TE 9), ED-EST-04 Saskatchewan (TE 4), ED-EST-04 Saskatchewan (TE 5),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4), ED-LAT-04 (TE 5), FR - Recruitment, GL-AIM-10, GL-AIM-11, GL-AMW-10, GL-AMW-11, GL-COI-00, GL-EIM-00, GL-EIM-9, GL-ELE -12, GL-ELE -13, GL-GHW-8, GL-INM-11, GL-INM-12, GL-MAM-9, GL-MAM-10, GL-MAN-9, GL-MAN-10, GL-MDO-11, GL-MOC-10, GL-MST-12, GL-MST-13, GL-PCF-8, GL-PIP-9, GL-PRW-9, GL-PRW-10, GL-SMW-00, GL-VHE-00, GL-VHE-8, GL-WOW-9, GL-WOW-10, GS-08, HP-03, HS-HDO-07, HS-PHS-06, HS-PHS-07, LI-8, OM-02, PE-01, PG-02, PI-03-CGC, PM-03 , PO-IMA-01, PO-LES-TO-01, PO-LES-IM-01, PO-TCO-01, PR(S)-01, PY-07, SC-6 (deck and engine room), SC-7 (deck and engine room), SC-STD-6, SC-STD-7, SG-PAT-01, SO-MAO-TO, SR-E (pay group 1 basic), SR-E (pay group 2 ELE-2), SR-W (pay group 9) APC-8, SR-W (pay group 9) APD-9, SR-W (pay group 9) APD-10, ST-COR-2, TI-04, WP-02</v>
      </c>
    </row>
    <row r="736" spans="1:3" ht="285" x14ac:dyDescent="0.25">
      <c r="A736" s="60" t="str">
        <f>'5. Raw salary data'!A736</f>
        <v>GL-COI-10</v>
      </c>
      <c r="B736" s="129" t="str" cm="1">
        <f t="array" ref="B736">_xlfn.TEXTJOIN(", ", TRUE, _xlfn._xlws.FILTER('5. Raw salary data'!$A$2:$A$1297, ('5. Raw salary data'!$C$2:$C$1297 &lt; '5. Raw salary data'!D736) * ('5. Raw salary data'!$C$2:$C$1297 &gt;= '5. Raw salary data'!C736) * ('5. Raw salary data'!$A$2:$A$1297 &lt;&gt; '5. Raw salary data'!A736), "No matches"))</f>
        <v>AG-01, AI-01, AS-04, BI-01, CH-01, CR-07, DA-CON-7, DA-PRO-7, DD-06,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ED-EST-06 Manitoba (TE 3), ED-EST-04 Saskatchewan (TE 7), ED-EST-05 Saskatchewan (TE 5), ED-EST-06 Saskatchewan (TE 4), ED-EST-04 Alberta (TE 6), ED-EST-04 Alberta (TE 7), ED-EST-05 Alberta (TE 5), ED-EST-05 Alberta (TE 6), ED-EST-06 Alberta (TE 4), ED-EST-03 BC (TE 8), ED-EST-03 BC (TE 9), ED-EST-04 BC (TE 7), ED-EST-05 BC (TE 5), ED-EST-06 BC (TE 4), ED-LAT-02 (TE 11), ED-LAT-02 (TE 12), ED-LAT-03 (TE 9), ED-LAT-03 (TE 10), ED-LAT-04 (TE 7), ED-LAT-04 (TE 8), EL-03, GL-AIM-13, GL-AIM-14, GL-AMW-13, GL-AMW-14, GL-COI-11, GL-EIM-10, GL-EIM-11, GL-GHW-12, GL-INM-14, GL-MAM-12, GL-MAN-12, GL-MAN-13, GL-MDO-13, GL-MDO-14, GL-MOC-13, GL-PCF-10, GL-PCF-11, GL-PIP-10, GL-PIP-11, GL-PRW-12, GL-PRW-13, GL-SMW-9, GL-VHE-10, GL-VHE-11, GL-WOW-12, GL-WOW-13, GS-09, GT-04, HS-PHS-08, IS-03 , LI-9, PC-01, PI-04-CGC, PM-04 , PO-IMA-02, PO-LES-TO-02, PO-LES-IM-02, PO-TCO-02, PS-1, RO-03, SC-6 (equip. op. and spec. trade), SO-FLP-01, SR-E (pay group 3 MDO-4), SR-E (APA), SR-E (APB), SR-W (pay group 6), SR-W (pay group 7), SW-SCW-01</v>
      </c>
      <c r="C736" s="128" t="str" cm="1">
        <f t="array" ref="C736">_xlfn.TEXTJOIN(", ",TRUE,_xlfn._xlws.FILTER('5. Raw salary data'!$A$2:$A$1297,('5. Raw salary data'!$C$2:$C$1297 &gt;'5. Raw salary data'!E736)*('5. Raw salary data'!$C$2:$C$1297 &lt;'5. Raw salary data'!C736),"No matches"))</f>
        <v>AS-03, DA-PRO-6, DS-1, EC-02, ED-EST-01 (TE 7) , ED-EST-01 (TE 8), ED-EST-02 (TE 6) , ED-EST-02 (TE 7) , ED-EST-03 (TE 4), ED-EST-04 (TE 2), ED-EST-04 Maritimes (TE 8), ED-EST-05 Maritimes (TE 5), ED-EST-05 Maritimes (TE 6), ED-EST-06 Maritimes (TE 4), ED-EST-06 Maritimes (TE 5), ED-EST-03 Quebec (TE 10), ED-EST-03 Quebec (TE 11), ED-EST-04 Quebec (TE 9), ED-EST-04 Quebec (TE 10), ED-EST-05 Quebec (TE 7), ED-EST-05 Quebec (TE 8), ED-EST-06 Quebec (TE 5), ED-EST-06 Quebec (TE 6), ED-EST-03 Ontario (TE 8), ED-EST-03 Ontario (TE 9), ED-EST-04 Ontario (TE 6), ED-EST-05 Ontario (TE 5), ED-EST-06 Ontario (TE 3), ED-EST-04 Manitoba (TE 4), ED-EST-05 Manitoba (TE 3), ED-EST-06 Manitoba (TE 1), ED-EST-06 Manitoba (TE 2), ED-EST-04 Saskatchewan (TE 5), ED-EST-04 Saskatchewan (TE 6), ED-EST-05 Saskatchewan (TE 3), ED-EST-05 Saskatchewan (TE 4), ED-EST-06 Saskatchewan (TE 2), ED-EST-06 Saskatchewan (TE 3), ED-EST-03 Alberta (TE 9), ED-EST-04 Alberta (TE 5), ED-EST-05 Alberta (TE 4), ED-EST-06 Alberta (TE 3), ED-EST-03 BC (TE 7), ED-EST-04 BC (TE 5), ED-EST-04 BC (TE 6), ED-EST-05 BC (TE 4), ED-EST-06 BC (TE 2), ED-EST-06 BC (TE 3), ED-LAT-01 (TE 12), ED-LAT-02 (TE 9), ED-LAT-02 (TE 10), ED-LAT-03 (TE 7), ED-LAT-03 (TE 8), ED-LAT-04 (TE 5), ED-LAT-04 (TE 6), EG-03, EU-LAI-1, FB-1, GL-AIM-11, GL-AIM-12, GL-AMW-12, GL-COI-9, GL-EIM-9, GL-ELE -13, GL-ELE -14, GL-GHW-10, GL-GHW-11, GL-INM-12, GL-INM-13, GL-MAM-10, GL-MAM-11, GL-MAN-10, GL-MAN-11, GL-MDO-12, GL-MOC-11, GL-MOC-12, GL-MST-13, GL-MST-14, GL-PCF-8, GL-PCF-9, GL-PIP-9, GL-PRW-10, GL-PRW-11, GL-SMW-00, GL-SMW-8, GL-VHE-8, GL-VHE-9, GL-WOW-10, GL-WOW-11, HP-03, HR-01, HS-HDO-07, HS-HDO-08, HS-PHS-07, LI-8, MA-02, PE-01, PG-02, PM-03 , PO-IMA-01, PO-LES-TO-01, PO-LES-IM-01, PO-TCO-01, PR(S)-01, SC-5 (equip. op. and spec. trade), SG-PAT-01, SO-MAO-01, SR-E (pay group 2 ELE-2), SR-W (pay group 4), SR-W (pay group 5), SR-W (pay group 9) APC-8, SR-W (pay group 9) APD-10, SW-CHA-01, TI-04, WP-02</v>
      </c>
    </row>
    <row r="737" spans="1:3" ht="270" x14ac:dyDescent="0.25">
      <c r="A737" s="60" t="str">
        <f>'5. Raw salary data'!A737</f>
        <v>GL-COI-11</v>
      </c>
      <c r="B737" s="129" t="str" cm="1">
        <f t="array" ref="B737">_xlfn.TEXTJOIN(", ", TRUE, _xlfn._xlws.FILTER('5. Raw salary data'!$A$2:$A$1297, ('5. Raw salary data'!$C$2:$C$1297 &lt; '5. Raw salary data'!D737) * ('5. Raw salary data'!$C$2:$C$1297 &gt;= '5. Raw salary data'!C737) * ('5. Raw salary data'!$A$2:$A$1297 &lt;&gt; '5. Raw salary data'!A737), "No matches"))</f>
        <v>AI-01, AS-04,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ED-EST-05 Ontario (TE 8), ED-EST-06 Ontario (TE 5), ED-EST-04 Manitoba (TE 6), ED-EST-04 Manitoba (TE 7), ED-EST-05 Manitoba (TE 5), ED-EST-06 Manitoba (TE 4), ED-EST-04 Saskatchewan (TE 8), ED-EST-05 Saskatchewan (TE 6), ED-EST-06 Saskatchewan (TE 5), ED-EST-04 Alberta (TE 7), ED-EST-04 Alberta (TE 8), ED-EST-05 Alberta (TE 6), ED-EST-06 Alberta (TE 5), ED-EST-03 BC (TE 9), ED-EST-04 BC (TE 8), ED-EST-05 BC (TE 6), ED-EST-06 BC (TE 5), ED-LAT-02 (TE 12), ED-LAT-02 (TE 13), ED-LAT-03 (TE 11), ED-LAT-03 (TE 12), ED-LAT-04 (TE 8), ED-LAT-04 (TE 9), EG-04, EL-04, EN-SUR-01, FB-2, GL-AIM-14, GL-AMW-14, GL-COI-12, GL-EIM-11, GL-EIM-12, GL-MAM-13, GL-MAN-13, GL-MAN-14, GL-MOC-14, GL-PCF-11, GL-PCF-12, GL-PIP-11, GL-PIP-12, GL-PRW-13, GL-PRW-14, GL-SMW-10, GL-VHE-11, GL-VHE-12, GL-WOW-13, GL-WOW-14, GS-10, HP-04, HS-HDO-09, IS-03 , IT-01, LS-01, LS-02, OM-03, PE-02, PG-03, PM-04 , PO-IMA-02, PO-LES-TO-02, PO-LES-IM-02, PO-TCO-02, PR(S)-02, RO-03, SC-7 (equip. op. and spec. trade), SG-PAT-02, SG-SRE-02, SO-FLP-01, SO-MAO-02, SR-E (APA), SR-E (APB), SR-W (pay group 7), SR-W (pay group 8), SW-SCW-02, TI-05, UT-1, WP-03</v>
      </c>
      <c r="C737" s="128" t="str" cm="1">
        <f t="array" ref="C737">_xlfn.TEXTJOIN(", ",TRUE,_xlfn._xlws.FILTER('5. Raw salary data'!$A$2:$A$1297,('5. Raw salary data'!$C$2:$C$1297 &gt;'5. Raw salary data'!E737)*('5. Raw salary data'!$C$2:$C$1297 &lt;'5. Raw salary data'!C737),"No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6), ED-EST-06 Ontario (TE 3), ED-EST-06 Ontario (TE 4), ED-EST-04 Manitoba (TE 5), ED-EST-05 Manitoba (TE 3), ED-EST-05 Manitoba (TE 4), ED-EST-06 Manitoba (TE 2), ED-EST-06 Manitoba (TE 3), ED-EST-04 Saskatchewan (TE 6), ED-EST-04 Saskatchewan (TE 7), ED-EST-05 Saskatchewan (TE 4), ED-EST-05 Saskatchewan (TE 5), ED-EST-06 Saskatchewan (TE 3), ED-EST-06 Saskatchewan (TE 4), ED-EST-03 Alberta (TE 9), ED-EST-04 Alberta (TE 6), ED-EST-05 Alberta (TE 5), ED-EST-06 Alberta (TE 4), ED-EST-03 BC (TE 8), ED-EST-04 BC (TE 6), ED-EST-04 BC (TE 7), ED-EST-05 BC (TE 5), ED-EST-06 BC (TE 3), ED-EST-06 BC (TE 4), ED-LAT-02 (TE 10), ED-LAT-02 (TE 11), ED-LAT-03 (TE 8), ED-LAT-03 (TE 9), ED-LAT-03 (TE 10), ED-LAT-04 (TE 7), EG-03, EL-03, EU-LAI-1, FB-1, GL-AIM-12, GL-AIM-13, GL-AMW-12, GL-AMW-13, GL-COI-10, GL-EIM-10, GL-GHW-10, GL-GHW-11, GL-GHW-12, GL-INM-13, GL-INM-14, GL-MAM-11, GL-MAM-12, GL-MAN-11, GL-MAN-12, GL-MDO-13, GL-MDO-14, GL-MOC-12, GL-MOC-13, GL-PCF-9, GL-PCF-10, GL-PIP-10, GL-PRW-11, GL-PRW-12, GL-SMW-8, GL-SMW-9, GL-VHE-9, GL-VHE-10, GL-WOW-11, GL-WOW-12, GS-09, GT-04, HS-HDO-08, HS-PHS-08, LI-9, MA-02, PC-01, PI-04-CGC, PS-1, SC-5 (equip. op. and spec. trade), SC-6 (equip. op. and spec. trade), SO-MAO-01, SR-E (pay group 3 MDO-4), SR-W (pay group 4), SR-W (pay group 5), SR-W (pay group 6), SW-SCW-01, SW-CHA-01</v>
      </c>
    </row>
    <row r="738" spans="1:3" ht="270" x14ac:dyDescent="0.25">
      <c r="A738" s="60" t="str">
        <f>'5. Raw salary data'!A738</f>
        <v>GL-COI-12</v>
      </c>
      <c r="B738" s="129" t="str" cm="1">
        <f t="array" ref="B738">_xlfn.TEXTJOIN(", ", TRUE, _xlfn._xlws.FILTER('5. Raw salary data'!$A$2:$A$1297, ('5. Raw salary data'!$C$2:$C$1297 &lt; '5. Raw salary data'!D738) * ('5. Raw salary data'!$C$2:$C$1297 &gt;= '5. Raw salary data'!C738) * ('5. Raw salary data'!$A$2:$A$1297 &lt;&gt; '5. Raw salary data'!A738),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ED-EST-05 Ontario (TE 9), ED-EST-06 Ontario (TE 5), ED-EST-06 Ontario (TE 6), ED-EST-04 Manitoba (TE 7), ED-EST-04 Manitoba (TE 8), ED-EST-05 Manitoba (TE 6), ED-EST-06 Manitoba (TE 4), ED-EST-06 Manitoba (TE 5), ED-EST-04 Saskatchewan (TE 8), ED-EST-04 Saskatchewan (TE 9), ED-EST-05 Saskatchewan (TE 7), ED-EST-06 Saskatchewan (TE 6), ED-EST-04 Alberta (TE 8), ED-EST-05 Alberta (TE 7), ED-EST-06 Alberta (TE 6), ED-EST-04 BC (TE 9), ED-EST-05 BC (TE 7), ED-EST-06 BC (TE 6), ED-LAT-02 (TE 13), ED-LAT-03 (TE 12), ED-LAT-03 (TE 13), ED-LAT-04 (TE 10), ED-LAT-04 (TE 11), EG-04, EL-04, EN-ENG-02, EN-SUR-01, GL-COI-13, GL-EIM-12, GL-EIM-13, GL-MAM-14, GL-MAN-14, GL-PCF-12, GL-PCF-13, GL-PIP-13, GL-PRW-14, GL-SMW-11, GL-VHE-12, GL-VHE-13, GL-WOW-14, GS-10, GS-11, HP-04, HR-02, HS-HDO-09, HS-HDO-10, HS-PHS-09, LS-02, MT-02, NU-CHN-1, NU-HOS-1, PI-05-CGC, RO-04, SE-RES-1, SG-PAT-02, SO-FLP-02, SO-MAO-02, SO-RAD-01, SR-E (pay group 4 MDO-5), SR-W (pay group 8), SR-W (pay group 11), SW-SCW-02, SW-CHA-02, UT-1</v>
      </c>
      <c r="C738" s="128" t="str" cm="1">
        <f t="array" ref="C738">_xlfn.TEXTJOIN(", ",TRUE,_xlfn._xlws.FILTER('5. Raw salary data'!$A$2:$A$1297,('5. Raw salary data'!$C$2:$C$1297 &gt;'5. Raw salary data'!E738)*('5. Raw salary data'!$C$2:$C$1297 &lt;'5. Raw salary data'!C738),"No matches"))</f>
        <v>AG-01, AI-01, AS-04, BI-01, CH-01, CR-07, DA-CON-7, DA-PRO-7, DS-2, EC-03, ED-EST-02 (TE 8), ED-EST-02 (TE 9),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ED-EST-06 Saskatchewan (TE 5), ED-EST-04 Alberta (TE 7), ED-EST-05 Alberta (TE 5), ED-EST-05 Alberta (TE 6), ED-EST-06 Alberta (TE 4), ED-EST-06 Alberta (TE 5), ED-EST-03 BC (TE 9), ED-EST-04 BC (TE 7), ED-EST-04 BC (TE 8), ED-EST-05 BC (TE 5), ED-EST-05 BC (TE 6), ED-EST-06 BC (TE 4), ED-EST-06 BC (TE 5), ED-LAT-02 (TE 11), ED-LAT-02 (TE 12), ED-LAT-03 (TE 10), ED-LAT-03 (TE 11), ED-LAT-04 (TE 8), ED-LAT-04 (TE 9), FB-2, GL-AIM-13, GL-AIM-14, GL-AMW-14, GL-COI-11, GL-EIM-10, GL-EIM-11, GL-GHW-12, GL-INM-14, GL-MAM-12, GL-MAM-13, GL-MAN-12, GL-MAN-13, GL-MDO-14, GL-MOC-13, GL-MOC-14, GL-PCF-10, GL-PCF-11, GL-PIP-11, GL-PIP-12, GL-PRW-12, GL-PRW-13, GL-SMW-9, GL-SMW-10, GL-VHE-10, GL-VHE-11, GL-WOW-12, GL-WOW-13, GS-09, GT-04, HS-PHS-08, IS-03 , IT-01, LI-9, LS-01, OM-03, PC-01, PE-02, PG-03, PI-04-CGC, PM-04 , PO-IMA-02, PO-LES-TO-02, PO-LES-IM-02, PO-TCO-02, PS-1, PR(S)-02, RO-03, SC-6 (equip. op. and spec. trade), SC-7 (equip. op. and spec. trade), SG-SRE-02, SO-FLP-01, SR-E (pay group 3 MDO-4), SR-E (APA), SR-E (APB), SR-W (pay group 7), SW-SCW-01, TI-05, WP-03</v>
      </c>
    </row>
    <row r="739" spans="1:3" ht="255" x14ac:dyDescent="0.25">
      <c r="A739" s="60" t="str">
        <f>'5. Raw salary data'!A739</f>
        <v>GL-COI-13</v>
      </c>
      <c r="B739" s="129" t="str" cm="1">
        <f t="array" ref="B739">_xlfn.TEXTJOIN(", ", TRUE, _xlfn._xlws.FILTER('5. Raw salary data'!$A$2:$A$1297, ('5. Raw salary data'!$C$2:$C$1297 &lt; '5. Raw salary data'!D739) * ('5. Raw salary data'!$C$2:$C$1297 &gt;= '5. Raw salary data'!C739) * ('5. Raw salary data'!$A$2:$A$1297 &lt;&gt; '5. Raw salary data'!A739), "No matches"))</f>
        <v>AR-02, CT-FIN-01 , CX-1, DD-08, EC-04, ED-EST-03 (TE 8), ED-EST-04 (TE 5), ED-EST-04 (TE 6),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ED-EST-04 Manitoba (TE 9), ED-EST-05 Manitoba (TE 7), ED-EST-06 Manitoba (TE 5), ED-EST-06 Manitoba (TE 6), ED-EST-04 Saskatchewan (TE 9), ED-EST-04 Saskatchewan (TE 10), ED-EST-05 Saskatchewan (TE 8), ED-EST-06 Saskatchewan (TE 6), ED-EST-06 Saskatchewan (TE 7), ED-EST-04 Alberta (TE 9), ED-EST-05 Alberta (TE 8), ED-EST-06 Alberta (TE 7), ED-EST-04 BC (TE 9), ED-EST-04 BC (TE 10), ED-EST-05 BC (TE 8), ED-EST-06 BC (TE 6), ED-EST-06 BC (TE 7), ED-LAT-03 (TE 13), ED-LAT-04 (TE 11), ED-LAT-04 (TE 12), EN-ENG-02, FR-1, GL-COI-14, GL-EIM-13, GL-EIM-14, GL-PCF-13, GL-PCF-14, GL-PIP-13, GL-PIP-14, GL-SMW-12, GL-VHE-13, GL-VHE-14, GS-11, GS-12, GT-05, HP-05, HR-02, HS-HDO-10, HS-PHS-09, MA-03, MT-02, NU-CHN-1, NU-HOS-1, PI-05-CGC, PO-IMA-03, PO-LES-TO-03, PO-LES-IM-03, PO-TCO-03, RO-04, SO-FLP-02, SO-MAO-03, SO-RAD-02, SR-E (pay group 4 MDO-5), SR-E (pay group 5 basic), SR-W (pay group 11), SW-CHA-02, TI-05 Aviation, TR-02</v>
      </c>
      <c r="C739" s="128" t="str" cm="1">
        <f t="array" ref="C739">_xlfn.TEXTJOIN(", ",TRUE,_xlfn._xlws.FILTER('5. Raw salary data'!$A$2:$A$1297,('5. Raw salary data'!$C$2:$C$1297 &gt;'5. Raw salary data'!E739)*('5. Raw salary data'!$C$2:$C$1297 &lt;'5. Raw salary data'!C739),"No matches"))</f>
        <v>AI-01, CO-01, CT-EAV-01 , CT-IAU-01 , DA-CON-8, DA-PRO-7, DD-07, DS-2, EC-03, ED-EDS-01, ED-EST-02 (TE 9), ED-EST-03 (TE 6), ED-EST-03 (TE 7), ED-EST-04 (TE 4), ED-EST-05 (TE 2), ED-EST-06 (TE 1), ED-EST-04 Maritimes (TE 10), ED-EST-05 Maritimes (TE 8),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ED-EST-05 Manitoba (TE 6), ED-EST-06 Manitoba (TE 4), ED-EST-04 Saskatchewan (TE 8), ED-EST-05 Saskatchewan (TE 6), ED-EST-05 Saskatchewan (TE 7), ED-EST-06 Saskatchewan (TE 5), ED-EST-04 Alberta (TE 7), ED-EST-04 Alberta (TE 8), ED-EST-05 Alberta (TE 6), ED-EST-05 Alberta (TE 7), ED-EST-06 Alberta (TE 5), ED-EST-06 Alberta (TE 6), ED-EST-03 BC (TE 9), ED-EST-04 BC (TE 8), ED-EST-05 BC (TE 6), ED-EST-05 BC (TE 7), ED-EST-06 BC (TE 5), ED-LAT-02 (TE 12), ED-LAT-02 (TE 13), ED-LAT-03 (TE 11), ED-LAT-03 (TE 12), ED-LAT-04 (TE 9), ED-LAT-04 (TE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(equip. op. and spec. trade), SE-RES-1, SG-PAT-02, SG-SRE-02, SO-MAO-02, SO-RAD-01, SR-E (APA), SR-E (APB), SR-W (pay group 7), SR-W (pay group 8), SW-SCW-02, TI-05, UT-1, WP-03</v>
      </c>
    </row>
    <row r="740" spans="1:3" ht="225" x14ac:dyDescent="0.25">
      <c r="A740" s="60" t="str">
        <f>'5. Raw salary data'!A740</f>
        <v>GL-COI-14</v>
      </c>
      <c r="B740" s="129" t="str" cm="1">
        <f t="array" ref="B740">_xlfn.TEXTJOIN(", ", TRUE, _xlfn._xlws.FILTER('5. Raw salary data'!$A$2:$A$1297, ('5. Raw salary data'!$C$2:$C$1297 &lt; '5. Raw salary data'!D740) * ('5. Raw salary data'!$C$2:$C$1297 &gt;= '5. Raw salary data'!C740) * ('5. Raw salary data'!$A$2:$A$1297 &lt;&gt; '5. Raw salary data'!A740), "No matches"))</f>
        <v>AG-02, AI-02, BI-02, CH-02, CX-1, DD-09, EC-04, ED-EDS-02, ED-EST-03 (TE 9), ED-EST-04 (TE 6),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7), ED-EST-06 Saskatchewan (TE 8), ED-EST-04 Alberta (TE 10), ED-EST-05 Alberta (TE 9), ED-EST-06 Alberta (TE 7), ED-EST-06 Alberta (TE 8), ED-EST-04 BC (TE 10), ED-EST-04 BC (TE 11), ED-EST-05 BC (TE 8), ED-EST-05 BC (TE 9), ED-EST-06 BC (TE 7), ED-EST-06 BC (TE 8), ED-LAT-04 (TE 12), ED-LAT-04 (TE 13), EG-05, EL-05, FO-01, FR-1, GL-EIM-14, GL-PCF-14, GL-SMW-13, GL-VHE-14, GS-12, GS-13, HP-05, HS-PHS-10, MA-03, ND-HME-1, PC-02, PE-03, PR(S)-03, SO-FLP-03, SO-MAO-04, SO-RAD-02, SR-E (pay group 5 basic), SR-E (pay group 6), SW-SCW-03, TI-06, TI-05 Aviation, TR-02</v>
      </c>
      <c r="C740" s="128" t="str" cm="1">
        <f t="array" ref="C740">_xlfn.TEXTJOIN(", ",TRUE,_xlfn._xlws.FILTER('5. Raw salary data'!$A$2:$A$1297,('5. Raw salary data'!$C$2:$C$1297 &gt;'5. Raw salary data'!E740)*('5. Raw salary data'!$C$2:$C$1297 &lt;'5. Raw salary data'!C740),"No matches"))</f>
        <v>AR-02, CO-01, CT-FIN-01 , CT-EAV-01 , CT-IAU-01 , DA-CON-8, DD-07, DD-08, ED-EDS-01, ED-EST-03 (TE 7), ED-EST-03 (TE 8), ED-EST-04 (TE 5), ED-EST-05 (TE 3), ED-EST-06 (TE 2), ED-EST-05 Maritimes (TE 8), ED-EST-05 Maritimes (TE 9), ED-EST-06 Maritimes (TE 7), ED-EST-06 Maritimes (TE 8), ED-EST-05 Quebec (TE 11), ED-EST-05 Quebec (TE 12), ED-EST-06 Quebec (TE 9), ED-EST-04 Ontario (TE 9), ED-EST-04 Ontario (TE 10), ED-EST-05 Ontario (TE 8), ED-EST-05 Ontario (TE 9), ED-EST-06 Ontario (TE 6), ED-EST-04 Manitoba (TE 7), ED-EST-04 Manitoba (TE 8), ED-EST-05 Manitoba (TE 6), ED-EST-05 Manitoba (TE 7), ED-EST-06 Manitoba (TE 5), ED-EST-04 Saskatchewan (TE 9), ED-EST-05 Saskatchewan (TE 7), ED-EST-05 Saskatchewan (TE 8), ED-EST-06 Saskatchewan (TE 6), ED-EST-04 Alberta (TE 8), ED-EST-04 Alberta (TE 9), ED-EST-05 Alberta (TE 7), ED-EST-05 Alberta (TE 8), ED-EST-06 Alberta (TE 6), ED-EST-04 BC (TE 9), ED-EST-05 BC (TE 7), ED-EST-06 BC (TE 6), ED-LAT-02 (TE 13), ED-LAT-03 (TE 12), ED-LAT-03 (TE 13), ED-LAT-04 (TE 10), ED-LAT-04 (TE 11), EN-ENG-02, EN-SUR-01, GL-COI-13, GL-EIM-12, GL-EIM-13, GL-MAM-14, GL-MAN-14, GL-PCF-12, GL-PCF-13, GL-PIP-13, GL-PIP-14, GL-PRW-14, GL-SMW-11, GL-SMW-12, GL-VHE-12, GL-VHE-13, GL-WOW-14, GS-10, GS-11, GT-05, HR-02, HS-HDO-09, HS-HDO-10, HS-PHS-09, LS-02, MT-02, NU-CHN-1, NU-HOS-1, PI-05-CGC, PO-IMA-03, PO-LES-TO-03, PO-LES-IM-03, PO-TCO-03, RO-04, SE-RES-1, SG-PAT-02, SO-FLP-02, SO-MAO-02, SO-MAO-03, SO-RAD-01, SR-E (pay group 4 MDO-5), SR-W (pay group 8), SR-W (pay group 11), SW-SCW-02, SW-CHA-02, UT-1</v>
      </c>
    </row>
    <row r="741" spans="1:3" ht="270" x14ac:dyDescent="0.25">
      <c r="A741" s="60" t="str">
        <f>'5. Raw salary data'!A741</f>
        <v>GL-EIM-00</v>
      </c>
      <c r="B741" s="129" t="str" cm="1">
        <f t="array" ref="B741">_xlfn.TEXTJOIN(", ", TRUE, _xlfn._xlws.FILTER('5. Raw salary data'!$A$2:$A$1297, ('5. Raw salary data'!$C$2:$C$1297 &lt; '5. Raw salary data'!D741) * ('5. Raw salary data'!$C$2:$C$1297 &gt;= '5. Raw salary data'!C741) * ('5. Raw salary data'!$A$2:$A$1297 &lt;&gt; '5. Raw salary data'!A741), "No matches"))</f>
        <v>AS-03, DA-PRO-6, DS-1, EC-02, ED-EST-01 (TE 7) , ED-EST-02 (TE 6) , ED-EST-02 (TE 7) , ED-EST-03 (TE 4), ED-EST-04 (TE 2), ED-EST-04 Maritimes (TE 8), ED-EST-05 Maritimes (TE 5),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ED-EST-05 Saskatchewan (TE 3), ED-EST-05 Saskatchewan (TE 4), ED-EST-06 Saskatchewan (TE 2), ED-EST-06 Saskatchewan (TE 3), ED-EST-03 Alberta (TE 9), ED-EST-04 Alberta (TE 5), ED-EST-05 Alberta (TE 4), ED-EST-06 Alberta (TE 3), ED-EST-03 BC (TE 7), ED-EST-04 BC (TE 5), ED-EST-04 BC (TE 6), ED-EST-05 BC (TE 4), ED-EST-06 BC (TE 2), ED-EST-06 BC (TE 3), ED-LAT-01 (TE 12), ED-LAT-02 (TE 9), ED-LAT-03 (TE 7), ED-LAT-03 (TE 8), ED-LAT-04 (TE 5), ED-LAT-04 (TE 6), EG-03, EU-LAI-1, FB-1, GL-AIM-11, GL-AIM-12, GL-AMW-11, GL-AMW-12, GL-COI-9, GL-EIM-9, GL-ELE -13, GL-ELE -14, GL-GHW-10, GL-GHW-11, GL-INM-12, GL-INM-13, GL-MAM-10, GL-MAN-10, GL-MAN-11, GL-MDO-12, GL-MOC-11, GL-MST-13, GL-MST-14, GL-PCF-8, GL-PCF-9, GL-PIP-9, GL-PRW-10, GL-PRW-11, GL-SMW-00, GL-SMW-8, GL-VHE-8, GL-VHE-9, GL-WOW-10, GL-WOW-11, HP-03, HR-01, HS-HDO-07, HS-HDO-08, HS-PHS-07, LI-8, MA-02, PE-01, PG-02, PM-03 , PO-IMA-01, PO-LES-TO-01, PO-LES-IM-01, PO-TCO-01, PR(S)-01, SC-5 (equip. op. and spec. trade), SG-PAT-01, SO-MAO-01, SR-E (pay group 2 ELE-2), SR-W (pay group 4), SR-W (pay group 5), SR-W (pay group 9) APC-8, SR-W (pay group 9) APD-10, SW-CHA-01, TI-04, WP-02</v>
      </c>
      <c r="C741" s="128" t="str" cm="1">
        <f t="array" ref="C741">_xlfn.TEXTJOIN(", ",TRUE,_xlfn._xlws.FILTER('5. Raw salary data'!$A$2:$A$1297,('5. Raw salary data'!$C$2:$C$1297 &gt;'5. Raw salary data'!E741)*('5. Raw salary data'!$C$2:$C$1297 &lt;'5. Raw salary data'!C741),"No matches"))</f>
        <v>AS-02, 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ED-EST-03 Alberta (TE 8), ED-EST-04 Alberta (TE 4), ED-EST-05 Alberta (TE 3), ED-EST-06 Alberta (TE 1), ED-EST-06 Alberta (TE 2), ED-EST-02 BC (TE 9), ED-EST-03 BC (TE 5), ED-EST-03 BC (TE 6), ED-EST-04 BC (TE 4), ED-EST-05 BC (TE 3), ED-EST-06 BC (TE 1), ED-LAT-01 (TE 10), ED-LAT-01 (TE 11), ED-LAT-02 (TE 7), ED-LAT-02 (TE 8), ED-LAT-03 (TE 5), ED-LAT-03 (TE 6), ED-LAT-04 (TE 4), EG-02, EL-02, EN-ENG-01, FR - Recruitment, GL-AIM-9, GL-AIM-10, GL-AMW-10, GL-COI-00, GL-ELE -12, GL-GHW-7, GL-GHW-8, GL-INM-10, GL-INM-11, GL-MAM-8, GL-MAM-9, GL-MAN-9, GL-MDO-10, GL-MDO-11, GL-MOC-9, GL-MOC-10, GL-MST-12, GL-PCF-7, GL-PIP-00, GL-PRW-8, GL-PRW-9, GL-VHE-00, GL-WOW-9, GS-07, GS-08, GT-03, HS-HDO-06, HS-PHS-06, IS-02 , MT-01, OM-02, PI-03-CGC, PM-02 , PY-07, SC-6 (deck and engine room), SC-7 (deck and engine room), SC-STD-6, SC-STD-7, SC-4 (equip. op. and spec. trade), SG-SRE-01, SO-MAO-TO, SR-E (pay group 1 basic), SR-W (pay group 9) APC-7, SR-W (pay group 9) APD-9, ST-COR-2, TR-01</v>
      </c>
    </row>
    <row r="742" spans="1:3" ht="300" x14ac:dyDescent="0.25">
      <c r="A742" s="60" t="str">
        <f>'5. Raw salary data'!A742</f>
        <v>GL-EIM-9</v>
      </c>
      <c r="B742" s="129" t="str" cm="1">
        <f t="array" ref="B742">_xlfn.TEXTJOIN(", ", TRUE, _xlfn._xlws.FILTER('5. Raw salary data'!$A$2:$A$1297, ('5. Raw salary data'!$C$2:$C$1297 &lt; '5. Raw salary data'!D742) * ('5. Raw salary data'!$C$2:$C$1297 &gt;= '5. Raw salary data'!C742) * ('5. Raw salary data'!$A$2:$A$1297 &lt;&gt; '5. Raw salary data'!A742), "No matches"))</f>
        <v>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5), ED-EST-06 Quebec (TE 6), ED-EST-03 Ontario (TE 9), ED-EST-03 Ontario (TE 10), ED-EST-04 Ontario (TE 6), ED-EST-05 Ontario (TE 5), ED-EST-05 Ontario (TE 6), ED-EST-06 Ontario (TE 3), ED-EST-04 Manitoba (TE 4), ED-EST-04 Manitoba (TE 5), ED-EST-05 Manitoba (TE 3),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GL-ELE -14, GL-GHW-10, GL-GHW-11, GL-INM-13, GL-INM-14, GL-MAM-10, GL-MAM-11, GL-MAN-11, GL-MDO-12, GL-MDO-13, GL-MOC-11, GL-MOC-12, GL-MST-14, GL-PCF-9, GL-PIP-9, GL-PIP-10, GL-PRW-11, GL-SMW-8, GL-VHE-9, GL-WOW-11, HR-01, HS-HDO-08, MA-02, PS-1, SC-5 (equip. op. and spec. trade), SG-PAT-01, SO-MAO-01, SR-E (pay group 2 ELE-2), SR-W (pay group 4), SR-W (pay group 5), SR-W (pay group 6), SR-W (pay group 9) APC-8, SW-SCW-01, SW-CHA-01</v>
      </c>
      <c r="C742" s="128" t="str" cm="1">
        <f t="array" ref="C742">_xlfn.TEXTJOIN(", ",TRUE,_xlfn._xlws.FILTER('5. Raw salary data'!$A$2:$A$1297,('5. Raw salary data'!$C$2:$C$1297 &gt;'5. Raw salary data'!E742)*('5. Raw salary data'!$C$2:$C$1297 &lt;'5. Raw salary data'!C742),"No matches"))</f>
        <v>AS-03, CM-07, CO-DEV/PER, CR-06, DA-CON-6, DA-PRO-6, DD-05, DS-1,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ED-EST-04 Manitoba (TE 3), ED-EST-05 Manitoba (TE 2), ED-EST-06 Manitoba (TE 1), ED-EST-03 Saskatchewan (TE 9), ED-EST-04 Saskatchewan (TE 4), ED-EST-04 Saskatchewan (TE 5), ED-EST-05 Saskatchewan (TE 2), ED-EST-05 Saskatchewan (TE 3), ED-EST-06 Saskatchewan (TE 1), ED-EST-06 Saskatchewan (TE 2), ED-EST-03 Alberta (TE 7),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GL-MDO-10, GL-MDO-11, GL-MOC-10, GL-MST-12, GL-MST-13, GL-PCF-7, GL-PCF-8, GL-PRW-9, GL-PRW-10, GL-SMW-00, GL-VHE-00, GL-VHE-8, GL-WOW-9, GL-WOW-10, GS-08, HP-03, HS-HDO-06, HS-HDO-07, HS-PHS-06, HS-PHS-07, LI-8, OM-02, PE-01, PG-02, PI-03-CGC, PM-03 , PO-IMA-01, PO-LES-TO-01, PO-LES-IM-01, PO-TCO-01, PR(S)-01, PY-07, SC-6 (deck and engine room), SC-7 (deck and engine room), SC-STD-6, SC-STD-7, SO-MAO-TO, SR-E (pay group 1 basic), SR-W (pay group 9) APD-9, SR-W (pay group 9) APD-10, ST-COR-2, TI-04, WP-02</v>
      </c>
    </row>
    <row r="743" spans="1:3" ht="270" x14ac:dyDescent="0.25">
      <c r="A743" s="60" t="str">
        <f>'5. Raw salary data'!A743</f>
        <v>GL-EIM-10</v>
      </c>
      <c r="B743" s="129" t="str" cm="1">
        <f t="array" ref="B743">_xlfn.TEXTJOIN(", ", TRUE, _xlfn._xlws.FILTER('5. Raw salary data'!$A$2:$A$1297, ('5. Raw salary data'!$C$2:$C$1297 &lt; '5. Raw salary data'!D743) * ('5. Raw salary data'!$C$2:$C$1297 &gt;= '5. Raw salary data'!C743) * ('5. Raw salary data'!$A$2:$A$1297 &lt;&gt; '5. Raw salary data'!A743), "No matches"))</f>
        <v>AI-01, AS-04, DA-CON-7, DA-PRO-7, DS-2, EC-03, ED-EST-02 (TE 8), ED-EST-02 (TE 9), ED-EST-03 (TE 6), ED-EST-04 (TE 3), ED-EST-04 (TE 4), ED-EST-05 (TE 2), ED-EST-06 (TE 1), ED-EST-04 Maritimes (TE 10), ED-EST-05 Maritimes (TE 7), ED-EST-05 Maritimes (TE 8), ED-EST-06 Maritimes (TE 6), ED-EST-04 Quebec (TE 12), ED-EST-05 Quebec (TE 9),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GL-EIM-11, GL-GHW-12, GL-MAM-12, GL-MAM-13, GL-MAN-12, GL-MAN-13, GL-MDO-14, GL-MOC-13, GL-MOC-14, GL-PCF-11, GL-PIP-11, GL-PIP-12, GL-PRW-12, GL-PRW-13, GL-SMW-9, GL-SMW-10, GL-VHE-10, GL-VHE-11, GL-WOW-12, GL-WOW-13, GS-09, GS-10, HP-04, HS-HDO-09, HS-PHS-08, IS-03 , IT-01, LS-01, OM-03, PC-01, PE-02, PG-03, PI-04-CGC, PM-04 , PO-IMA-02, PO-LES-TO-02, PO-LES-IM-02, PO-TCO-02, PR(S)-02, RO-03, SC-7 (equip. op. and spec. trade), SG-SRE-02, SO-FLP-01, SR-E (APA), SR-E (APB), SR-W (pay group 7), TI-05, WP-03</v>
      </c>
      <c r="C743" s="128" t="str" cm="1">
        <f t="array" ref="C743">_xlfn.TEXTJOIN(", ",TRUE,_xlfn._xlws.FILTER('5. Raw salary data'!$A$2:$A$1297,('5. Raw salary data'!$C$2:$C$1297 &gt;'5. Raw salary data'!E743)*('5. Raw salary data'!$C$2:$C$1297 &lt;'5. Raw salary data'!C743),"No matches"))</f>
        <v>AG-01, BI-01, CH-01, CR-07, 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5),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GL-ELE -14, GL-GHW-10, GL-GHW-11, GL-INM-13, GL-INM-14, GL-MAM-10, GL-MAM-11, GL-MAN-11, GL-MDO-12, GL-MDO-13, GL-MOC-11, GL-MOC-12, GL-MST-14, GL-PCF-9, GL-PCF-10, GL-PIP-9, GL-PIP-10, GL-PRW-11, GL-SMW-8, GL-VHE-9, GL-WOW-11, GT-04, HR-01, HS-HDO-08, LI-9, MA-02, PS-1, SC-5 (equip. op. and spec. trade), SC-6 (equip. op. and spec. trade), SG-PAT-01, SO-MAO-01, SR-E (pay group 2 ELE-2), SR-E (pay group 3 MDO-4), SR-W (pay group 4), SR-W (pay group 5), SR-W (pay group 6), SW-SCW-01, SW-CHA-01</v>
      </c>
    </row>
    <row r="744" spans="1:3" ht="270" x14ac:dyDescent="0.25">
      <c r="A744" s="60" t="str">
        <f>'5. Raw salary data'!A744</f>
        <v>GL-EIM-11</v>
      </c>
      <c r="B744" s="129" t="str" cm="1">
        <f t="array" ref="B744">_xlfn.TEXTJOIN(", ", TRUE, _xlfn._xlws.FILTER('5. Raw salary data'!$A$2:$A$1297, ('5. Raw salary data'!$C$2:$C$1297 &lt; '5. Raw salary data'!D744) * ('5. Raw salary data'!$C$2:$C$1297 &gt;= '5. Raw salary data'!C744) * ('5. Raw salary data'!$A$2:$A$1297 &lt;&gt; '5. Raw salary data'!A744), "No matches"))</f>
        <v>AR-02, CO-01, CT-FIN-01 , CT-EAV-01 , CT-IAU-01 , DA-CON-8, DA-PRO-7, DD-07, ED-EDS-01, ED-EST-02 (TE 9), ED-EST-03 (TE 7), ED-EST-04 (TE 4), ED-EST-05 (TE 2), ED-EST-05 (TE 3), ED-EST-06 (TE 1), ED-EST-05 Maritimes (TE 8), ED-EST-06 Maritimes (TE 7), ED-EST-05 Quebec (TE 11), ED-EST-06 Quebec (TE 8), ED-EST-06 Quebec (TE 9), ED-EST-04 Ontario (TE 8),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13), ED-LAT-03 (TE 11), ED-LAT-03 (TE 12), ED-LAT-04 (TE 9), ED-LAT-04 (TE 10), EG-04, EL-04, EN-ENG-02, EN-SUR-01, FB-2, GL-COI-12, GL-COI-13, GL-EIM-12, GL-MAM-13, GL-MAM-14, GL-MAN-13, GL-MAN-14, GL-MOC-14, GL-PCF-12, GL-PIP-12, GL-PIP-13, GL-PRW-13, GL-PRW-14, GL-SMW-10, GL-SMW-11, GL-VHE-11, GL-VHE-12, GL-WOW-14, GS-10, HP-04, HR-02, HS-HDO-09, IT-01, LS-01, LS-02, MT-02, OM-03, PE-02, PG-03, PR(S)-02, SC-7 (equip. op. and spec. trade), SE-RES-1, SG-PAT-02, SG-SRE-02, SO-FLP-02, SO-MAO-02, SO-RAD-01, SR-W (pay group 8), SW-SCW-02, TI-05, UT-1, WP-03</v>
      </c>
      <c r="C744" s="128" t="str" cm="1">
        <f t="array" ref="C744">_xlfn.TEXTJOIN(", ",TRUE,_xlfn._xlws.FILTER('5. Raw salary data'!$A$2:$A$1297,('5. Raw salary data'!$C$2:$C$1297 &gt;'5. Raw salary data'!E744)*('5. Raw salary data'!$C$2:$C$1297 &lt;'5. Raw salary data'!C744),"No matches"))</f>
        <v>AG-01, AI-01, AS-04, BI-01, CH-01, CR-07, DA-CON-7, DD-06, DS-2, EC-03, ED-EST-01 (TE 8), ED-EST-02 (TE 8), ED-EST-03 (TE 5), ED-EST-03 (TE 6), ED-EST-04 (TE 3), ED-EST-05 (TE 1), ED-EST-04 Maritimes (TE 9), ED-EST-04 Maritimes (TE 10), ED-EST-05 Maritimes (TE 6), ED-EST-05 Maritimes (TE 7), ED-EST-06 Maritimes (TE 5), ED-EST-06 Maritimes (TE 6), ED-EST-04 Quebec (TE 11), ED-EST-04 Quebec (TE 12), ED-EST-05 Quebec (TE 9), ED-EST-05 Quebec (TE 10), ED-EST-06 Quebec (TE 6), ED-EST-06 Quebec (TE 7), ED-EST-03 Ontario (TE 10), ED-EST-04 Ontario (TE 7), ED-EST-05 Ontario (TE 6), ED-EST-05 Ontario (TE 7), ED-EST-06 Ontario (TE 4), ED-EST-04 Manitoba (TE 5), ED-EST-04 Manitoba (TE 6), ED-EST-05 Manitoba (TE 4), ED-EST-06 Manitoba (TE 3), ED-EST-04 Saskatchewan (TE 6), ED-EST-04 Saskatchewan (TE 7), ED-EST-05 Saskatchewan (TE 5), ED-EST-06 Saskatchewan (TE 4), ED-EST-04 Alberta (TE 6), ED-EST-04 Alberta (TE 7), ED-EST-05 Alberta (TE 5), ED-EST-05 Alberta (TE 6), ED-EST-06 Alberta (TE 4), ED-EST-03 BC (TE 8), ED-EST-03 BC (TE 9), ED-EST-04 BC (TE 7), ED-EST-05 BC (TE 5), ED-EST-06 BC (TE 4), ED-LAT-02 (TE 10), ED-LAT-02 (TE 11), ED-LAT-02 (TE 12), ED-LAT-03 (TE 9), ED-LAT-03 (TE 10), ED-LAT-04 (TE 7), ED-LAT-04 (TE 8), EL-03, FB-1, GL-AIM-13, GL-AIM-14, GL-AMW-13, GL-AMW-14, GL-COI-10, GL-COI-11, GL-EIM-10, GL-GHW-12, GL-INM-14, GL-MAM-11, GL-MAM-12, GL-MAN-12, GL-MDO-13, GL-MDO-14, GL-MOC-12, GL-MOC-13, GL-PCF-10, GL-PCF-11, GL-PIP-10, GL-PIP-11, GL-PRW-12, GL-SMW-9, GL-VHE-10, GL-WOW-12, GL-WOW-13, GS-09, GT-04, HS-PHS-08, IS-03 , LI-9, PC-01, PI-04-CGC, PM-04 , PO-IMA-02, PO-LES-TO-02, PO-LES-IM-02, PO-TCO-02, PS-1, RO-03, SC-6 (equip. op. and spec. trade), SO-FLP-01, SR-E (pay group 3 MDO-4), SR-E (APA), SR-E (APB), SR-W (pay group 6), SR-W (pay group 7), SW-SCW-01</v>
      </c>
    </row>
    <row r="745" spans="1:3" ht="240" x14ac:dyDescent="0.25">
      <c r="A745" s="60" t="str">
        <f>'5. Raw salary data'!A745</f>
        <v>GL-EIM-12</v>
      </c>
      <c r="B745" s="129" t="str" cm="1">
        <f t="array" ref="B745">_xlfn.TEXTJOIN(", ", TRUE, _xlfn._xlws.FILTER('5. Raw salary data'!$A$2:$A$1297, ('5. Raw salary data'!$C$2:$C$1297 &lt; '5. Raw salary data'!D745) * ('5. Raw salary data'!$C$2:$C$1297 &gt;= '5. Raw salary data'!C745) * ('5. Raw salary data'!$A$2:$A$1297 &lt;&gt; '5. Raw salary data'!A745), "No matches"))</f>
        <v>AR-02, CT-FIN-01 , CT-EAV-01 , CT-IAU-01 , CX-1, DD-08, EC-04, ED-EDS-01, ED-EST-03 (TE 7), ED-EST-03 (TE 8), ED-EST-04 (TE 5), ED-EST-05 (TE 3), ED-EST-06 (TE 2), ED-EST-05 Maritimes (TE 9), ED-EST-06 Maritimes (TE 8), ED-EST-05 Quebec (TE 12), ED-EST-06 Quebec (TE 9), ED-EST-06 Quebec (TE 10), ED-EST-04 Ontario (TE 9), ED-EST-04 Ontario (TE 10), ED-EST-05 Ontario (TE 8),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ED-EST-06 BC (TE 7), ED-LAT-03 (TE 12), ED-LAT-03 (TE 13), ED-LAT-04 (TE 10), ED-LAT-04 (TE 11), EN-ENG-02, EN-SUR-01, GL-COI-13, GL-COI-14, GL-EIM-13, GL-MAM-14, GL-PCF-13, GL-PIP-13, GL-PIP-14, GL-SMW-11, GL-SMW-12, GL-VHE-12, GL-VHE-13, GS-11, GT-05, HP-05, HR-02, HS-HDO-10, HS-PHS-09, LS-02, MT-02, NU-CHN-1, NU-HOS-1, PI-05-CGC, PO-IMA-03, PO-LES-TO-03, PO-LES-IM-03, PO-TCO-03, RO-04, SE-RES-1, SO-FLP-02, SO-MAO-03, SO-RAD-01, SR-E (pay group 4 MDO-5), SR-W (pay group 8), SR-W (pay group 11), SW-CHA-02, TR-02, UT-1</v>
      </c>
      <c r="C745" s="128" t="str" cm="1">
        <f t="array" ref="C745">_xlfn.TEXTJOIN(", ",TRUE,_xlfn._xlws.FILTER('5. Raw salary data'!$A$2:$A$1297,('5. Raw salary data'!$C$2:$C$1297 &gt;'5. Raw salary data'!E745)*('5. Raw salary data'!$C$2:$C$1297 &lt;'5. Raw salary data'!C745),"No matches"))</f>
        <v>AI-01, AS-04, CO-01, DA-CON-8, DA-PRO-7, DD-07, DS-2, EC-03, ED-EST-02 (TE 9), ED-EST-03 (TE 6), ED-EST-04 (TE 3),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ED-EST-06 Ontario (TE 5), ED-EST-04 Manitoba (TE 6), ED-EST-04 Manitoba (TE 7),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8), ED-EST-05 BC (TE 6), ED-EST-06 BC (TE 5), ED-LAT-02 (TE 12), ED-LAT-02 (TE 13), ED-LAT-03 (TE 10), ED-LAT-03 (TE 11), ED-LAT-04 (TE 8), ED-LAT-04 (TE 9), EG-04, EL-04, FB-2, GL-AIM-14, GL-AMW-14, GL-COI-11, GL-COI-12, GL-EIM-11, GL-MAM-12, GL-MAM-13, GL-MAN-13, GL-MAN-14, GL-MDO-14, GL-MOC-13, GL-MOC-14, GL-PCF-11, GL-PCF-12, GL-PIP-11, GL-PIP-12, GL-PRW-13, GL-PRW-14, GL-SMW-10, GL-VHE-11, GL-WOW-13, GL-WOW-14, GS-10, HP-04, HS-HDO-09, HS-PHS-08, IS-03 , IT-01, LS-01, OM-03, PE-02, PG-03, PM-04 , PO-IMA-02, PO-LES-TO-02, PO-LES-IM-02, PO-TCO-02, PR(S)-02, RO-03, SC-7 (equip. op. and spec. trade), SG-PAT-02, SG-SRE-02, SO-FLP-01, SO-MAO-02, SR-E (APA), SR-E (APB), SR-W (pay group 7), SW-SCW-02, TI-05, WP-03</v>
      </c>
    </row>
    <row r="746" spans="1:3" ht="240" x14ac:dyDescent="0.25">
      <c r="A746" s="60" t="str">
        <f>'5. Raw salary data'!A746</f>
        <v>GL-EIM-13</v>
      </c>
      <c r="B746" s="129" t="str" cm="1">
        <f t="array" ref="B746">_xlfn.TEXTJOIN(", ", TRUE, _xlfn._xlws.FILTER('5. Raw salary data'!$A$2:$A$1297, ('5. Raw salary data'!$C$2:$C$1297 &lt; '5. Raw salary data'!D746) * ('5. Raw salary data'!$C$2:$C$1297 &gt;= '5. Raw salary data'!C746) * ('5. Raw salary data'!$A$2:$A$1297 &lt;&gt; '5. Raw salary data'!A746), "No matches"))</f>
        <v>AI-02,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ED-LAT-04 (TE 11), ED-LAT-04 (TE 12), ED-LAT-04 (TE 13), EG-05, EL-05, FO-01, FR-1, GL-COI-14, GL-EIM-14, GL-PCF-14, GL-PIP-14, GL-SMW-12, GL-SMW-13, GL-VHE-13, GL-VHE-14, GS-12, GT-05, HP-05, HS-HDO-10, HS-PHS-10, MA-03, PO-IMA-03, PO-LES-TO-03, PO-LES-IM-03, PO-TCO-03, RO-04, SO-FLP-03, SO-MAO-03, SO-RAD-02, SR-E (pay group 5 basic), TI-05 Aviation, TR-02</v>
      </c>
      <c r="C746" s="128" t="str" cm="1">
        <f t="array" ref="C746">_xlfn.TEXTJOIN(", ",TRUE,_xlfn._xlws.FILTER('5. Raw salary data'!$A$2:$A$1297,('5. Raw salary data'!$C$2:$C$1297 &gt;'5. Raw salary data'!E746)*('5. Raw salary data'!$C$2:$C$1297 &lt;'5. Raw salary data'!C746),"No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11), ED-LAT-03 (TE 12), ED-LAT-03 (TE 13), ED-LAT-04 (TE 9), ED-LAT-04 (TE 10), EG-04, EL-04, EN-ENG-02, EN-SUR-01, FB-2, GL-COI-12, GL-COI-13, GL-EIM-12, GL-MAM-13, GL-MAM-14, GL-MAN-14, GL-MOC-14, GL-PCF-12, GL-PCF-13, GL-PIP-12, GL-PIP-13, GL-PRW-14, GL-SMW-11, GL-VHE-12, GL-WOW-14, GS-10, GS-11, HP-04, HR-02, HS-HDO-09, HS-PHS-09, IT-01, LS-02, MT-02, NU-CHN-1, NU-HOS-1, PE-02, PI-05-CGC, PR(S)-02, SC-7 (equip. op. and spec. trade), SE-RES-1, SG-PAT-02, SG-SRE-02, SO-FLP-02, SO-MAO-02, SO-RAD-01, SR-E (pay group 4 MDO-5), SR-W (pay group 8), SR-W (pay group 11), SW-SCW-02, SW-CHA-02, TI-05, UT-1, WP-03</v>
      </c>
    </row>
    <row r="747" spans="1:3" ht="225" x14ac:dyDescent="0.25">
      <c r="A747" s="60" t="str">
        <f>'5. Raw salary data'!A747</f>
        <v>GL-EIM-14</v>
      </c>
      <c r="B747" s="129" t="str" cm="1">
        <f t="array" ref="B747">_xlfn.TEXTJOIN(", ", TRUE, _xlfn._xlws.FILTER('5. Raw salary data'!$A$2:$A$1297, ('5. Raw salary data'!$C$2:$C$1297 &lt; '5. Raw salary data'!D747) * ('5. Raw salary data'!$C$2:$C$1297 &gt;= '5. Raw salary data'!C747) * ('5. Raw salary data'!$A$2:$A$1297 &lt;&gt; '5. Raw salary data'!A747), "No matches"))</f>
        <v>AG-02, AI-02, AS-05, BI-02, CH-02, CX-2, DD-09, ED-EDS-02, ED-EST-03 (TE 9), ED-EST-04 (TE 6), ED-EST-04 (TE 7), ED-EST-05 (TE 5), ED-EST-06 (TE 3), ED-EST-06 (TE 4),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13), EG-05, EL-05, EU-PEI-2, FB-3, FO-01, FR-2, FS-01, GL-SMW-13, GL-SMW-14, GL-VHE-14, GS-13, HP-06, HR-03, HS-PHS-10, IS-04 , LP-00, MA-03, ND-DIT-1, ND-HME-1, OM-04, PC-02, PE-03, PI-06-CGC, PM-05 , PR(S)-03, RO-05, SO-FLP-03, SO-MAO-04, SO-RAD-03, SR-E (pay group 6), SR-E (pay group 7), SR-E (pay group 8), SW-SCW-03, TI-06, TI-05 Aviation, TI-05 Marine, WP-04</v>
      </c>
      <c r="C747" s="128" t="str" cm="1">
        <f t="array" ref="C747">_xlfn.TEXTJOIN(", ",TRUE,_xlfn._xlws.FILTER('5. Raw salary data'!$A$2:$A$1297,('5. Raw salary data'!$C$2:$C$1297 &gt;'5. Raw salary data'!E747)*('5. Raw salary data'!$C$2:$C$1297 &lt;'5. Raw salary data'!C747),"No matches"))</f>
        <v>AR-02, CT-FIN-01 , CT-EAV-01 , CT-IAU-01 , CX-1, DD-08, EC-04, ED-EDS-01, ED-EST-03 (TE 8), ED-EST-04 (TE 5),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ED-EST-05 Manitoba (TE 6), ED-EST-05 Manitoba (TE 7), ED-EST-06 Manitoba (TE 5), ED-EST-06 Manitoba (TE 6), ED-EST-04 Saskatchewan (TE 9), ED-EST-04 Saskatchewan (TE 10), ED-EST-05 Saskatchewan (TE 8), ED-EST-06 Saskatchewan (TE 6), ED-EST-06 Saskatchewan (TE 7), ED-EST-04 Alberta (TE 9), ED-EST-05 Alberta (TE 8), ED-EST-06 Alberta (TE 6), ED-EST-06 Alberta (TE 7), ED-EST-04 BC (TE 9), ED-EST-04 BC (TE 10), ED-EST-05 BC (TE 7), ED-EST-05 BC (TE 8), ED-EST-06 BC (TE 6), ED-EST-06 BC (TE 7), ED-LAT-03 (TE 13), ED-LAT-04 (TE 10), ED-LAT-04 (TE 11), ED-LAT-04 (TE 12), EN-ENG-02, FR-1, GL-COI-13, GL-COI-14, GL-EIM-13, GL-MAM-14, GL-PCF-13, GL-PCF-14, GL-PIP-13, GL-PIP-14, GL-SMW-11, GL-SMW-12, GL-VHE-13, GS-11, GS-12, GT-05, HP-05, HR-02, HS-HDO-10, HS-PHS-09, MT-02, NU-CHN-1, NU-HOS-1, PI-05-CGC, PO-IMA-03, PO-LES-TO-03, PO-LES-IM-03, PO-TCO-03, RO-04, SE-RES-1, SO-FLP-02, SO-MAO-03, SO-RAD-01, SO-RAD-02, SR-E (pay group 4 MDO-5), SR-E (pay group 5 basic), SR-W (pay group 11), SW-CHA-02, TR-02</v>
      </c>
    </row>
    <row r="748" spans="1:3" ht="105" x14ac:dyDescent="0.25">
      <c r="A748" s="60" t="str">
        <f>'5. Raw salary data'!A748</f>
        <v>GL-ELE -1</v>
      </c>
      <c r="B748" s="129" t="str" cm="1">
        <f t="array" ref="B748">_xlfn.TEXTJOIN(", ", TRUE, _xlfn._xlws.FILTER('5. Raw salary data'!$A$2:$A$1297, ('5. Raw salary data'!$C$2:$C$1297 &lt; '5. Raw salary data'!D748) * ('5. Raw salary data'!$C$2:$C$1297 &gt;= '5. Raw salary data'!C748) * ('5. Raw salary data'!$A$2:$A$1297 &lt;&gt; '5. Raw salary data'!A748), "No matches"))</f>
        <v>DA-CON-3, ED-EST-01 Maritimes (TE 6), ED-EST-02 Maritimes (TE 5), ED-EST-03 Maritimes (TE 2), ED-EST-01 Quebec (TE 4), ED-EST-02 Quebec (TE 3), ED-EST-03 Quebec (TE 1), ED-EST-01 Ontario (TE 3), ED-EST-01 Ontario (TE 4), ED-EST-02 Ontario (TE 1), ED-EST-01 Manitoba (TE 4), ED-EST-01 Manitoba (TE 5), ED-EST-02 Manitoba (TE 2), ED-EST-01 Saskatchewan (TE 5), ED-EST-01 Saskatchewan (TE 6), ED-EST-02 Saskatchewan (TE 3), ED-EST-03 Saskatchewan (TE 1), ED-EST-01 Alberta (TE 5), ED-EST-02 Alberta (TE 2), ED-EST-01 BC (TE 2), ED-EST-01 BC (TE 3), ED-EST-02 BC (TE 1), ED-LAT-01 (TE 1), GL-ELE -2, GL-MDO-1, HS-HDO-01, HS-PHS-01, LI-2, PY-02, SR-W (pay group 9) APC-3, SR-W (pay group 9) APD-4, ST-OCE-2, ST-STN-1, ST-STN-2</v>
      </c>
      <c r="C748" s="128" t="str" cm="1">
        <f t="array" ref="C748">_xlfn.TEXTJOIN(", ",TRUE,_xlfn._xlws.FILTER('5. Raw salary data'!$A$2:$A$1297,('5. Raw salary data'!$C$2:$C$1297 &gt;'5. Raw salary data'!E748)*('5. Raw salary data'!$C$2:$C$1297 &lt;'5. Raw salary data'!C748),"No matches"))</f>
        <v>CM-03, DA-CON-1, DA-CON-2, DA-CON Special level C, DA-PRO-2, ED-EST-01 Maritimes (TE 4), ED-EST-01 Maritimes (TE 5), ED-EST-02 Maritimes (TE 3), ED-EST-02 Maritimes (TE 4), ED-EST-03 Maritimes (TE 1), ED-EST-01 Quebec (TE 3), ED-EST-02 Quebec (TE 2), ED-EST-01 Ontario (TE 2), ED-EST-01 Manitoba (TE 2), ED-EST-01 Manitoba (TE 3), ED-EST-02 Manitoba (TE 1), ED-EST-01 Saskatchewan (TE 4), ED-EST-02 Saskatchewan (TE 2), ED-EST-01 Alberta (TE 4), ED-EST-02 Alberta (TE 1), ED-EST-01 BC (TE 1), EG-02 salary protected employees, GS-02, LI-1, OE-MEO-4, SR-W (pay group 9) APD-3, ST-OCE-1, ST-TYP-1, ST-TYP-2</v>
      </c>
    </row>
    <row r="749" spans="1:3" ht="150" x14ac:dyDescent="0.25">
      <c r="A749" s="60" t="str">
        <f>'5. Raw salary data'!A749</f>
        <v>GL-ELE -2</v>
      </c>
      <c r="B749" s="129" t="str" cm="1">
        <f t="array" ref="B749">_xlfn.TEXTJOIN(", ", TRUE, _xlfn._xlws.FILTER('5. Raw salary data'!$A$2:$A$1297, ('5. Raw salary data'!$C$2:$C$1297 &lt; '5. Raw salary data'!D749) * ('5. Raw salary data'!$C$2:$C$1297 &gt;= '5. Raw salary data'!C749) * ('5. Raw salary data'!$A$2:$A$1297 &lt;&gt; '5. Raw salary data'!A749), "No matches"))</f>
        <v>CM-04, CR-03, DA-CON-3, ED-EST-01 Maritimes (TE 6), ED-EST-01 Maritimes (TE 7), ED-EST-02 Maritimes (TE 5), ED-EST-02 Maritimes (TE 6), ED-EST-03 Maritimes (TE 3), ED-EST-01 Quebec (TE 4), ED-EST-02 Quebec (TE 3), ED-EST-02 Quebec (TE 4), ED-EST-03 Quebec (TE 2), ED-EST-04 Quebec (TE 1), ED-EST-01 Ontario (TE 4), ED-EST-01 Ontario (TE 5), ED-EST-02 Ontario (TE 1), ED-EST-03 Ontario (TE 1), ED-EST-01 Manitoba (TE 5), ED-EST-01 Manitoba (TE 6), ED-EST-02 Manitoba (TE 3), ED-EST-03 Manitoba (TE 1), ED-EST-01 Saskatchewan (TE 6), ED-EST-01 Saskatchewan (TE 7), ED-EST-02 Saskatchewan (TE 3), ED-EST-02 Saskatchewan (TE 4), ED-EST-03 Saskatchewan (TE 1), ED-EST-01 Alberta (TE 6), ED-EST-02 Alberta (TE 3), ED-EST-01 BC (TE 3), ED-EST-02 BC (TE 1), ED-EST-02 BC (TE 2), ED-LAT-01 (TE 2), EU-TEA (Maritimes), EU-TEA (Quebec), EU-TEA (Ontario), EU-TEA (Manitoba), EU-TEA (Saskatchewan), EU-TEA (Alberta), EU-TEA (British Columbia), GL-AMW-1, GL-ELE -3, GL-MDO-1, GL-MDO-2, GL-MOC-1, HS-HDO-01, LI-3, SR-W (pay group 9) APD-4, ST-SCY-1</v>
      </c>
      <c r="C749" s="128" t="str" cm="1">
        <f t="array" ref="C749">_xlfn.TEXTJOIN(", ",TRUE,_xlfn._xlws.FILTER('5. Raw salary data'!$A$2:$A$1297,('5. Raw salary data'!$C$2:$C$1297 &gt;'5. Raw salary data'!E749)*('5. Raw salary data'!$C$2:$C$1297 &lt;'5. Raw salary data'!C749),"No matches"))</f>
        <v>DA-PRO-2, ED-EST-01 Maritimes (TE 5), ED-EST-02 Maritimes (TE 4), ED-EST-03 Maritimes (TE 1), ED-EST-03 Maritimes (TE 2), ED-EST-01 Quebec (TE 3), ED-EST-02 Quebec (TE 2), ED-EST-03 Quebec (TE 1), ED-EST-01 Ontario (TE 3), ED-EST-01 Manitoba (TE 3), ED-EST-01 Manitoba (TE 4), ED-EST-02 Manitoba (TE 1), ED-EST-02 Manitoba (TE 2), ED-EST-01 Saskatchewan (TE 5), ED-EST-02 Saskatchewan (TE 2), ED-EST-01 Alberta (TE 4), ED-EST-01 Alberta (TE 5), ED-EST-02 Alberta (TE 2), ED-EST-01 BC (TE 2), ED-LAT-01 (TE 1), EG-02 salary protected employees, GL-ELE -1, HS-PHS-01, LI-1, LI-2, OE-MEO-4, PY-02, SR-W (pay group 9) APC-3, ST-OCE-2, ST-STN-1, ST-STN-2</v>
      </c>
    </row>
    <row r="750" spans="1:3" ht="150" x14ac:dyDescent="0.25">
      <c r="A750" s="60" t="str">
        <f>'5. Raw salary data'!A750</f>
        <v>GL-ELE -3</v>
      </c>
      <c r="B750" s="129" t="str" cm="1">
        <f t="array" ref="B750">_xlfn.TEXTJOIN(", ", TRUE, _xlfn._xlws.FILTER('5. Raw salary data'!$A$2:$A$1297, ('5. Raw salary data'!$C$2:$C$1297 &lt; '5. Raw salary data'!D750) * ('5. Raw salary data'!$C$2:$C$1297 &gt;= '5. Raw salary data'!C750) * ('5. Raw salary data'!$A$2:$A$1297 &lt;&gt; '5. Raw salary data'!A750), "No matches"))</f>
        <v>CM-04, DA-PRO-3, DD-02, ED-EST-01 Maritimes (TE 7), ED-EST-01 Maritimes (TE 8), ED-EST-02 Maritimes (TE 6),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ED-EST-03 Manitoba (TE 1), ED-EST-01 Saskatchewan (TE 7), ED-EST-01 Saskatchewan (TE 8), ED-EST-02 Saskatchewan (TE 4), ED-EST-03 Saskatchewan (TE 2), ED-EST-01 Alberta (TE 7), ED-EST-02 Alberta (TE 4), ED-EST-03 Alberta (TE 1), ED-EST-01 BC (TE 4), ED-EST-02 BC (TE 2), ED-LAT-01 (TE 2), ED-LAT-01 (TE 3), EU-TEA (Maritimes), EU-TEA (Quebec), EU-TEA (Ontario), EU-TEA (Manitoba), EU-TEA (Saskatchewan), EU-TEA (Alberta), EU-TEA (British Columbia), GL-AMW-2, GL-ELE -4, GL-MAN-1, GL-MDO-2, GL-MDO-3, GL-MOC-1, GL-MOC-2, GT-01, HS-PHS-02, LI-3, PY-03, SR-W (pay group 9) APC-4, ST-OCE-3, ST-SCY-2</v>
      </c>
      <c r="C750" s="128" t="str" cm="1">
        <f t="array" ref="C750">_xlfn.TEXTJOIN(", ",TRUE,_xlfn._xlws.FILTER('5. Raw salary data'!$A$2:$A$1297,('5. Raw salary data'!$C$2:$C$1297 &gt;'5. Raw salary data'!E750)*('5. Raw salary data'!$C$2:$C$1297 &lt;'5. Raw salary data'!C750),"No matches"))</f>
        <v>CR-03, DA-CON-3, ED-EST-01 Maritimes (TE 6), ED-EST-02 Maritimes (TE 5), ED-EST-03 Maritimes (TE 2), ED-EST-01 Quebec (TE 4), ED-EST-02 Quebec (TE 3), ED-EST-03 Quebec (TE 2), ED-EST-01 Ontario (TE 3), ED-EST-01 Ontario (TE 4), ED-EST-02 Ontario (TE 1), ED-EST-01 Manitoba (TE 4), ED-EST-01 Manitoba (TE 5), ED-EST-02 Manitoba (TE 2), ED-EST-02 Manitoba (TE 3), ED-EST-01 Saskatchewan (TE 6), ED-EST-02 Saskatchewan (TE 3), ED-EST-03 Saskatchewan (TE 1), ED-EST-01 Alberta (TE 5), ED-EST-01 Alberta (TE 6), ED-EST-02 Alberta (TE 3), ED-EST-01 BC (TE 3), ED-EST-02 BC (TE 1), ED-LAT-01 (TE 1), GL-AMW-1, GL-ELE -2, GL-MDO-1, HS-HDO-01, LI-2, PY-02, SR-W (pay group 9) APC-3, SR-W (pay group 9) APD-4, ST-SCY-1, ST-STN-2</v>
      </c>
    </row>
    <row r="751" spans="1:3" ht="165" x14ac:dyDescent="0.25">
      <c r="A751" s="60" t="str">
        <f>'5. Raw salary data'!A751</f>
        <v>GL-ELE -4</v>
      </c>
      <c r="B751" s="129" t="str" cm="1">
        <f t="array" ref="B751">_xlfn.TEXTJOIN(", ", TRUE, _xlfn._xlws.FILTER('5. Raw salary data'!$A$2:$A$1297, ('5. Raw salary data'!$C$2:$C$1297 &lt; '5. Raw salary data'!D751) * ('5. Raw salary data'!$C$2:$C$1297 &gt;= '5. Raw salary data'!C751) * ('5. Raw salary data'!$A$2:$A$1297 &lt;&gt; '5. Raw salary data'!A751), "No matches"))</f>
        <v>CM-05, DD-02, ED-EST-01 (TE 1), ED-EST-01 Maritimes (TE 8), ED-EST-02 Maritimes (TE 7), ED-EST-03 Maritimes (TE 4), ED-EST-04 Maritimes (TE 1), ED-EST-01 Quebec (TE 5), ED-EST-02 Quebec (TE 5), ED-EST-03 Quebec (TE 3), ED-EST-04 Quebec (TE 2), ED-EST-01 Ontario (TE 6), ED-EST-01 Ontario (TE 7), ED-EST-02 Ontario (TE 2), ED-EST-02 Ontario (TE 3), ED-EST-03 Ontario (TE 2), ED-EST-01 Manitoba (TE 7), ED-EST-01 Manitoba (TE 8), ED-EST-02 Manitoba (TE 5), ED-EST-03 Manitoba (TE 2), ED-EST-01 Saskatchewan (TE 8), ED-EST-02 Saskatchewan (TE 5), ED-EST-03 Saskatchewan (TE 3), ED-EST-01 Alberta (TE 7), ED-EST-01 Alberta (TE 8), ED-EST-02 Alberta (TE 4), ED-EST-03 Alberta (TE 2), ED-EST-01 BC (TE 4), ED-EST-01 BC (TE 5), ED-EST-02 BC (TE 3), ED-EST-03 BC (TE 1), ED-LAT-01 (TE 3), ED-LAT-01 (TE 4), ED-LAT-02 (TE 1), GL-AMW-00, GL-AMW-3, GL-ELE -5, GL-MAN-1, GL-MAN-2, GL-MDO-3, GL-MDO-4, GL-MOC-2, GL-MOC-3, GS-03, GT-01, HS-HDO-02, HS-PHS-02, LI-4, OE-MEO-5, PY-03, SR-W (pay group 1), SR-W (pay group 9) APC-4, SR-W (pay group 9) APD-5, ST-OCE-3, ST-SCY-2</v>
      </c>
      <c r="C751" s="128" t="str" cm="1">
        <f t="array" ref="C751">_xlfn.TEXTJOIN(", ",TRUE,_xlfn._xlws.FILTER('5. Raw salary data'!$A$2:$A$1297,('5. Raw salary data'!$C$2:$C$1297 &gt;'5. Raw salary data'!E751)*('5. Raw salary data'!$C$2:$C$1297 &lt;'5. Raw salary data'!C751),"No matches"))</f>
        <v>CM-04, CR-03, DA-CON-3, DA-PRO-3, ED-EST-01 Maritimes (TE 6), ED-EST-01 Maritimes (TE 7), ED-EST-02 Maritimes (TE 5), ED-EST-02 Maritimes (TE 6), ED-EST-03 Maritimes (TE 3), ED-EST-01 Quebec (TE 4), ED-EST-02 Quebec (TE 3), ED-EST-02 Quebec (TE 4), ED-EST-03 Quebec (TE 2), ED-EST-04 Quebec (TE 1), ED-EST-01 Ontario (TE 4), ED-EST-01 Ontario (TE 5), ED-EST-02 Ontario (TE 1), ED-EST-03 Ontario (TE 1), ED-EST-01 Manitoba (TE 5), ED-EST-01 Manitoba (TE 6), ED-EST-02 Manitoba (TE 3), ED-EST-02 Manitoba (TE 4), ED-EST-03 Manitoba (TE 1), ED-EST-01 Saskatchewan (TE 6), ED-EST-01 Saskatchewan (TE 7), ED-EST-02 Saskatchewan (TE 3), ED-EST-02 Saskatchewan (TE 4), ED-EST-03 Saskatchewan (TE 1), ED-EST-03 Saskatchewan (TE 2), ED-EST-01 Alberta (TE 6), ED-EST-02 Alberta (TE 3), ED-EST-03 Alberta (TE 1), ED-EST-01 BC (TE 3), ED-EST-02 BC (TE 1), ED-EST-02 BC (TE 2), ED-LAT-01 (TE 2), EU-TEA (Maritimes), EU-TEA (Quebec), EU-TEA (Ontario), EU-TEA (Manitoba), EU-TEA (Saskatchewan), EU-TEA (Alberta), EU-TEA (British Columbia), GL-AMW-1, GL-AMW-2, GL-ELE -2, GL-ELE -3, GL-MDO-1, GL-MDO-2, GL-MOC-1, HS-HDO-01, LI-3, SR-W (pay group 9) APD-4, ST-SCY-1</v>
      </c>
    </row>
    <row r="752" spans="1:3" ht="180" x14ac:dyDescent="0.25">
      <c r="A752" s="60" t="str">
        <f>'5. Raw salary data'!A752</f>
        <v>GL-ELE -5</v>
      </c>
      <c r="B752" s="129" t="str" cm="1">
        <f t="array" ref="B752">_xlfn.TEXTJOIN(", ", TRUE, _xlfn._xlws.FILTER('5. Raw salary data'!$A$2:$A$1297, ('5. Raw salary data'!$C$2:$C$1297 &lt; '5. Raw salary data'!D752) * ('5. Raw salary data'!$C$2:$C$1297 &gt;= '5. Raw salary data'!C752) * ('5. Raw salary data'!$A$2:$A$1297 &lt;&gt; '5. Raw salary data'!A752), "No matches"))</f>
        <v>CM-05, CR-04, ED-EST-01 (TE 2), ED-EST-02 Maritimes (TE 8), ED-EST-03 Maritimes (TE 5), ED-EST-04 Maritimes (TE 1), ED-EST-04 Maritimes (TE 2), ED-EST-01 Quebec (TE 6), ED-EST-02 Quebec (TE 5), ED-EST-02 Quebec (TE 6), ED-EST-03 Quebec (TE 4), ED-EST-04 Quebec (TE 2), ED-EST-04 Quebec (TE 3), ED-EST-05 Quebec (TE 1), ED-EST-01 Ontario (TE 7), ED-EST-01 Ontario (TE 8), ED-EST-02 Ontario (TE 3), ED-EST-02 Ontario (TE 4), ED-EST-03 Ontario (TE 2), ED-EST-01 Manitoba (TE 8), ED-EST-02 Manitoba (TE 6), ED-EST-02 Manitoba (TE 7), ED-EST-03 Manitoba (TE 3), ED-EST-02 Saskatchewan (TE 5), ED-EST-02 Saskatchewan (TE 6), ED-EST-03 Saskatchewan (TE 3), ED-EST-03 Saskatchewan (TE 4), ED-EST-01 Alberta (TE 8), ED-EST-02 Alberta (TE 5), ED-EST-03 Alberta (TE 2), ED-EST-01 BC (TE 5), ED-EST-01 BC (TE 6), ED-EST-02 BC (TE 4), ED-EST-03 BC (TE 1), ED-LAT-01 (TE 4), ED-LAT-01 (TE 5), ED-LAT-02 (TE 1), ED-LAT-02 (TE 2), EL-01, GL-AMW-00, GL-AMW-4, GL-ELE -6, GL-MAN-2, GL-MAN-3, GL-MDO-4, GL-MDO-5, GL-MOC-3, GL-MOC-4, GS-04, HS-HDO-02, HS-PHS-03, OE-MEO-5, PY-04, SR-W (pay group 1), ST-COR-1, ST-SCY-3, TI-01</v>
      </c>
      <c r="C752" s="128" t="str" cm="1">
        <f t="array" ref="C752">_xlfn.TEXTJOIN(", ",TRUE,_xlfn._xlws.FILTER('5. Raw salary data'!$A$2:$A$1297,('5. Raw salary data'!$C$2:$C$1297 &gt;'5. Raw salary data'!E752)*('5. Raw salary data'!$C$2:$C$1297 &lt;'5. Raw salary data'!C752),"No matches"))</f>
        <v>CM-04, DA-PRO-3, DD-02, ED-EST-01 (TE 1), ED-EST-01 Maritimes (TE 7), ED-EST-01 Maritimes (TE 8), ED-EST-02 Maritimes (TE 6), ED-EST-02 Maritimes (TE 7),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ED-EST-02 Manitoba (TE 5), ED-EST-03 Manitoba (TE 1), ED-EST-03 Manitoba (TE 2), ED-EST-01 Saskatchewan (TE 7), ED-EST-01 Saskatchewan (TE 8), ED-EST-02 Saskatchewan (TE 4), ED-EST-03 Saskatchewan (TE 2), ED-EST-01 Alberta (TE 7), ED-EST-02 Alberta (TE 4), ED-EST-03 Alberta (TE 1), ED-EST-01 BC (TE 4), ED-EST-02 BC (TE 2), ED-EST-02 BC (TE 3), ED-LAT-01 (TE 3), EU-TEA (Maritimes), EU-TEA (Quebec), EU-TEA (Ontario), EU-TEA (Manitoba), EU-TEA (Saskatchewan), EU-TEA (Alberta), EU-TEA (British Columbia), GL-AMW-2, GL-AMW-3, GL-ELE -4, GL-MAN-1, GL-MDO-3, GL-MOC-1, GL-MOC-2, GS-03, GT-01, HS-PHS-02, LI-4, PY-03, SR-W (pay group 9) APC-4, SR-W (pay group 9) APD-5, ST-OCE-3, ST-SCY-2</v>
      </c>
    </row>
    <row r="753" spans="1:3" ht="165" x14ac:dyDescent="0.25">
      <c r="A753" s="60" t="str">
        <f>'5. Raw salary data'!A753</f>
        <v>GL-ELE -6</v>
      </c>
      <c r="B753" s="129" t="str" cm="1">
        <f t="array" ref="B753">_xlfn.TEXTJOIN(", ", TRUE, _xlfn._xlws.FILTER('5. Raw salary data'!$A$2:$A$1297, ('5. Raw salary data'!$C$2:$C$1297 &lt; '5. Raw salary data'!D753) * ('5. Raw salary data'!$C$2:$C$1297 &gt;= '5. Raw salary data'!C753) * ('5. Raw salary data'!$A$2:$A$1297 &lt;&gt; '5. Raw salary data'!A753), "No matches"))</f>
        <v>CR-04, DA-PRO-4, DD-03, ED-EST-01 (TE 2), ED-EST-02 (TE 1) , ED-EST-02 Maritimes (TE 8), ED-EST-02 Maritimes (TE 9), ED-EST-03 Maritimes (TE 6), ED-EST-04 Maritimes (TE 2), ED-EST-01 Quebec (TE 7), ED-EST-02 Quebec (TE 6), ED-EST-03 Quebec (TE 5), ED-EST-04 Quebec (TE 3), ED-EST-05 Quebec (TE 1), ED-EST-05 Quebec (TE 2), ED-EST-01 Ontario (TE 8), ED-EST-02 Ontario (TE 4), ED-EST-03 Ontario (TE 3), ED-EST-04 Ontario (TE 1), ED-EST-02 Manitoba (TE 7), ED-EST-02 Manitoba (TE 8), ED-EST-03 Manitoba (TE 3), ED-EST-03 Manitoba (TE 4), ED-EST-02 Saskatchewan (TE 6), ED-EST-02 Saskatchewan (TE 7), ED-EST-03 Saskatchewan (TE 4), ED-EST-02 Alberta (TE 6), ED-EST-03 Alberta (TE 3), ED-EST-01 BC (TE 6), ED-EST-02 BC (TE 4), ED-EST-02 BC (TE 5), ED-EST-03 BC (TE 2), ED-EST-04 BC (TE 1), ED-LAT-01 (TE 5), ED-LAT-02 (TE 2), ED-LAT-03 (TE 1), EL-01, EU-PEI-1, GL-AMW-5, GL-ELE -7, GL-MAN-3, GL-MAN-4, GL-MDO-5, GL-MOC-4, GL-MOC-5, GL-PRW-00, GS-04, HS-HDO-03, HS-PHS-03, LI-5, PY-04, SC-1 (equip. op. and spec. trade), SR-W (pay group 9) APC-5, SR-W (pay group 9) APD-6, ST-COR-1, TI-02</v>
      </c>
      <c r="C753" s="128" t="str" cm="1">
        <f t="array" ref="C753">_xlfn.TEXTJOIN(", ",TRUE,_xlfn._xlws.FILTER('5. Raw salary data'!$A$2:$A$1297,('5. Raw salary data'!$C$2:$C$1297 &gt;'5. Raw salary data'!E753)*('5. Raw salary data'!$C$2:$C$1297 &lt;'5. Raw salary data'!C753),"No matches"))</f>
        <v>CM-05, DD-02, ED-EST-01 (TE 1), ED-EST-01 Maritimes (TE 8), ED-EST-02 Maritimes (TE 7), ED-EST-03 Maritimes (TE 4), ED-EST-03 Maritimes (TE 5), ED-EST-04 Maritimes (TE 1), ED-EST-01 Quebec (TE 6), ED-EST-02 Quebec (TE 5), ED-EST-03 Quebec (TE 3), ED-EST-03 Quebec (TE 4), ED-EST-04 Quebec (TE 2), ED-EST-01 Ontario (TE 6), ED-EST-01 Ontario (TE 7), ED-EST-02 Ontario (TE 3), ED-EST-03 Ontario (TE 2), ED-EST-01 Manitoba (TE 7), ED-EST-01 Manitoba (TE 8), ED-EST-02 Manitoba (TE 5), ED-EST-02 Manitoba (TE 6), ED-EST-03 Manitoba (TE 2), ED-EST-01 Saskatchewan (TE 8), ED-EST-02 Saskatchewan (TE 5), ED-EST-03 Saskatchewan (TE 3), ED-EST-01 Alberta (TE 7), ED-EST-01 Alberta (TE 8), ED-EST-02 Alberta (TE 4), ED-EST-02 Alberta (TE 5), ED-EST-03 Alberta (TE 2), ED-EST-01 BC (TE 5), ED-EST-02 BC (TE 3), ED-EST-03 BC (TE 1), ED-LAT-01 (TE 3), ED-LAT-01 (TE 4), ED-LAT-02 (TE 1), GL-AMW-00, GL-AMW-3, GL-AMW-4, GL-ELE -5, GL-MAN-1, GL-MAN-2, GL-MDO-3, GL-MDO-4, GL-MOC-2, GL-MOC-3, GS-03, GT-01, HS-HDO-02, LI-4, OE-MEO-5, PY-03, SR-W (pay group 1), SR-W (pay group 9) APC-4, SR-W (pay group 9) APD-5, ST-SCY-2, ST-SCY-3, TI-01</v>
      </c>
    </row>
    <row r="754" spans="1:3" ht="195" x14ac:dyDescent="0.25">
      <c r="A754" s="60" t="str">
        <f>'5. Raw salary data'!A754</f>
        <v>GL-ELE -7</v>
      </c>
      <c r="B754" s="129" t="str" cm="1">
        <f t="array" ref="B754">_xlfn.TEXTJOIN(", ", TRUE, _xlfn._xlws.FILTER('5. Raw salary data'!$A$2:$A$1297, ('5. Raw salary data'!$C$2:$C$1297 &lt; '5. Raw salary data'!D754) * ('5. Raw salary data'!$C$2:$C$1297 &gt;= '5. Raw salary data'!C754) * ('5. Raw salary data'!$A$2:$A$1297 &lt;&gt; '5. Raw salary data'!A754), "No matches"))</f>
        <v>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ED-EST-02 BC (TE 5), ED-EST-02 BC (TE 6), ED-EST-03 BC (TE 2), ED-EST-03 BC (TE 3), ED-EST-04 BC (TE 1), ED-LAT-01 (TE 6), ED-LAT-02 (TE 3), ED-LAT-03 (TE 1), ED-LAT-03 (TE 2), EU-PEI-1, GL-AMW-6, GL-ELE -8, GL-GHW-3, GL-MAM-5, GL-MAN-4, GL-MAN-5, GL-MDO-6, GL-MOC-5, GL-MOC-6, GL-PRW-00, GL-PRW-5, GT-02, HP-01, HS-HDO-03, HS-HDO-04, OM-01, SC-1 (deck and engine room), SC-2 (deck and engine room), SC-STD-1, SC-STD-2, SC-1 (equip. op. and spec. trade), SC-2 (equip. op. and spec. trade), SR-W (pay group 9) APC-5, ST-SCY-4, TI-02, WP-01</v>
      </c>
      <c r="C754" s="128" t="str" cm="1">
        <f t="array" ref="C754">_xlfn.TEXTJOIN(", ",TRUE,_xlfn._xlws.FILTER('5. Raw salary data'!$A$2:$A$1297,('5. Raw salary data'!$C$2:$C$1297 &gt;'5. Raw salary data'!E754)*('5. Raw salary data'!$C$2:$C$1297 &lt;'5. Raw salary data'!C754),"No matches"))</f>
        <v>CM-05, CR-04, ED-EST-01 (TE 2), ED-EST-02 Maritimes (TE 8), ED-EST-03 Maritimes (TE 5), ED-EST-04 Maritimes (TE 1), ED-EST-04 Maritimes (TE 2), ED-EST-01 Quebec (TE 6), ED-EST-02 Quebec (TE 5), ED-EST-02 Quebec (TE 6), ED-EST-03 Quebec (TE 4), ED-EST-04 Quebec (TE 3), ED-EST-05 Quebec (TE 1), ED-EST-01 Ontario (TE 7), ED-EST-01 Ontario (TE 8), ED-EST-02 Ontario (TE 3), ED-EST-02 Ontario (TE 4), ED-EST-03 Ontario (TE 2), ED-EST-03 Ontario (TE 3), ED-EST-01 Manitoba (TE 8), ED-EST-02 Manitoba (TE 6), ED-EST-02 Manitoba (TE 7), ED-EST-03 Manitoba (TE 3), ED-EST-02 Saskatchewan (TE 6), ED-EST-03 Saskatchewan (TE 3), ED-EST-03 Saskatchewan (TE 4), ED-EST-01 Alberta (TE 8), ED-EST-02 Alberta (TE 5), ED-EST-03 Alberta (TE 2), ED-EST-03 Alberta (TE 3), ED-EST-01 BC (TE 5), ED-EST-01 BC (TE 6), ED-EST-02 BC (TE 4), ED-EST-03 BC (TE 1), ED-LAT-01 (TE 4), ED-LAT-01 (TE 5), ED-LAT-02 (TE 1), ED-LAT-02 (TE 2), EL-01, GL-AMW-00, GL-AMW-4, GL-AMW-5, GL-ELE -6, GL-MAN-2, GL-MAN-3, GL-MDO-5, GL-MOC-3, GL-MOC-4, GS-04, HS-HDO-02, HS-PHS-03, LI-5, OE-MEO-5, PY-04, SR-W (pay group 1), SR-W (pay group 9) APD-6, ST-COR-1, ST-SCY-3, TI-01</v>
      </c>
    </row>
    <row r="755" spans="1:3" ht="225" x14ac:dyDescent="0.25">
      <c r="A755" s="60" t="str">
        <f>'5. Raw salary data'!A755</f>
        <v>GL-ELE -8</v>
      </c>
      <c r="B755" s="129" t="str" cm="1">
        <f t="array" ref="B755">_xlfn.TEXTJOIN(", ", TRUE, _xlfn._xlws.FILTER('5. Raw salary data'!$A$2:$A$1297, ('5. Raw salary data'!$C$2:$C$1297 &lt; '5. Raw salary data'!D755) * ('5. Raw salary data'!$C$2:$C$1297 &gt;= '5. Raw salary data'!C755) * ('5. Raw salary data'!$A$2:$A$1297 &lt;&gt; '5. Raw salary data'!A755), "No matches"))</f>
        <v>AS-01, CM-06, CR-05, DA-CON-4, ED-EST-01 (TE 3), ED-EST-01 (TE 4), ED-EST-02 (TE 2) , ED-EST-03 (TE 1), ED-EST-03 Maritimes (TE 7), ED-EST-03 Maritimes (TE 8), ED-EST-04 Maritimes (TE 4), ED-EST-05 Maritimes (TE 2), ED-EST-06 Maritimes (TE 1), ED-EST-01 Quebec (TE 8), ED-EST-02 Quebec (TE 8), ED-EST-03 Quebec (TE 6), ED-EST-04 Quebec (TE 5), ED-EST-05 Quebec (TE 3), ED-EST-06 Quebec (TE 1),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ED-EST-04 Alberta (TE 2), ED-EST-05 Alberta (TE 1), ED-EST-01 BC (TE 8), ED-EST-02 BC (TE 6), ED-EST-02 BC (TE 7), ED-EST-03 BC (TE 3), ED-EST-04 BC (TE 2), ED-EST-05 BC (TE 1), ED-LAT-01 (TE 7), ED-LAT-02 (TE 4), ED-LAT-03 (TE 2), ED-LAT-03 (TE 3), ED-LAT-04 (TE 1), EG-01, GL-AIM-00, GL-AMW-7, GL-ELE -9, GL-GHW-4, GL-GHW-5, GL-INM-00, GL-MAM-5, GL-MAM-6, GL-MAN-5, GL-MAN-6, GL-MDO-7, GL-MOC-6, GL-MOC-7, GL-MST-00, GL-MST-9, GL-PCF-00, GL-PRW-5, GL-PRW-6, GS-05, GT-02, HP-01, HS-HDO-04, HS-PHS-04, IS-01 , LI-6, MA-01, OM-01, PI-01-CGC, PM-01 , PY-05, SC-2 (deck and engine room), SC-3 (deck and engine room), SC-STD-2, SC-STD-3, SC-2 (equip. op. and spec. trade), SC-3 (equip. op. and spec. trade), SR-W (pay group 9) APC-6, SR-W (pay group 9) APD-7, WP-01</v>
      </c>
      <c r="C755" s="128" t="str" cm="1">
        <f t="array" ref="C755">_xlfn.TEXTJOIN(", ",TRUE,_xlfn._xlws.FILTER('5. Raw salary data'!$A$2:$A$1297,('5. Raw salary data'!$C$2:$C$1297 &gt;'5. Raw salary data'!E755)*('5. Raw salary data'!$C$2:$C$1297 &lt;'5. Raw salary data'!C755),"No matches"))</f>
        <v>DA-PRO-4, DD-03, ED-EST-01 (TE 2), ED-EST-02 (TE 1) , ED-EST-02 Maritimes (TE 9), ED-EST-03 Maritimes (TE 6), ED-EST-04 Maritimes (TE 2), ED-EST-04 Maritimes (TE 3), ED-EST-05 Maritimes (TE 1), ED-EST-01 Quebec (TE 7), ED-EST-02 Quebec (TE 6), ED-EST-02 Quebec (TE 7), ED-EST-03 Quebec (TE 5), ED-EST-04 Quebec (TE 3), ED-EST-04 Quebec (TE 4), ED-EST-05 Quebec (TE 2), ED-EST-01 Ontario (TE 8), ED-EST-02 Ontario (TE 4), ED-EST-02 Ontario (TE 5),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5), ED-EST-03 BC (TE 2), ED-EST-04 BC (TE 1), ED-LAT-01 (TE 5), ED-LAT-01 (TE 6), ED-LAT-02 (TE 2), ED-LAT-02 (TE 3), ED-LAT-03 (TE 1), EL-01, EU-PEI-1, GL-AMW-5, GL-AMW-6, GL-ELE -7, GL-GHW-3, GL-MAN-4, GL-MDO-5, GL-MDO-6, GL-MOC-4, GL-MOC-5, GL-PRW-00, GS-04, HS-HDO-03, HS-PHS-03, LI-5, PY-04, SC-1 (deck and engine room), SC-STD-1, SC-1 (equip. op. and spec. trade), SR-W (pay group 9) APC-5, SR-W (pay group 9) APD-6, ST-COR-1, ST-SCY-4, TI-02</v>
      </c>
    </row>
    <row r="756" spans="1:3" ht="225" x14ac:dyDescent="0.25">
      <c r="A756" s="60" t="str">
        <f>'5. Raw salary data'!A756</f>
        <v>GL-ELE -9</v>
      </c>
      <c r="B756" s="129" t="str" cm="1">
        <f t="array" ref="B756">_xlfn.TEXTJOIN(", ", TRUE, _xlfn._xlws.FILTER('5. Raw salary data'!$A$2:$A$1297, ('5. Raw salary data'!$C$2:$C$1297 &lt; '5. Raw salary data'!D756) * ('5. Raw salary data'!$C$2:$C$1297 &gt;= '5. Raw salary data'!C756) * ('5. Raw salary data'!$A$2:$A$1297 &lt;&gt; '5. Raw salary data'!A756), "No matches"))</f>
        <v>AS-01, CM-06,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ED-EST-04 Ontario (TE 3), ED-EST-05 Ontario (TE 2),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GL-AIM-00, GL-AMW-8, GL-ELE -10, GL-GHW-5, GL-GHW-6, GL-INM-9, GL-MAM-00, GL-MAM-6, GL-MAM-7, GL-MAN-7, GL-MDO-8, GL-MOC-7, GL-MOC-8, GL-MST-9, GL-MST-10, GL-PCF-00, GL-PRW-6, GL-PRW-7, GL-WOW-00, GS-05, GS-06, IS-01 , MA-01, PG-01, PM-01 , RO-01, SC-3 (deck and engine room), SC-4 (deck and engine room), SC-STD-3, SC-STD-4, SC-3 (equip. op. and spec. trade), SR-W (pay group 2), SR-W (pay group 3), SR-W (pay group 9) APC-6, SR-W (pay group 9) APD-8</v>
      </c>
      <c r="C756" s="128" t="str" cm="1">
        <f t="array" ref="C756">_xlfn.TEXTJOIN(", ",TRUE,_xlfn._xlws.FILTER('5. Raw salary data'!$A$2:$A$1297,('5. Raw salary data'!$C$2:$C$1297 &gt;'5. Raw salary data'!E756)*('5. Raw salary data'!$C$2:$C$1297 &lt;'5. Raw salary data'!C756),"No matches"))</f>
        <v>CR-05, DA-CON-4, DD-03, ED-EST-01 (TE 3), ED-EST-02 (TE 2) , ED-EST-02 Maritimes (TE 9), ED-EST-03 Maritimes (TE 7), ED-EST-04 Maritimes (TE 3), ED-EST-05 Maritimes (TE 1), ED-EST-01 Quebec (TE 8), ED-EST-02 Quebec (TE 7), ED-EST-03 Quebec (TE 6), ED-EST-04 Quebec (TE 4), ED-EST-04 Quebec (TE 5), ED-EST-05 Quebec (TE 2), ED-EST-05 Quebec (TE 3), ED-EST-06 Quebec (TE 1), ED-EST-02 Ontario (TE 5), ED-EST-03 Ontario (TE 4), ED-EST-04 Ontario (TE 1),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1), ED-EST-04 BC (TE 2), ED-LAT-01 (TE 6), ED-LAT-01 (TE 7), ED-LAT-02 (TE 3), ED-LAT-02 (TE 4), ED-LAT-03 (TE 2), ED-LAT-04 (TE 1), EG-01, GL-AMW-6, GL-AMW-7, GL-ELE -8, GL-GHW-3, GL-GHW-4, GL-INM-00, GL-MAM-5, GL-MAN-5, GL-MAN-6, GL-MDO-6, GL-MDO-7, GL-MOC-5, GL-MOC-6, GL-MST-00, GL-PRW-00, GL-PRW-5, GT-02, HP-01, HS-HDO-04, HS-PHS-04, LI-6, OM-01, PI-01-CGC, PY-05, SC-1 (deck and engine room), SC-2 (deck and engine room), SC-STD-1, SC-STD-2, SC-2 (equip. op. and spec. trade), SR-W (pay group 9) APD-7, ST-SCY-4, TI-02, WP-01</v>
      </c>
    </row>
    <row r="757" spans="1:3" ht="270" x14ac:dyDescent="0.25">
      <c r="A757" s="60" t="str">
        <f>'5. Raw salary data'!A757</f>
        <v>GL-ELE -10</v>
      </c>
      <c r="B757" s="129" t="str" cm="1">
        <f t="array" ref="B757">_xlfn.TEXTJOIN(", ", TRUE, _xlfn._xlws.FILTER('5. Raw salary data'!$A$2:$A$1297, ('5. Raw salary data'!$C$2:$C$1297 &lt; '5. Raw salary data'!D757) * ('5. Raw salary data'!$C$2:$C$1297 &gt;= '5. Raw salary data'!C757) * ('5. Raw salary data'!$A$2:$A$1297 &lt;&gt; '5. Raw salary data'!A757), "No matches"))</f>
        <v>AR-01, AS-02, DA-CON-5, EC-01, ED-EST-01 (TE 5), ED-EST-02 (TE 4), ED-EST-03 (TE 2), ED-EST-03 Maritimes (TE 9),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ED-EST-04 Ontario (TE 3), ED-EST-04 Ontario (TE 4), ED-EST-05 Ontario (TE 3), ED-EST-06 Ontario (TE 1), ED-EST-03 Manitoba (TE 8), ED-EST-03 Manitoba (TE 9), ED-EST-04 Manitoba (TE 2), ED-EST-05 Manitoba (TE 1), ED-EST-03 Saskatchewan (TE 8), ED-EST-04 Saskatchewan (TE 3), ED-EST-05 Saskatchewan (TE 1), ED-EST-02 Alberta (TE 9), ED-EST-03 Alberta (TE 6), ED-EST-04 Alberta (TE 3), ED-EST-05 Alberta (TE 2), ED-EST-06 Alberta (TE 1), ED-EST-02 BC (TE 8), ED-EST-02 BC (TE 9), ED-EST-03 BC (TE 5), ED-EST-04 BC (TE 3), ED-EST-04 BC (TE 4), ED-EST-05 BC (TE 2), ED-EST-06 BC (TE 1), ED-LAT-01 (TE 9), ED-LAT-01 (TE 10), ED-LAT-02 (TE 6), ED-LAT-03 (TE 4), ED-LAT-03 (TE 5), ED-LAT-04 (TE 3), EG-02, EN-ENG-01, GL-AIM-9, GL-AMW-9, GL-ELE -11, GL-GHW-6, GL-GHW-7, GL-INM-9, GL-INM-10, GL-MAM-00, GL-MAM-7, GL-MAM-8, GL-MAN-8, GL-MDO-9, GL-MOC-8, GL-MOC-9, GL-MST-10, GL-MST-11, GL-PCF-6, GL-PIP-00, GL-PRW-8, GS-06, GS-07, GT-03, HP-02, HS-HDO-05, HS-PHS-05, IS-02 , LI-7, MT-01, PI-02-CGC, PM-02 , PY-06, RO-01, SC-4 (deck and engine room), SC-5 (deck and engine room), SC-STD-4, SC-STD-5, SC-4 (equip. op. and spec. trade), SG-SRE-01, SR-W (pay group 3), SR-W (pay group 9) APC-7, SR-W (pay group 9) APD-8, TI-03, TR-01</v>
      </c>
      <c r="C757" s="128" t="str" cm="1">
        <f t="array" ref="C757">_xlfn.TEXTJOIN(", ",TRUE,_xlfn._xlws.FILTER('5. Raw salary data'!$A$2:$A$1297,('5. Raw salary data'!$C$2:$C$1297 &gt;'5. Raw salary data'!E757)*('5. Raw salary data'!$C$2:$C$1297 &lt;'5. Raw salary data'!C757),"No matches"))</f>
        <v>AS-01, CM-06, CR-05, DA-CON-4, DA-PRO-5, DD-04, ED-EST-01 (TE 4), ED-EST-02 (TE 2) , ED-EST-02 (TE 3) , ED-EST-03 (TE 1), ED-EST-03 Maritimes (TE 8),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ED-EST-05 Ontario (TE 2), ED-EST-02 Manitoba (TE 9),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3), ED-EST-03 BC (TE 4), ED-EST-04 BC (TE 2), ED-EST-05 BC (TE 1), ED-LAT-01 (TE 7), ED-LAT-01 (TE 8), ED-LAT-02 (TE 4), ED-LAT-02 (TE 5), ED-LAT-03 (TE 3), ED-LAT-04 (TE 1), ED-LAT-04 (TE 2), EG-01, GL-AIM-00, GL-AMW-7, GL-AMW-8, GL-ELE -9, GL-GHW-4, GL-GHW-5, GL-INM-00, GL-MAM-5, GL-MAM-6, GL-MAN-6, GL-MAN-7, GL-MDO-7, GL-MDO-8, GL-MOC-6, GL-MOC-7, GL-MST-00, GL-MST-9, GL-PCF-00, GL-PRW-6, GL-PRW-7, GL-WOW-00, GS-05, GT-02, HP-01, HS-HDO-04, HS-PHS-04, IS-01 , LI-6, MA-01, OM-01, PG-01, PI-01-CGC, PM-01 , PY-05, SC-2 (deck and engine room), SC-3 (deck and engine room), SC-STD-2, SC-STD-3, SC-3 (equip. op. and spec. trade), SR-W (pay group 2), SR-W (pay group 9) APC-6, SR-W (pay group 9) APD-7</v>
      </c>
    </row>
    <row r="758" spans="1:3" ht="285" x14ac:dyDescent="0.25">
      <c r="A758" s="60" t="str">
        <f>'5. Raw salary data'!A758</f>
        <v>GL-ELE -11</v>
      </c>
      <c r="B758" s="129" t="str" cm="1">
        <f t="array" ref="B758">_xlfn.TEXTJOIN(", ", TRUE, _xlfn._xlws.FILTER('5. Raw salary data'!$A$2:$A$1297, ('5. Raw salary data'!$C$2:$C$1297 &lt; '5. Raw salary data'!D758) * ('5. Raw salary data'!$C$2:$C$1297 &gt;= '5. Raw salary data'!C758) * ('5. Raw salary data'!$A$2:$A$1297 &lt;&gt; '5. Raw salary data'!A758), "No matches"))</f>
        <v>AS-02, CM-07, CO-DEV/PER, CR-06, DA-CON-6, DD-05, ED-EST-01 (TE 6), ED-EST-02 (TE 5) , ED-EST-03 (TE 3), ED-EST-04 Maritimes (TE 6), ED-EST-05 Maritimes (TE 4), ED-EST-06 Maritimes (TE 3), ED-EST-02 Quebec (TE 10), ED-EST-02 Quebec (TE 11), ED-EST-03 Quebec (TE 9), ED-EST-04 Quebec (TE 8), ED-EST-05 Quebec (TE 6), ED-EST-06 Quebec (TE 4), ED-EST-02 Ontario (TE 8), ED-EST-02 Ontario (TE 9), ED-EST-03 Ontario (TE 7), ED-EST-04 Ontario (TE 4), ED-EST-05 Ontario (TE 3), ED-EST-05 Ontario (TE 4), ED-EST-06 Ontario (TE 2), ED-EST-03 Manitoba (TE 9), ED-EST-04 Manitoba (TE 3), ED-EST-05 Manitoba (TE 1),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-12, GL-GHW-7, GL-GHW-8, GL-INM-10, GL-INM-11, GL-MAM-8, GL-MAM-9, GL-MAN-8, GL-MAN-9, GL-MDO-10, GL-MOC-9, GL-MOC-10, GL-MST-12, GL-PCF-7, GL-PIP-00, GL-PRW-8, GL-PRW-9, GL-VHE-00, GL-WOW-9, GS-07, GT-03, HS-HDO-06, HS-PHS-05, HS-PHS-06, IS-02 , MT-01, OM-02, PI-03-CGC, PM-02 , PY-07, SC-6 (deck and engine room), SC-STD-6, SC-4 (equip. op. and spec. trade), SG-SRE-01, SO-MAO-TO, SR-E (pay group 1 basic), SR-W (pay group 9) APC-7, SR-W (pay group 9) APD-9, TR-01</v>
      </c>
      <c r="C758" s="128" t="str" cm="1">
        <f t="array" ref="C758">_xlfn.TEXTJOIN(", ",TRUE,_xlfn._xlws.FILTER('5. Raw salary data'!$A$2:$A$1297,('5. Raw salary data'!$C$2:$C$1297 &gt;'5. Raw salary data'!E758)*('5. Raw salary data'!$C$2:$C$1297 &lt;'5. Raw salary data'!C758),"No matches"))</f>
        <v>AR-01, CM-06,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5),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5), ED-EST-03 Alberta (TE 6), ED-EST-04 Alberta (TE 2), ED-EST-04 Alberta (TE 3), ED-EST-05 Alberta (TE 1), ED-EST-05 Alberta (TE 2), ED-EST-02 BC (TE 8), ED-EST-03 BC (TE 4), ED-EST-04 BC (TE 3), ED-EST-05 BC (TE 1), ED-EST-05 BC (TE 2), ED-LAT-01 (TE 8), ED-LAT-01 (TE 9), ED-LAT-02 (TE 5), ED-LAT-02 (TE 6), ED-LAT-03 (TE 4), ED-LAT-04 (TE 2), ED-LAT-04 (TE 3), GL-AMW-8, GL-AMW-9, GL-ELE -10, GL-GHW-5, GL-GHW-6, GL-INM-9, GL-MAM-00, GL-MAM-7, GL-MAN-7, GL-MDO-8, GL-MDO-9, GL-MOC-7, GL-MOC-8, GL-MST-10, GL-MST-11, GL-PCF-00, GL-PCF-6, GL-PRW-7, GL-WOW-00, GS-06, HP-02, HS-HDO-05, LI-7, MA-01, PG-01, PI-02-CGC, PY-06, RO-01, SC-4 (deck and engine room), SC-5 (deck and engine room), SC-STD-4, SC-STD-5, SC-3 (equip. op. and spec. trade), SR-W (pay group 2), SR-W (pay group 3), SR-W (pay group 9) APC-6, SR-W (pay group 9) APD-8, TI-03</v>
      </c>
    </row>
    <row r="759" spans="1:3" ht="285" x14ac:dyDescent="0.25">
      <c r="A759" s="60" t="str">
        <f>'5. Raw salary data'!A759</f>
        <v>GL-ELE -12</v>
      </c>
      <c r="B759" s="129" t="str" cm="1">
        <f t="array" ref="B759">_xlfn.TEXTJOIN(", ", TRUE, _xlfn._xlws.FILTER('5. Raw salary data'!$A$2:$A$1297, ('5. Raw salary data'!$C$2:$C$1297 &lt; '5. Raw salary data'!D759) * ('5. Raw salary data'!$C$2:$C$1297 &gt;= '5. Raw salary data'!C759) * ('5. Raw salary data'!$A$2:$A$1297 &lt;&gt; '5. Raw salary data'!A759), "No matches"))</f>
        <v>AS-03, CR-06, DA-PRO-6, DD-05, DS-1, EC-02, ED-EST-01 (TE 6), ED-EST-01 (TE 7) , ED-EST-02 (TE 6) , ED-EST-03 (TE 3), ED-EST-03 (TE 4), ED-EST-04 (TE 1), ED-EST-04 Maritimes (TE 7), ED-EST-05 Maritimes (TE 5), ED-EST-06 Maritimes (TE 3), ED-EST-06 Maritimes (TE 4), ED-EST-02 Quebec (TE 11), ED-EST-03 Quebec (TE 10), ED-EST-04 Quebec (TE 8),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ED-EST-03 BC (TE 6), ED-EST-03 BC (TE 7), ED-EST-04 BC (TE 5), ED-EST-05 BC (TE 3), ED-EST-06 BC (TE 2), ED-LAT-01 (TE 11), ED-LAT-01 (TE 12), ED-LAT-02 (TE 8), ED-LAT-02 (TE 9), ED-LAT-03 (TE 6), ED-LAT-03 (TE 7), ED-LAT-04 (TE 5), FR - Recruitment, GL-AIM-10, GL-AIM-11, GL-AMW-11, GL-COI-00, GL-COI-9, GL-EIM-00, GL-EIM-9, GL-ELE -13, GL-GHW-8, GL-INM-11, GL-INM-12, GL-MAM-9, GL-MAM-10, GL-MAN-9, GL-MAN-10, GL-MDO-11, GL-MOC-10, GL-MOC-11, GL-MST-12, GL-MST-13, GL-PCF-8, GL-PIP-9, GL-PRW-9, GL-PRW-10, GL-SMW-00, GL-VHE-8, GL-WOW-9, GL-WOW-10, GS-08, HP-03, HS-HDO-07, HS-PHS-06, HS-PHS-07, LI-8, OM-02, PE-01, PG-02, PI-03-CGC, PM-03 , PO-IMA-01, PO-LES-TO-01, PO-LES-IM-01, PO-TCO-01, PR(S)-01, PY-07, SC-7 (deck and engine room), SC-STD-7, SG-PAT-01, SO-MAO-TO, SR-E (pay group 1 basic), SR-E (pay group 2 ELE-2), SR-W (pay group 9) APC-8, SR-W (pay group 9) APD-10, ST-COR-2, TI-04, WP-02</v>
      </c>
      <c r="C759" s="128" t="str" cm="1">
        <f t="array" ref="C759">_xlfn.TEXTJOIN(", ",TRUE,_xlfn._xlws.FILTER('5. Raw salary data'!$A$2:$A$1297,('5. Raw salary data'!$C$2:$C$1297 &gt;'5. Raw salary data'!E759)*('5. Raw salary data'!$C$2:$C$1297 &lt;'5. Raw salary data'!C759),"No matches"))</f>
        <v>AR-01, AS-02, CM-07, CO-DEV/PER, DA-CON-5, DA-CON-6, EC-01, ED-EST-01 (TE 5), ED-EST-02 (TE 4), ED-EST-02 (TE 5) , ED-EST-03 (TE 2), ED-EST-04 Maritimes (TE 5), ED-EST-04 Maritimes (TE 6), ED-EST-05 Maritimes (TE 3), ED-EST-05 Maritimes (TE 4), ED-EST-06 Maritimes (TE 2), ED-EST-01 Quebec (TE 10), ED-EST-02 Quebec (TE 10), ED-EST-03 Quebec (TE 8), ED-EST-03 Quebec (TE 9), ED-EST-04 Quebec (TE 7),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ED-LAT-04 (TE 4), EG-02, EL-02, EN-ENG-01, GL-AIM-9, GL-AMW-9, GL-AMW-10, GL-ELE -11, GL-GHW-6, GL-GHW-7, GL-INM-10, GL-MAM-8, GL-MAN-8, GL-MDO-9, GL-MDO-10, GL-MOC-8, GL-MOC-9, GL-MST-11, GL-PCF-6, GL-PCF-7, GL-PIP-00, GL-PRW-8, GL-VHE-00, GS-07, GT-03, HP-02, HS-HDO-05, HS-HDO-06, HS-PHS-05, IS-02 , LI-7, MT-01, PI-02-CGC, PM-02 , PY-06, RO-01, SC-5 (deck and engine room), SC-6 (deck and engine room), SC-STD-5, SC-STD-6, SC-4 (equip. op. and spec. trade), SG-SRE-01, SR-W (pay group 3), SR-W (pay group 9) APC-7, SR-W (pay group 9) APD-9, TI-03, TR-01</v>
      </c>
    </row>
    <row r="760" spans="1:3" ht="270" x14ac:dyDescent="0.25">
      <c r="A760" s="60" t="str">
        <f>'5. Raw salary data'!A760</f>
        <v>GL-ELE -13</v>
      </c>
      <c r="B760" s="129" t="str" cm="1">
        <f t="array" ref="B760">_xlfn.TEXTJOIN(", ", TRUE, _xlfn._xlws.FILTER('5. Raw salary data'!$A$2:$A$1297, ('5. Raw salary data'!$C$2:$C$1297 &lt; '5. Raw salary data'!D760) * ('5. Raw salary data'!$C$2:$C$1297 &gt;= '5. Raw salary data'!C760) * ('5. Raw salary data'!$A$2:$A$1297 &lt;&gt; '5. Raw salary data'!A760), "No matches"))</f>
        <v>AS-03, DA-PRO-6, DS-1, EC-02, ED-EST-01 (TE 7) , ED-EST-01 (TE 8), ED-EST-02 (TE 6) , ED-EST-02 (TE 7) , ED-EST-03 (TE 4), ED-EST-04 (TE 2), ED-EST-04 Maritimes (TE 8), ED-EST-05 Maritimes (TE 5), ED-EST-05 Maritimes (TE 6),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2), ED-EST-04 Saskatchewan (TE 5), ED-EST-04 Saskatchewan (TE 6), ED-EST-05 Saskatchewan (TE 3), ED-EST-05 Saskatchewan (TE 4), ED-EST-06 Saskatchewan (TE 2), ED-EST-06 Saskatchewan (TE 3), ED-EST-03 Alberta (TE 9), ED-EST-04 Alberta (TE 5), ED-EST-05 Alberta (TE 4), ED-EST-06 Alberta (TE 3), ED-EST-03 BC (TE 7), ED-EST-04 BC (TE 5), ED-EST-04 BC (TE 6), ED-EST-05 BC (TE 4), ED-EST-06 BC (TE 3), ED-LAT-01 (TE 12), ED-LAT-02 (TE 9), ED-LAT-02 (TE 10), ED-LAT-03 (TE 7), ED-LAT-03 (TE 8), ED-LAT-04 (TE 6), EG-03, EU-LAI-1, FB-1, GL-AIM-11, GL-AIM-12, GL-AMW-12, GL-COI-9, GL-EIM-9, GL-ELE -14, GL-GHW-10, GL-GHW-11, GL-INM-12, GL-INM-13, GL-MAM-10, GL-MAM-11, GL-MAN-10, GL-MAN-11, GL-MDO-12, GL-MOC-11, GL-MST-14, GL-PCF-9, GL-PIP-9, GL-PRW-10, GL-PRW-11, GL-SMW-8, GL-VHE-8, GL-VHE-9, GL-WOW-10, GL-WOW-11, HP-03, HR-01, HS-HDO-07, HS-HDO-08, HS-PHS-07, LI-8, MA-02, PE-01, PG-02, PM-03 , PO-IMA-01, PO-LES-TO-01, PO-LES-IM-01, PO-TCO-01, PR(S)-01, SC-5 (equip. op. and spec. trade), SG-PAT-01, SO-MAO-01, SR-E (pay group 2 ELE-2), SR-W (pay group 4), SR-W (pay group 5), SR-W (pay group 9) APC-8, SR-W (pay group 9) APD-10, SW-CHA-01, TI-04, WP-02</v>
      </c>
      <c r="C760" s="128" t="str" cm="1">
        <f t="array" ref="C760">_xlfn.TEXTJOIN(", ",TRUE,_xlfn._xlws.FILTER('5. Raw salary data'!$A$2:$A$1297,('5. Raw salary data'!$C$2:$C$1297 &gt;'5. Raw salary data'!E760)*('5. Raw salary data'!$C$2:$C$1297 &lt;'5. Raw salary data'!C760),"No matches"))</f>
        <v>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ED-EST-06 Saskatchewan (TE 1), ED-EST-03 Alberta (TE 7), ED-EST-03 Alberta (TE 8), ED-EST-04 Alberta (TE 4), ED-EST-05 Alberta (TE 3), ED-EST-06 Alberta (TE 2), ED-EST-02 BC (TE 9), ED-EST-03 BC (TE 6), ED-EST-04 BC (TE 4), ED-EST-05 BC (TE 3), ED-EST-06 BC (TE 1), ED-EST-06 BC (TE 2), ED-LAT-01 (TE 10), ED-LAT-01 (TE 11), ED-LAT-02 (TE 7), ED-LAT-02 (TE 8), ED-LAT-03 (TE 6), ED-LAT-04 (TE 4), ED-LAT-04 (TE 5), EG-02, EL-02, EN-ENG-01, FR - Recruitment, GL-AIM-9, GL-AIM-10, GL-AMW-10, GL-AMW-11, GL-COI-00, GL-EIM-00, GL-ELE -12, GL-GHW-7, GL-GHW-8, GL-INM-10, GL-INM-11, GL-MAM-8, GL-MAM-9, GL-MAN-9, GL-MDO-10, GL-MDO-11, GL-MOC-9, GL-MOC-10, GL-MST-12, GL-MST-13, GL-PCF-7, GL-PCF-8, GL-PIP-00, GL-PRW-9, GL-SMW-00, GL-VHE-00, GL-WOW-9, GS-07, GS-08, GT-03, HS-HDO-06, HS-PHS-06, OM-02, PI-03-CGC, PY-07, SC-6 (deck and engine room), SC-7 (deck and engine room), SC-STD-6, SC-STD-7, SC-4 (equip. op. and spec. trade), SG-SRE-01, SO-MAO-TO, SR-E (pay group 1 basic), SR-W (pay group 9) APC-7, SR-W (pay group 9) APD-9, ST-COR-2, TR-01</v>
      </c>
    </row>
    <row r="761" spans="1:3" ht="285" x14ac:dyDescent="0.25">
      <c r="A761" s="60" t="str">
        <f>'5. Raw salary data'!A761</f>
        <v>GL-ELE -14</v>
      </c>
      <c r="B761" s="129" t="str" cm="1">
        <f t="array" ref="B761">_xlfn.TEXTJOIN(", ", TRUE, _xlfn._xlws.FILTER('5. Raw salary data'!$A$2:$A$1297, ('5. Raw salary data'!$C$2:$C$1297 &lt; '5. Raw salary data'!D761) * ('5. Raw salary data'!$C$2:$C$1297 &gt;= '5. Raw salary data'!C761) * ('5. Raw salary data'!$A$2:$A$1297 &lt;&gt; '5. Raw salary data'!A761), "No matches"))</f>
        <v>AG-01, BI-01, CH-01, CR-07, DA-CON-7, DD-06, ED-EST-01 (TE 8), ED-EST-02 (TE 7) , ED-EST-02 (TE 8), ED-EST-03 (TE 5), ED-EST-04 (TE 2),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ED-EST-06 Ontario (TE 4), ED-EST-04 Manitoba (TE 5), ED-EST-05 Manitoba (TE 3), ED-EST-05 Manitoba (TE 4), ED-EST-06 Manitoba (TE 2), ED-EST-04 Saskatchewan (TE 6), ED-EST-05 Saskatchewan (TE 4), ED-EST-05 Saskatchewan (TE 5), ED-EST-06 Saskatchewan (TE 3), ED-EST-03 Alberta (TE 9), ED-EST-04 Alberta (TE 6), ED-EST-05 Alberta (TE 5), ED-EST-06 Alberta (TE 4), ED-EST-03 BC (TE 8), ED-EST-04 BC (TE 6), ED-EST-04 BC (TE 7), ED-EST-05 BC (TE 5), ED-EST-06 BC (TE 3), ED-EST-06 BC (TE 4), ED-LAT-02 (TE 10), ED-LAT-02 (TE 11), ED-LAT-03 (TE 8), ED-LAT-03 (TE 9), ED-LAT-04 (TE 6), ED-LAT-04 (TE 7), EG-03, EL-03, EU-LAI-1, FB-1, GL-AIM-12, GL-AIM-13, GL-AMW-12, GL-AMW-13, GL-COI-10, GL-EIM-10, GL-GHW-10, GL-GHW-11, GL-GHW-12, GL-INM-13, GL-INM-14, GL-MAM-11, GL-MAN-11, GL-MAN-12, GL-MDO-13, GL-MOC-12, GL-MST-14, GL-PCF-9, GL-PCF-10, GL-PIP-10, GL-PRW-11, GL-PRW-12, GL-SMW-8, GL-SMW-9, GL-VHE-9, GL-VHE-10, GL-WOW-11, GL-WOW-12, GS-09, GT-04, HS-HDO-08, LI-9, MA-02, PC-01, PI-04-CGC, PS-1, SC-5 (equip. op. and spec. trade), SC-6 (equip. op. and spec. trade), SO-MAO-01, SR-E (pay group 3 MDO-4), SR-W (pay group 4), SR-W (pay group 5), SR-W (pay group 6), SW-SCW-01, SW-CHA-01</v>
      </c>
      <c r="C761" s="128" t="str" cm="1">
        <f t="array" ref="C761">_xlfn.TEXTJOIN(", ",TRUE,_xlfn._xlws.FILTER('5. Raw salary data'!$A$2:$A$1297,('5. Raw salary data'!$C$2:$C$1297 &gt;'5. Raw salary data'!E761)*('5. Raw salary data'!$C$2:$C$1297 &lt;'5. Raw salary data'!C761),"No matches"))</f>
        <v>AS-03, CR-06, DA-PRO-6, DD-05, DS-1, EC-02, ED-EST-01 (TE 7) , ED-EST-02 (TE 6) , ED-EST-03 (TE 3), ED-EST-03 (TE 4), ED-EST-04 (TE 1), ED-EST-04 Maritimes (TE 7), ED-EST-04 Maritimes (TE 8), ED-EST-05 Maritimes (TE 5), ED-EST-06 Maritimes (TE 3), ED-EST-06 Maritimes (TE 4), ED-EST-02 Quebec (TE 11), ED-EST-03 Quebec (TE 10),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6), ED-LAT-03 (TE 7), ED-LAT-04 (TE 5), FR - Recruitment, GL-AIM-10, GL-AIM-11, GL-AMW-11, GL-COI-00, GL-COI-9, GL-EIM-00, GL-EIM-9, GL-ELE -13, GL-GHW-8, GL-INM-11, GL-INM-12, GL-MAM-9, GL-MAM-10, GL-MAN-9, GL-MAN-10, GL-MDO-11, GL-MDO-12, GL-MOC-10, GL-MOC-11, GL-MST-13, GL-PCF-8, GL-PIP-9, GL-PRW-9, GL-PRW-10, GL-SMW-00, GL-VHE-8, GL-WOW-9,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row>
    <row r="762" spans="1:3" ht="225" x14ac:dyDescent="0.25">
      <c r="A762" s="60" t="str">
        <f>'5. Raw salary data'!A762</f>
        <v>GL-GHW-3</v>
      </c>
      <c r="B762" s="129" t="str" cm="1">
        <f t="array" ref="B762">_xlfn.TEXTJOIN(", ", TRUE, _xlfn._xlws.FILTER('5. Raw salary data'!$A$2:$A$1297, ('5. Raw salary data'!$C$2:$C$1297 &lt; '5. Raw salary data'!D762) * ('5. Raw salary data'!$C$2:$C$1297 &gt;= '5. Raw salary data'!C762) * ('5. Raw salary data'!$A$2:$A$1297 &lt;&gt; '5. Raw salary data'!A762), "No matches"))</f>
        <v>AS-01, CM-06, CR-05, DA-CON-4, ED-EST-01 (TE 3), ED-EST-02 (TE 2) , ED-EST-03 Maritimes (TE 7), ED-EST-03 Maritimes (TE 8), ED-EST-04 Maritimes (TE 3), ED-EST-04 Maritimes (TE 4), ED-EST-05 Maritimes (TE 1), ED-EST-05 Maritimes (TE 2), ED-EST-01 Quebec (TE 8), ED-EST-02 Quebec (TE 7), ED-EST-02 Quebec (TE 8), ED-EST-03 Quebec (TE 6),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6), ED-EST-04 Saskatchewan (TE 1), ED-EST-02 Alberta (TE 7), ED-EST-03 Alberta (TE 4), ED-EST-04 Alberta (TE 1), ED-EST-01 BC (TE 8), ED-EST-02 BC (TE 6), ED-EST-02 BC (TE 7), ED-EST-03 BC (TE 3), ED-EST-04 BC (TE 2), ED-LAT-01 (TE 7), ED-LAT-02 (TE 3), ED-LAT-02 (TE 4), ED-LAT-03 (TE 2), ED-LAT-03 (TE 3), ED-LAT-04 (TE 1), EG-01, GL-AIM-00, GL-AMW-6, GL-AMW-7, GL-ELE -8, GL-ELE -9, GL-GHW-4, GL-INM-00, GL-MAM-5, GL-MAM-6, GL-MAN-5, GL-MAN-6, GL-MDO-7, GL-MOC-6, GL-MST-00, GL-MST-9, GL-PRW-5, GL-PRW-6, GS-05, GT-02, HP-01, HS-HDO-04, HS-PHS-04, IS-01 , LI-6, OM-01, PI-01-CGC, PM-01 , PY-05, SC-1 (deck and engine room), SC-2 (deck and engine room), SC-3 (deck and engine room), SC-STD-1, SC-STD-2, SC-STD-3, SC-2 (equip. op. and spec. trade), SC-3 (equip. op. and spec. trade), SR-W (pay group 9) APC-6, SR-W (pay group 9) APD-7, ST-SCY-4, WP-01</v>
      </c>
      <c r="C762" s="128" t="str" cm="1">
        <f t="array" ref="C762">_xlfn.TEXTJOIN(", ",TRUE,_xlfn._xlws.FILTER('5. Raw salary data'!$A$2:$A$1297,('5. Raw salary data'!$C$2:$C$1297 &gt;'5. Raw salary data'!E762)*('5. Raw salary data'!$C$2:$C$1297 &lt;'5. Raw salary data'!C762),"No matches"))</f>
        <v>CR-04, DA-PRO-4, DD-03, ED-EST-01 (TE 2), ED-EST-02 (TE 1) , ED-EST-02 Maritimes (TE 8), ED-EST-02 Maritimes (TE 9), ED-EST-03 Maritimes (TE 6), ED-EST-04 Maritimes (TE 2), ED-EST-01 Quebec (TE 7), ED-EST-02 Quebec (TE 6), ED-EST-03 Quebec (TE 5), ED-EST-04 Quebec (TE 3), ED-EST-04 Quebec (TE 4), ED-EST-05 Quebec (TE 1), ED-EST-05 Quebec (TE 2), ED-EST-01 Ontario (TE 8), ED-EST-02 Ontario (TE 4),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4), ED-EST-02 BC (TE 5), ED-EST-03 BC (TE 2), ED-EST-04 BC (TE 1), ED-LAT-01 (TE 5), ED-LAT-01 (TE 6), ED-LAT-02 (TE 2), ED-LAT-03 (TE 1), EL-01, EU-PEI-1, GL-AMW-5, GL-ELE -7, GL-MAN-3, GL-MAN-4, GL-MDO-5, GL-MDO-6, GL-MOC-4, GL-MOC-5, GL-PRW-00, GS-04, HS-HDO-03, HS-PHS-03, LI-5, PY-04, SC-1 (equip. op. and spec. trade), SR-W (pay group 9) APC-5, SR-W (pay group 9) APD-6, ST-COR-1, TI-02</v>
      </c>
    </row>
    <row r="763" spans="1:3" ht="255" x14ac:dyDescent="0.25">
      <c r="A763" s="60" t="str">
        <f>'5. Raw salary data'!A763</f>
        <v>GL-GHW-4</v>
      </c>
      <c r="B763" s="129" t="str" cm="1">
        <f t="array" ref="B763">_xlfn.TEXTJOIN(", ", TRUE, _xlfn._xlws.FILTER('5. Raw salary data'!$A$2:$A$1297, ('5. Raw salary data'!$C$2:$C$1297 &lt; '5. Raw salary data'!D763) * ('5. Raw salary data'!$C$2:$C$1297 &gt;= '5. Raw salary data'!C763) * ('5. Raw salary data'!$A$2:$A$1297 &lt;&gt; '5. Raw salary data'!A763), "No matches"))</f>
        <v>AS-01, CM-06, CR-05,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1),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ED-EST-03 BC (TE 4), ED-EST-04 BC (TE 2), ED-EST-05 BC (TE 1), ED-LAT-01 (TE 7), ED-LAT-01 (TE 8), ED-LAT-02 (TE 4), ED-LAT-02 (TE 5), ED-LAT-03 (TE 3), ED-LAT-03 (TE 4), ED-LAT-04 (TE 1), ED-LAT-04 (TE 2), EG-01, GL-AIM-00, GL-AMW-7, GL-AMW-8, GL-ELE -9, GL-ELE -10, GL-GHW-5, GL-INM-00, GL-INM-9, GL-MAM-00, GL-MAM-6, GL-MAN-6, GL-MAN-7, GL-MDO-8, GL-MOC-7, GL-MST-00, GL-MST-9, GL-MST-10, GL-PCF-00, GL-PRW-6, GL-PRW-7, GL-WOW-00, GS-05, GS-06, HS-PHS-04, IS-01 , LI-6, MA-01, PG-01, PI-01-CGC, PM-01 , PY-05, SC-3 (deck and engine room), SC-4 (deck and engine room), SC-STD-3, SC-STD-4, SC-3 (equip. op. and spec. trade), SR-W (pay group 2), SR-W (pay group 9) APC-6</v>
      </c>
      <c r="C763" s="128" t="str" cm="1">
        <f t="array" ref="C763">_xlfn.TEXTJOIN(", ",TRUE,_xlfn._xlws.FILTER('5. Raw salary data'!$A$2:$A$1297,('5. Raw salary data'!$C$2:$C$1297 &gt;'5. Raw salary data'!E763)*('5. Raw salary data'!$C$2:$C$1297 &lt;'5. Raw salary data'!C763),"No matches"))</f>
        <v>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ED-EST-02 BC (TE 5), ED-EST-02 BC (TE 6), ED-EST-03 BC (TE 2), ED-EST-03 BC (TE 3), ED-EST-04 BC (TE 1), ED-LAT-01 (TE 6), ED-LAT-02 (TE 3), ED-LAT-03 (TE 1), ED-LAT-03 (TE 2), EU-PEI-1, GL-AMW-6, GL-ELE -7, GL-ELE -8, GL-GHW-3, GL-MAM-5, GL-MAN-4, GL-MAN-5, GL-MDO-6, GL-MDO-7, GL-MOC-5, GL-MOC-6, GL-PRW-00, GL-PRW-5, GT-02, HP-01, HS-HDO-03, HS-HDO-04, OM-01, SC-1 (deck and engine room), SC-2 (deck and engine room), SC-STD-1, SC-STD-2, SC-1 (equip. op. and spec. trade), SC-2 (equip. op. and spec. trade), SR-W (pay group 9) APC-5, SR-W (pay group 9) APD-7, ST-SCY-4, TI-02, WP-01</v>
      </c>
    </row>
    <row r="764" spans="1:3" ht="255" x14ac:dyDescent="0.25">
      <c r="A764" s="60" t="str">
        <f>'5. Raw salary data'!A764</f>
        <v>GL-GHW-5</v>
      </c>
      <c r="B764" s="129" t="str" cm="1">
        <f t="array" ref="B764">_xlfn.TEXTJOIN(", ", TRUE, _xlfn._xlws.FILTER('5. Raw salary data'!$A$2:$A$1297, ('5. Raw salary data'!$C$2:$C$1297 &lt; '5. Raw salary data'!D764) * ('5. Raw salary data'!$C$2:$C$1297 &gt;= '5. Raw salary data'!C764) * ('5. Raw salary data'!$A$2:$A$1297 &lt;&gt; '5. Raw salary data'!A764), "No matches"))</f>
        <v>AR-01, DA-CON-5, DA-PRO-5, DD-04, EC-01, ED-EST-01 (TE 5), ED-EST-02 (TE 3) ,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3), ED-EST-05 Alberta (TE 2), ED-EST-06 Alberta (TE 1), ED-EST-02 BC (TE 8), ED-EST-03 BC (TE 4), ED-EST-03 BC (TE 5), ED-EST-04 BC (TE 3), ED-EST-05 BC (TE 2), ED-LAT-01 (TE 8), ED-LAT-01 (TE 9), ED-LAT-02 (TE 5), ED-LAT-02 (TE 6), ED-LAT-03 (TE 4), ED-LAT-04 (TE 2), ED-LAT-04 (TE 3), GL-AMW-8, GL-AMW-9, GL-ELE -10, GL-ELE -11, GL-GHW-6, GL-INM-9, GL-MAM-00, GL-MAM-7, GL-MAN-7, GL-MAN-8, GL-MDO-8, GL-MDO-9, GL-MOC-8, GL-MST-10, GL-MST-11, GL-PCF-6, GL-PRW-7, GL-PRW-8, GL-WOW-00, GS-06, HP-02, HS-HDO-05, HS-PHS-05, LI-7, MT-01, PG-01, PI-02-CGC, PY-06, RO-01, SC-4 (deck and engine room), SC-5 (deck and engine room), SC-STD-4, SC-STD-5, SR-W (pay group 2), SR-W (pay group 3), SR-W (pay group 9) APD-8, TI-03</v>
      </c>
      <c r="C764" s="128" t="str" cm="1">
        <f t="array" ref="C764">_xlfn.TEXTJOIN(", ",TRUE,_xlfn._xlws.FILTER('5. Raw salary data'!$A$2:$A$1297,('5. Raw salary data'!$C$2:$C$1297 &gt;'5. Raw salary data'!E764)*('5. Raw salary data'!$C$2:$C$1297 &lt;'5. Raw salary data'!C764),"No matches"))</f>
        <v>AS-01, CM-06, CR-05, DA-CON-4, ED-EST-01 (TE 3), ED-EST-01 (TE 4), ED-EST-02 (TE 2) , ED-EST-03 (TE 1), ED-EST-03 Maritimes (TE 7), ED-EST-03 Maritimes (TE 8), ED-EST-04 Maritimes (TE 3), ED-EST-04 Maritimes (TE 4), ED-EST-05 Maritimes (TE 1), ED-EST-05 Maritimes (TE 2), ED-EST-06 Maritimes (TE 1), ED-EST-01 Quebec (TE 8), ED-EST-02 Quebec (TE 7), ED-EST-02 Quebec (TE 8), ED-EST-03 Quebec (TE 6), ED-EST-04 Quebec (TE 5), ED-EST-05 Quebec (TE 3), ED-EST-06 Quebec (TE 1), ED-EST-02 Ontario (TE 5),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ED-EST-04 Alberta (TE 2), ED-EST-05 Alberta (TE 1), ED-EST-01 BC (TE 8), ED-EST-02 BC (TE 6), ED-EST-02 BC (TE 7), ED-EST-03 BC (TE 3), ED-EST-04 BC (TE 2), ED-EST-05 BC (TE 1), ED-LAT-01 (TE 7), ED-LAT-02 (TE 4), ED-LAT-03 (TE 2), ED-LAT-03 (TE 3), ED-LAT-04 (TE 1), EG-01, GL-AIM-00, GL-AMW-7, GL-ELE -8, GL-ELE -9, GL-GHW-4, GL-INM-00, GL-MAM-5, GL-MAM-6, GL-MAN-5, GL-MAN-6, GL-MDO-7, GL-MOC-6, GL-MOC-7, GL-MST-00, GL-MST-9, GL-PCF-00, GL-PRW-5, GL-PRW-6, GS-05, GT-02, HP-01, HS-HDO-04, HS-PHS-04, IS-01 , LI-6, MA-01, OM-01, PI-01-CGC, PM-01 , PY-05, SC-2 (deck and engine room), SC-3 (deck and engine room), SC-STD-2, SC-STD-3, SC-2 (equip. op. and spec. trade), SC-3 (equip. op. and spec. trade), SR-W (pay group 9) APC-6, SR-W (pay group 9) APD-7, WP-01</v>
      </c>
    </row>
    <row r="765" spans="1:3" ht="285" x14ac:dyDescent="0.25">
      <c r="A765" s="60" t="str">
        <f>'5. Raw salary data'!A765</f>
        <v>GL-GHW-6</v>
      </c>
      <c r="B765" s="129" t="str" cm="1">
        <f t="array" ref="B765">_xlfn.TEXTJOIN(", ", TRUE, _xlfn._xlws.FILTER('5. Raw salary data'!$A$2:$A$1297, ('5. Raw salary data'!$C$2:$C$1297 &lt; '5. Raw salary data'!D765) * ('5. Raw salary data'!$C$2:$C$1297 &gt;= '5. Raw salary data'!C765) * ('5. Raw salary data'!$A$2:$A$1297 &lt;&gt; '5. Raw salary data'!A765), "No matches"))</f>
        <v>AR-01, AS-02, CM-07, CO-DEV/PER, CR-06, DA-CON-5, DA-CON-6, EC-01, ED-EST-01 (TE 5), ED-EST-01 (TE 6), ED-EST-02 (TE 4), ED-EST-02 (TE 5) , ED-EST-03 (TE 2),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ED-EST-06 Saskatchewan (TE 1), ED-EST-02 Alberta (TE 9), ED-EST-03 Alberta (TE 6), ED-EST-03 Alberta (TE 7), ED-EST-04 Alberta (TE 3), ED-EST-05 Alberta (TE 2), ED-EST-06 Alberta (TE 1), ED-EST-02 BC (TE 9), ED-EST-03 BC (TE 5), ED-EST-04 BC (TE 4), ED-EST-05 BC (TE 2), ED-EST-06 BC (TE 1), ED-LAT-01 (TE 9), ED-LAT-01 (TE 10), ED-LAT-02 (TE 6), ED-LAT-02 (TE 7), ED-LAT-03 (TE 5), ED-LAT-03 (TE 6), ED-LAT-04 (TE 3), ED-LAT-04 (TE 4), EG-02, EL-02, EN-ENG-01, GL-AIM-9, GL-AMW-9, GL-AMW-10, GL-ELE -11, GL-ELE -12, GL-GHW-7, GL-INM-10, GL-MAM-8, GL-MAN-8, GL-MDO-9, GL-MDO-10, GL-MOC-8, GL-MOC-9, GL-MST-11, GL-MST-12, GL-PCF-6, GL-PCF-7, GL-PIP-00, GL-PRW-8, GL-VHE-00, GL-WOW-9, GS-07, GT-03, HP-02, HS-HDO-05, HS-HDO-06, HS-PHS-05, IS-02 , LI-7, MT-01, PI-02-CGC, PM-02 , PY-06, SC-5 (deck and engine room), SC-6 (deck and engine room), SC-STD-5, SC-STD-6, SC-4 (equip. op. and spec. trade), SG-SRE-01, SR-W (pay group 9) APC-7, SR-W (pay group 9) APD-9, TI-03, TR-01</v>
      </c>
      <c r="C765" s="128" t="str" cm="1">
        <f t="array" ref="C765">_xlfn.TEXTJOIN(", ",TRUE,_xlfn._xlws.FILTER('5. Raw salary data'!$A$2:$A$1297,('5. Raw salary data'!$C$2:$C$1297 &gt;'5. Raw salary data'!E765)*('5. Raw salary data'!$C$2:$C$1297 &lt;'5. Raw salary data'!C765),"No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ED-EST-04 Ontario (TE 2), ED-EST-04 Ontario (TE 3), ED-EST-05 Ontario (TE 2), ED-EST-03 Manitoba (TE 6), ED-EST-03 Manitoba (TE 7), ED-EST-04 Manitoba (TE 1), ED-EST-02 Saskatchewan (TE 9), ED-EST-03 Saskatchewan (TE 7), ED-EST-04 Saskatchewan (TE 2), ED-EST-02 Alberta (TE 8), ED-EST-03 Alberta (TE 5), ED-EST-04 Alberta (TE 2), ED-EST-05 Alberta (TE 1), ED-EST-02 BC (TE 7), ED-EST-02 BC (TE 8), ED-EST-03 BC (TE 4), ED-EST-04 BC (TE 2), ED-EST-04 BC (TE 3), ED-EST-05 BC (TE 1), ED-LAT-01 (TE 8), ED-LAT-02 (TE 4), ED-LAT-02 (TE 5), ED-LAT-03 (TE 3), ED-LAT-03 (TE 4), ED-LAT-04 (TE 2), GL-AIM-00, GL-AMW-8, GL-ELE -9, GL-ELE -10, GL-GHW-5, GL-INM-00, GL-INM-9, GL-MAM-00, GL-MAM-6, GL-MAM-7, GL-MAN-6, GL-MAN-7, GL-MDO-8, GL-MOC-7, GL-MST-9, GL-MST-10, GL-PCF-00, GL-PRW-6, GL-PRW-7, GL-WOW-00, GS-05, GS-06, IS-01 , LI-6, MA-01, PG-01, PM-01 , RO-01, SC-3 (deck and engine room), SC-4 (deck and engine room), SC-STD-3, SC-STD-4, SC-3 (equip. op. and spec. trade), SR-W (pay group 2), SR-W (pay group 3), SR-W (pay group 9) APC-6, SR-W (pay group 9) APD-8</v>
      </c>
    </row>
    <row r="766" spans="1:3" ht="270" x14ac:dyDescent="0.25">
      <c r="A766" s="60" t="str">
        <f>'5. Raw salary data'!A766</f>
        <v>GL-GHW-7</v>
      </c>
      <c r="B766" s="129" t="str" cm="1">
        <f t="array" ref="B766">_xlfn.TEXTJOIN(", ", TRUE, _xlfn._xlws.FILTER('5. Raw salary data'!$A$2:$A$1297, ('5. Raw salary data'!$C$2:$C$1297 &lt; '5. Raw salary data'!D766) * ('5. Raw salary data'!$C$2:$C$1297 &gt;= '5. Raw salary data'!C766) * ('5. Raw salary data'!$A$2:$A$1297 &lt;&gt; '5. Raw salary data'!A766), "No matches"))</f>
        <v>CM-07, CO-DEV/PER, CR-06, DA-CON-6, DD-05, ED-EST-01 (TE 6), ED-EST-02 (TE 5) , ED-EST-03 (TE 3), ED-EST-04 (TE 1), ED-EST-04 Maritimes (TE 6), ED-EST-04 Maritimes (TE 7), ED-EST-05 Maritimes (TE 4), ED-EST-06 Maritimes (TE 3), ED-EST-02 Quebec (TE 11), ED-EST-03 Quebec (TE 9), ED-EST-04 Quebec (TE 8), ED-EST-05 Quebec (TE 6), ED-EST-06 Quebec (TE 4), ED-EST-02 Ontario (TE 9), ED-EST-03 Ontario (TE 7), ED-EST-03 Ontario (TE 8),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ED-EST-06 Saskatchewan (TE 1), ED-EST-03 Alberta (TE 7), ED-EST-03 Alberta (TE 8), ED-EST-04 Alberta (TE 4), ED-EST-05 Alberta (TE 3), ED-EST-06 Alberta (TE 2), ED-EST-03 BC (TE 6), ED-EST-04 BC (TE 4), ED-EST-04 BC (TE 5), ED-EST-05 BC (TE 3), ED-EST-06 BC (TE 1), ED-EST-06 BC (TE 2), ED-LAT-01 (TE 10), ED-LAT-01 (TE 11), ED-LAT-02 (TE 7), ED-LAT-02 (TE 8), ED-LAT-03 (TE 6), ED-LAT-04 (TE 4), ED-LAT-04 (TE 5), EL-02, EN-ENG-01, FR - Recruitment, GL-AIM-9, GL-AIM-10, GL-AMW-10, GL-AMW-11, GL-COI-00, GL-EIM-00, GL-ELE -12, GL-ELE -13, GL-GHW-8, GL-INM-11, GL-MAM-8, GL-MAM-9, GL-MAN-9, GL-MDO-10, GL-MDO-11, GL-MOC-9, GL-MOC-10, GL-MST-12, GL-MST-13, GL-PCF-7, GL-PCF-8, GL-PRW-9, GL-SMW-00, GL-VHE-00, GL-WOW-9, GS-07, GS-08, GT-03, HS-HDO-06, HS-HDO-07, HS-PHS-06, LI-8, OM-02, PI-03-CGC, PY-07, SC-6 (deck and engine room), SC-7 (deck and engine room), SC-STD-6, SC-STD-7, SC-4 (equip. op. and spec. trade), SG-SRE-01, SO-MAO-TO, SR-E (pay group 1 basic), SR-W (pay group 9) APC-7, SR-W (pay group 9) APD-9, ST-COR-2</v>
      </c>
      <c r="C766" s="128" t="str" cm="1">
        <f t="array" ref="C766">_xlfn.TEXTJOIN(", ",TRUE,_xlfn._xlws.FILTER('5. Raw salary data'!$A$2:$A$1297,('5. Raw salary data'!$C$2:$C$1297 &gt;'5. Raw salary data'!E766)*('5. Raw salary data'!$C$2:$C$1297 &lt;'5. Raw salary data'!C766),"No matches"))</f>
        <v>AR-01, AS-02, DA-CON-5, DA-PRO-5, DD-04, EC-01, ED-EST-01 (TE 5), ED-EST-02 (TE 3) , ED-EST-02 (TE 4), ED-EST-03 (TE 2), ED-EST-03 Maritimes (TE 9), ED-EST-04 Maritimes (TE 5), ED-EST-05 Maritimes (TE 3), ED-EST-06 Maritimes (TE 2), ED-EST-01 Quebec (TE 9), ED-EST-01 Quebec (TE 10), ED-EST-02 Quebec (TE 9), ED-EST-02 Quebec (TE 10), ED-EST-03 Quebec (TE 7), ED-EST-03 Quebec (TE 8), ED-EST-04 Quebec (TE 6), ED-EST-04 Quebec (TE 7), ED-EST-05 Quebec (TE 4), ED-EST-05 Quebec (TE 5), ED-EST-06 Quebec (TE 2), ED-EST-06 Quebec (TE 3), ED-EST-02 Ontario (TE 7), ED-EST-02 Ontario (TE 8),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3), ED-EST-05 Alberta (TE 2), ED-EST-06 Alberta (TE 1), ED-EST-02 BC (TE 8), ED-EST-02 BC (TE 9), ED-EST-03 BC (TE 4), ED-EST-03 BC (TE 5), ED-EST-04 BC (TE 3), ED-EST-05 BC (TE 2), ED-LAT-01 (TE 9), ED-LAT-02 (TE 5), ED-LAT-02 (TE 6), ED-LAT-03 (TE 4), ED-LAT-03 (TE 5), ED-LAT-04 (TE 2), ED-LAT-04 (TE 3), EG-02, GL-AMW-8, GL-AMW-9, GL-ELE -10, GL-ELE -11, GL-GHW-6, GL-INM-9, GL-INM-10, GL-MAM-00, GL-MAM-7, GL-MAN-7, GL-MAN-8, GL-MDO-8, GL-MDO-9, GL-MOC-8, GL-MST-10, GL-MST-11, GL-PCF-6, GL-PIP-00, GL-PRW-7, GL-PRW-8, GL-WOW-00, GS-06, HP-02, HS-HDO-05, HS-PHS-05, IS-02 , LI-7, MT-01, PG-01, PI-02-CGC, PM-02 , PY-06, RO-01, SC-4 (deck and engine room), SC-5 (deck and engine room), SC-STD-4, SC-STD-5, SR-W (pay group 2), SR-W (pay group 3), SR-W (pay group 9) APD-8, TI-03, TR-01</v>
      </c>
    </row>
    <row r="767" spans="1:3" ht="315" x14ac:dyDescent="0.25">
      <c r="A767" s="60" t="str">
        <f>'5. Raw salary data'!A767</f>
        <v>GL-GHW-8</v>
      </c>
      <c r="B767" s="129" t="str" cm="1">
        <f t="array" ref="B767">_xlfn.TEXTJOIN(", ", TRUE, _xlfn._xlws.FILTER('5. Raw salary data'!$A$2:$A$1297, ('5. Raw salary data'!$C$2:$C$1297 &lt; '5. Raw salary data'!D767) * ('5. Raw salary data'!$C$2:$C$1297 &gt;= '5. Raw salary data'!C767) * ('5. Raw salary data'!$A$2:$A$1297 &lt;&gt; '5. Raw salary data'!A767), "No matches"))</f>
        <v>AS-03, DA-PRO-6, DD-05, DS-1, EC-02, ED-EST-01 (TE 7) , ED-EST-02 (TE 6) , ED-EST-03 (TE 4), ED-EST-04 (TE 1), ED-EST-04 Maritimes (TE 7), ED-EST-04 Maritimes (TE 8), ED-EST-05 Maritimes (TE 5), ED-EST-06 Maritimes (TE 4), ED-EST-03 Quebec (TE 10), ED-EST-03 Quebec (TE 11), ED-EST-04 Quebec (TE 9), ED-EST-05 Quebec (TE 7), ED-EST-06 Quebec (TE 5), ED-EST-03 Ontario (TE 8), ED-EST-03 Ontario (TE 9), ED-EST-04 Ontario (TE 5), ED-EST-04 Ontario (TE 6), ED-EST-05 Ontario (TE 4), ED-EST-05 Ontario (TE 5), ED-EST-06 Ontario (TE 3), ED-EST-04 Manitoba (TE 4), ED-EST-05 Manitoba (TE 2), ED-EST-05 Manitoba (TE 3), ED-EST-06 Manitoba (TE 1), ED-EST-04 Saskatchewan (TE 5), ED-EST-05 Saskatchewan (TE 3), ED-EST-06 Saskatchewan (TE 2), ED-EST-03 Alberta (TE 8), ED-EST-03 Alberta (TE 9), ED-EST-04 Alberta (TE 5), ED-EST-05 Alberta (TE 4), ED-EST-06 Alberta (TE 2), ED-EST-06 Alberta (TE 3), ED-EST-03 BC (TE 7), ED-EST-04 BC (TE 5), ED-EST-05 BC (TE 4), ED-EST-06 BC (TE 2), ED-LAT-01 (TE 12), ED-LAT-02 (TE 8), ED-LAT-02 (TE 9), ED-LAT-03 (TE 7), ED-LAT-03 (TE 8), ED-LAT-04 (TE 5), ED-LAT-04 (TE 6), EG-03, EU-LAI-1, GL-AIM-11, GL-AMW-11, GL-AMW-12, GL-COI-9, GL-EIM-00, GL-EIM-9, GL-ELE -13, GL-ELE -14, GL-GHW-10, GL-GHW-11, GL-INM-12, GL-MAM-9, GL-MAM-10, GL-MAN-10, GL-MDO-11, GL-MDO-12, GL-MOC-10, GL-MOC-11, GL-MST-13, GL-MST-14, GL-PCF-8, GL-PCF-9, GL-PIP-9, GL-PRW-10, GL-SMW-00, GL-VHE-8, GL-WOW-10, GS-08, HP-03, HR-01, HS-HDO-07, HS-PHS-07, LI-8, PE-01, PG-02, PI-03-CGC, PM-03 , PO-IMA-01, PO-LES-TO-01, PO-LES-IM-01, PO-TCO-01, PR(S)-01, PY-07, SC-7 (deck and engine room), SC-STD-7, SC-5 (equip. op. and spec. trade), SG-PAT-01, SR-E (pay group 2 ELE-2), SR-W (pay group 4), SR-W (pay group 5), SR-W (pay group 9) APC-8, SR-W (pay group 9) APD-10, ST-COR-2, TI-04, WP-02</v>
      </c>
      <c r="C767" s="128" t="str" cm="1">
        <f t="array" ref="C767">_xlfn.TEXTJOIN(", ",TRUE,_xlfn._xlws.FILTER('5. Raw salary data'!$A$2:$A$1297,('5. Raw salary data'!$C$2:$C$1297 &gt;'5. Raw salary data'!E767)*('5. Raw salary data'!$C$2:$C$1297 &lt;'5. Raw salary data'!C767),"No matches"))</f>
        <v>AR-01, AS-02, CM-07, CO-DEV/PER, CR-06, DA-CON-6, EC-01, ED-EST-01 (TE 5), ED-EST-01 (TE 6), ED-EST-02 (TE 4), ED-EST-02 (TE 5) , ED-EST-03 (TE 2), ED-EST-03 (TE 3), ED-EST-04 Maritimes (TE 6), ED-EST-05 Maritimes (TE 4), ED-EST-06 Maritimes (TE 2), ED-EST-06 Maritimes (TE 3), ED-EST-01 Quebec (TE 10), ED-EST-02 Quebec (TE 10), ED-EST-02 Quebec (TE 11),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ED-EST-06 Ontario (TE 2), ED-EST-03 Manitoba (TE 8),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6), ED-LAT-02 (TE 7), ED-LAT-03 (TE 5), ED-LAT-03 (TE 6), ED-LAT-04 (TE 3), ED-LAT-04 (TE 4), EG-02, EL-02, EN-ENG-01, FR - Recruitment, GL-AIM-9, GL-AIM-10, GL-AMW-9, GL-AMW-10, GL-COI-00, GL-ELE -11, GL-ELE -12, GL-GHW-7, GL-INM-10, GL-INM-11, GL-MAM-8, GL-MAN-8, GL-MAN-9, GL-MDO-9, GL-MDO-10, GL-MOC-9, GL-MST-11, GL-MST-12, GL-PCF-6, GL-PCF-7, GL-PIP-00, GL-PRW-8, GL-PRW-9, GL-VHE-00, GL-WOW-9, GS-07, GT-03, HP-02, HS-HDO-05, HS-HDO-06, HS-PHS-05, HS-PHS-06, IS-02 , LI-7, MT-01, OM-02, PM-02 , PY-06, SC-5 (deck and engine room), SC-6 (deck and engine room), SC-STD-5, SC-STD-6, SC-4 (equip. op. and spec. trade), SG-SRE-01, SO-MAO-TO, SR-E (pay group 1 basic), SR-W (pay group 9) APC-7, SR-W (pay group 9) APD-9, TR-01</v>
      </c>
    </row>
    <row r="768" spans="1:3" ht="285" x14ac:dyDescent="0.25">
      <c r="A768" s="60" t="str">
        <f>'5. Raw salary data'!A768</f>
        <v>GL-GHW-10</v>
      </c>
      <c r="B768" s="129" t="str" cm="1">
        <f t="array" ref="B768">_xlfn.TEXTJOIN(", ", TRUE, _xlfn._xlws.FILTER('5. Raw salary data'!$A$2:$A$1297, ('5. Raw salary data'!$C$2:$C$1297 &lt; '5. Raw salary data'!D768) * ('5. Raw salary data'!$C$2:$C$1297 &gt;= '5. Raw salary data'!C768) * ('5. Raw salary data'!$A$2:$A$1297 &lt;&gt; '5. Raw salary data'!A768), "No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6), ED-EST-06 Ontario (TE 4), ED-EST-04 Manitoba (TE 5), ED-EST-05 Manitoba (TE 3), ED-EST-05 Manitoba (TE 4), ED-EST-06 Manitoba (TE 2), ED-EST-06 Manitoba (TE 3), ED-EST-04 Saskatchewan (TE 6),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8), ED-LAT-03 (TE 9), ED-LAT-04 (TE 7), EG-03, EL-03, EU-LAI-1, FB-1, GL-AIM-12, GL-AIM-13, GL-AMW-12, GL-AMW-13, GL-COI-10, GL-EIM-10, GL-GHW-11, GL-GHW-12, GL-INM-13, GL-INM-14, GL-MAM-11, GL-MAM-12, GL-MAN-11, GL-MAN-12, GL-MDO-13, GL-MOC-12, GL-MOC-13, GL-PCF-9, GL-PCF-10, GL-PIP-10, GL-PRW-11, GL-PRW-12, GL-SMW-8, GL-SMW-9, GL-VHE-9, GL-VHE-10, GL-WOW-11, GL-WOW-12, GS-09, GT-04, HS-HDO-08, LI-9, MA-02, PC-01, PI-04-CGC, PS-1, SC-5 (equip. op. and spec. trade), SC-6 (equip. op. and spec. trade), SO-MAO-01, SR-E (pay group 3 MDO-4), SR-W (pay group 5), SR-W (pay group 6), SW-SCW-01, SW-CHA-01</v>
      </c>
      <c r="C768" s="128" t="str" cm="1">
        <f t="array" ref="C768">_xlfn.TEXTJOIN(", ",TRUE,_xlfn._xlws.FILTER('5. Raw salary data'!$A$2:$A$1297,('5. Raw salary data'!$C$2:$C$1297 &gt;'5. Raw salary data'!E768)*('5. Raw salary data'!$C$2:$C$1297 &lt;'5. Raw salary data'!C768),"No matches"))</f>
        <v>AS-03, DA-PRO-6, DD-05, DS-1, EC-02, ED-EST-01 (TE 7) , ED-EST-02 (TE 6) , ED-EST-03 (TE 3),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ED-EST-05 Ontario (TE 5), ED-EST-06 Ontario (TE 2), ED-EST-06 Ontario (TE 3), ED-EST-04 Manitoba (TE 3), ED-EST-04 Manitoba (TE 4), ED-EST-05 Manitoba (TE 2), ED-EST-06 Manitoba (TE 1), ED-EST-04 Saskatchewan (TE 4), ED-EST-04 Saskatchewan (TE 5), ED-EST-05 Saskatchewan (TE 3), ED-EST-06 Saskatchewan (TE 2), ED-EST-03 Alberta (TE 8), ED-EST-03 Alberta (TE 9),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ED-LAT-04 (TE 6), FR - Recruitment, GL-AIM-10, GL-AIM-11, GL-AMW-11, GL-COI-00, GL-COI-9, GL-EIM-00, GL-EIM-9, GL-ELE -13, GL-ELE -14, GL-GHW-8, GL-INM-12, GL-MAM-9, GL-MAM-10, GL-MAN-9, GL-MAN-10, GL-MDO-11, GL-MDO-12, GL-MOC-10, GL-MOC-11, GL-MST-13, GL-MST-14, GL-PCF-8, GL-PIP-9, GL-PRW-10, GL-SMW-00, GL-VHE-8, GL-WOW-10, GS-08, HP-03, HR-01, HS-HDO-07, HS-PHS-06, HS-PHS-07, LI-8, OM-02, PE-01, PG-02, PI-03-CGC, PM-03 , PO-IMA-01, PO-LES-TO-01, PO-LES-IM-01, PO-TCO-01, PR(S)-01, PY-07, SC-7 (deck and engine room), SC-STD-7, SG-PAT-01, SO-MAO-TO, SR-E (pay group 1 basic), SR-E (pay group 2 ELE-2), SR-W (pay group 4), SR-W (pay group 9) APC-8, SR-W (pay group 9) APD-10, ST-COR-2, TI-04, WP-02</v>
      </c>
    </row>
    <row r="769" spans="1:3" ht="285" x14ac:dyDescent="0.25">
      <c r="A769" s="60" t="str">
        <f>'5. Raw salary data'!A769</f>
        <v>GL-GHW-11</v>
      </c>
      <c r="B769" s="129" t="str" cm="1">
        <f t="array" ref="B769">_xlfn.TEXTJOIN(", ", TRUE, _xlfn._xlws.FILTER('5. Raw salary data'!$A$2:$A$1297, ('5. Raw salary data'!$C$2:$C$1297 &lt; '5. Raw salary data'!D769) * ('5. Raw salary data'!$C$2:$C$1297 &gt;= '5. Raw salary data'!C769) * ('5. Raw salary data'!$A$2:$A$1297 &lt;&gt; '5. Raw salary data'!A769), "No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ED-EST-06 Quebec (TE 7), ED-EST-03 Ontario (TE 9), ED-EST-03 Ontario (TE 10), ED-EST-04 Ontario (TE 7), ED-EST-05 Ontario (TE 6), ED-EST-06 Ontario (TE 4), ED-EST-04 Manitoba (TE 5),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EL-03, EU-LAI-1, FB-1, GL-AIM-12, GL-AIM-13, GL-AMW-13, GL-COI-10, GL-COI-11, GL-EIM-10, GL-GHW-12, GL-INM-13, GL-INM-14, GL-MAM-11, GL-MAM-12, GL-MAN-11, GL-MAN-12, GL-MDO-13, GL-MDO-14, GL-MOC-12, GL-MOC-13, GL-PCF-9, GL-PCF-10, GL-PIP-10, GL-PRW-11, GL-PRW-12, GL-SMW-8, GL-SMW-9, GL-VHE-9, GL-VHE-10, GL-WOW-11, GL-WOW-12, GS-09, GT-04, HS-HDO-08, HS-PHS-08, LI-9, MA-02, PC-01, PI-04-CGC, PS-1, SC-5 (equip. op. and spec. trade), SC-6 (equip. op. and spec. trade), SO-MAO-01, SR-E (pay group 3 MDO-4), SR-W (pay group 5), SR-W (pay group 6), SW-SCW-01, SW-CHA-01</v>
      </c>
      <c r="C769" s="128" t="str" cm="1">
        <f t="array" ref="C769">_xlfn.TEXTJOIN(", ",TRUE,_xlfn._xlws.FILTER('5. Raw salary data'!$A$2:$A$1297,('5. Raw salary data'!$C$2:$C$1297 &gt;'5. Raw salary data'!E769)*('5. Raw salary data'!$C$2:$C$1297 &lt;'5. Raw salary data'!C769),"No matches"))</f>
        <v>AS-03, DA-PRO-6, DD-05, DS-1, EC-02, ED-EST-01 (TE 7) , ED-EST-02 (TE 6) ,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ED-EST-04 Ontario (TE 6), ED-EST-05 Ontario (TE 4), ED-EST-05 Ontario (TE 5), ED-EST-06 Ontario (TE 2), ED-EST-06 Ontario (TE 3), ED-EST-04 Manitoba (TE 3), ED-EST-04 Manitoba (TE 4), ED-EST-05 Manitoba (TE 2), ED-EST-05 Manitoba (TE 3), ED-EST-06 Manitoba (TE 1), ED-EST-04 Saskatchewan (TE 5), ED-EST-05 Saskatchewan (TE 3), ED-EST-06 Saskatchewan (TE 2), ED-EST-03 Alberta (TE 8), ED-EST-03 Alberta (TE 9),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ED-LAT-03 (TE 8), ED-LAT-04 (TE 5), ED-LAT-04 (TE 6), EG-03, FR - Recruitment, GL-AIM-10, GL-AIM-11, GL-AMW-11, GL-AMW-12, GL-COI-9, GL-EIM-00, GL-EIM-9, GL-ELE -13, GL-ELE -14, GL-GHW-8, GL-GHW-10, GL-INM-12, GL-MAM-9, GL-MAM-10, GL-MAN-10, GL-MDO-11, GL-MDO-12, GL-MOC-10, GL-MOC-11, GL-MST-13, GL-MST-14, GL-PCF-8, GL-PIP-9, GL-PRW-10, GL-SMW-00, GL-VHE-8, GL-WOW-10, GS-08, HP-03, HR-01, HS-HDO-07, HS-PHS-06, HS-PHS-07, LI-8, PE-01, PG-02, PI-03-CGC, PM-03 , PO-IMA-01, PO-LES-TO-01, PO-LES-IM-01, PO-TCO-01, PR(S)-01, PY-07, SC-7 (deck and engine room), SC-STD-7, SG-PAT-01, SO-MAO-TO, SR-E (pay group 2 ELE-2), SR-W (pay group 4), SR-W (pay group 9) APC-8, SR-W (pay group 9) APD-10, ST-COR-2, TI-04, WP-02</v>
      </c>
    </row>
    <row r="770" spans="1:3" ht="285" x14ac:dyDescent="0.25">
      <c r="A770" s="60" t="str">
        <f>'5. Raw salary data'!A770</f>
        <v>GL-GHW-12</v>
      </c>
      <c r="B770" s="129" t="str" cm="1">
        <f t="array" ref="B770">_xlfn.TEXTJOIN(", ", TRUE, _xlfn._xlws.FILTER('5. Raw salary data'!$A$2:$A$1297, ('5. Raw salary data'!$C$2:$C$1297 &lt; '5. Raw salary data'!D770) * ('5. Raw salary data'!$C$2:$C$1297 &gt;= '5. Raw salary data'!C770) * ('5. Raw salary data'!$A$2:$A$1297 &lt;&gt; '5. Raw salary data'!A770), "No matches"))</f>
        <v>AI-01, AS-04, DA-CON-7, DA-CON-8, DA-PRO-7,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GL-EIM-11, GL-MAM-12, GL-MAM-13, GL-MAN-13, GL-MDO-14, GL-MOC-13, GL-MOC-14, GL-PCF-11, GL-PIP-11, GL-PIP-12, GL-PRW-13, GL-SMW-10, GL-VHE-11, GL-WOW-13, GS-09, GS-10, HP-04, HS-HDO-09, HS-PHS-08, IS-03 , IT-01, LS-01, OM-03, PC-01, PE-02, PG-03, PM-04 , PO-IMA-02, PO-LES-TO-02, PO-LES-IM-02, PO-TCO-02, PR(S)-02, RO-03, SC-7 (equip. op. and spec. trade), SG-SRE-02, SO-FLP-01, SR-E (APA), SR-E (APB), SR-W (pay group 7), SW-SCW-02, TI-05, WP-03</v>
      </c>
      <c r="C770" s="128" t="str" cm="1">
        <f t="array" ref="C770">_xlfn.TEXTJOIN(", ",TRUE,_xlfn._xlws.FILTER('5. Raw salary data'!$A$2:$A$1297,('5. Raw salary data'!$C$2:$C$1297 &gt;'5. Raw salary data'!E770)*('5. Raw salary data'!$C$2:$C$1297 &lt;'5. Raw salary data'!C770),"No matches"))</f>
        <v>AG-01, BI-01, CH-01, CR-07, DD-06, ED-EST-01 (TE 8), ED-EST-02 (TE 7) , ED-EST-02 (TE 8), ED-EST-03 (TE 4),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ED-EST-05 Saskatchewan (TE 5),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GL-COI-9, GL-COI-10, GL-EIM-10, GL-ELE -14, GL-GHW-10, GL-GHW-11, GL-INM-13, GL-INM-14, GL-MAM-11, GL-MAN-11, GL-MAN-12, GL-MDO-12, GL-MDO-13, GL-MOC-11, GL-MOC-12, GL-MST-14, GL-PCF-9, GL-PCF-10, GL-PIP-9, GL-PIP-10, GL-PRW-11, GL-PRW-12, GL-SMW-8, GL-SMW-9, GL-VHE-9, GL-VHE-10, GL-WOW-11, GL-WOW-12, GT-04, HR-01, HS-HDO-08, LI-9, MA-02, PI-04-CGC, PS-1, SC-5 (equip. op. and spec. trade), SC-6 (equip. op. and spec. trade), SO-MAO-01, SR-E (pay group 2 ELE-2), SR-E (pay group 3 MDO-4), SR-W (pay group 4), SR-W (pay group 5), SR-W (pay group 6), SW-SCW-01, SW-CHA-01</v>
      </c>
    </row>
    <row r="771" spans="1:3" ht="225" x14ac:dyDescent="0.25">
      <c r="A771" s="60" t="str">
        <f>'5. Raw salary data'!A771</f>
        <v>GL-INM-00</v>
      </c>
      <c r="B771" s="129" t="str" cm="1">
        <f t="array" ref="B771">_xlfn.TEXTJOIN(", ", TRUE, _xlfn._xlws.FILTER('5. Raw salary data'!$A$2:$A$1297, ('5. Raw salary data'!$C$2:$C$1297 &lt; '5. Raw salary data'!D771) * ('5. Raw salary data'!$C$2:$C$1297 &gt;= '5. Raw salary data'!C771) * ('5. Raw salary data'!$A$2:$A$1297 &lt;&gt; '5. Raw salary data'!A771), "No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ED-EST-04 Ontario (TE 3), ED-EST-05 Ontario (TE 2), ED-EST-03 Manitoba (TE 6), ED-EST-03 Manitoba (TE 7), ED-EST-04 Manitoba (TE 1), ED-EST-02 Saskatchewan (TE 9), ED-EST-03 Saskatchewan (TE 7), ED-EST-04 Saskatchewan (TE 2), ED-EST-02 Alberta (TE 8), ED-EST-03 Alberta (TE 5), ED-EST-04 Alberta (TE 2), ED-EST-05 Alberta (TE 1), ED-EST-02 BC (TE 7), ED-EST-02 BC (TE 8), ED-EST-03 BC (TE 4), ED-EST-04 BC (TE 2), ED-EST-04 BC (TE 3), ED-EST-05 BC (TE 1), ED-LAT-01 (TE 8), ED-LAT-02 (TE 5), ED-LAT-03 (TE 3), ED-LAT-03 (TE 4), ED-LAT-04 (TE 2), GL-AIM-00, GL-AMW-8, GL-ELE -9, GL-ELE -10, GL-GHW-5, GL-INM-9, GL-MAM-00, GL-MAM-6, GL-MAM-7, GL-MAN-6, GL-MAN-7, GL-MDO-8, GL-MOC-7, GL-MST-9, GL-MST-10, GL-PCF-00, GL-PRW-6, GL-PRW-7, GL-WOW-00, GS-05, GS-06, IS-01 , LI-6, MA-01, PG-01, PM-01 , RO-01, SC-3 (deck and engine room), SC-4 (deck and engine room), SC-STD-3, SC-STD-4, SC-3 (equip. op. and spec. trade), SR-W (pay group 2), SR-W (pay group 3), SR-W (pay group 9) APC-6, SR-W (pay group 9) APD-8</v>
      </c>
      <c r="C771" s="128" t="str" cm="1">
        <f t="array" ref="C771">_xlfn.TEXTJOIN(", ",TRUE,_xlfn._xlws.FILTER('5. Raw salary data'!$A$2:$A$1297,('5. Raw salary data'!$C$2:$C$1297 &gt;'5. Raw salary data'!E771)*('5. Raw salary data'!$C$2:$C$1297 &lt;'5. Raw salary data'!C771),"No matches"))</f>
        <v>CR-05, DD-03, ED-EST-01 (TE 3), ED-EST-02 (TE 2) , ED-EST-02 Maritimes (TE 9), ED-EST-03 Maritimes (TE 7), ED-EST-04 Maritimes (TE 3), ED-EST-05 Maritimes (TE 1), ED-EST-01 Quebec (TE 8), ED-EST-02 Quebec (TE 7), ED-EST-03 Quebec (TE 5), ED-EST-03 Quebec (TE 6), ED-EST-04 Quebec (TE 4), ED-EST-04 Quebec (TE 5), ED-EST-05 Quebec (TE 2), ED-EST-05 Quebec (TE 3), ED-EST-06 Quebec (TE 1), ED-EST-02 Ontario (TE 5), ED-EST-03 Ontario (TE 4), ED-EST-04 Ontario (TE 1), ED-EST-04 Ontario (TE 2), ED-EST-05 Ontario (TE 1), ED-EST-02 Manitoba (TE 8), ED-EST-02 Manitoba (TE 9), ED-EST-03 Manitoba (TE 5), ED-EST-02 Saskatchewan (TE 7), ED-EST-02 Saskatchewan (TE 8), ED-EST-03 Saskatchewan (TE 5), ED-EST-03 Saskatchewan (TE 6), ED-EST-04 Saskatchewan (TE 1), ED-EST-02 Alberta (TE 6), ED-EST-02 Alberta (TE 7), ED-EST-03 Alberta (TE 4), ED-EST-04 Alberta (TE 1), ED-EST-01 BC (TE 7), ED-EST-01 BC (TE 8), ED-EST-02 BC (TE 5), ED-EST-02 BC (TE 6), ED-EST-03 BC (TE 3), ED-EST-04 BC (TE 1), ED-LAT-01 (TE 6), ED-LAT-01 (TE 7), ED-LAT-02 (TE 3), ED-LAT-02 (TE 4), ED-LAT-03 (TE 2), ED-LAT-04 (TE 1), EG-01, GL-AMW-6, GL-AMW-7, GL-ELE -8, GL-GHW-3, GL-GHW-4, GL-MAM-5, GL-MAN-5, GL-MDO-6, GL-MDO-7, GL-MOC-5, GL-MOC-6, GL-MST-00, GL-PRW-00, GL-PRW-5, GT-02, HP-01, HS-HDO-03, HS-HDO-04, HS-PHS-04, OM-01, PI-01-CGC, PY-05, SC-1 (deck and engine room), SC-2 (deck and engine room), SC-STD-1, SC-STD-2, SC-1 (equip. op. and spec. trade), SC-2 (equip. op. and spec. trade), SR-W (pay group 9) APD-7, ST-SCY-4, TI-02, WP-01</v>
      </c>
    </row>
    <row r="772" spans="1:3" ht="255" x14ac:dyDescent="0.25">
      <c r="A772" s="60" t="str">
        <f>'5. Raw salary data'!A772</f>
        <v>GL-INM-9</v>
      </c>
      <c r="B772" s="129" t="str" cm="1">
        <f t="array" ref="B772">_xlfn.TEXTJOIN(", ", TRUE, _xlfn._xlws.FILTER('5. Raw salary data'!$A$2:$A$1297, ('5. Raw salary data'!$C$2:$C$1297 &lt; '5. Raw salary data'!D772) * ('5. Raw salary data'!$C$2:$C$1297 &gt;= '5. Raw salary data'!C772) * ('5. Raw salary data'!$A$2:$A$1297 &lt;&gt; '5. Raw salary data'!A772), "No matches"))</f>
        <v>AR-01, AS-02, CO-DEV/PER, DA-CON-5, EC-01, ED-EST-01 (TE 5), ED-EST-02 (TE 4), ED-EST-03 (TE 2),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ED-LAT-03 (TE 4), ED-LAT-03 (TE 5), ED-LAT-04 (TE 3), EG-02, EN-ENG-01, GL-AIM-9, GL-AMW-9, GL-ELE -11, GL-GHW-6, GL-GHW-7, GL-INM-10, GL-MAM-7, GL-MAM-8, GL-MAN-8, GL-MDO-9, GL-MDO-10, GL-MOC-8, GL-MOC-9, GL-MST-11, GL-PCF-6, GL-PIP-00, GL-PRW-8, GS-06, GS-07, GT-03, HP-02, HS-HDO-05, HS-HDO-06, HS-PHS-05, IS-02 , LI-7, MT-01, PI-02-CGC, PM-02 , PY-06, RO-01, SC-5 (deck and engine room), SC-STD-5, SC-4 (equip. op. and spec. trade), SG-SRE-01, SR-W (pay group 3), SR-W (pay group 9) APC-7, SR-W (pay group 9) APD-8, TI-03, TR-01</v>
      </c>
      <c r="C772" s="128" t="str" cm="1">
        <f t="array" ref="C772">_xlfn.TEXTJOIN(", ",TRUE,_xlfn._xlws.FILTER('5. Raw salary data'!$A$2:$A$1297,('5. Raw salary data'!$C$2:$C$1297 &gt;'5. Raw salary data'!E772)*('5. Raw salary data'!$C$2:$C$1297 &lt;'5. Raw salary data'!C772),"No matches"))</f>
        <v>AS-01, CM-06, CR-05, DA-CON-4, DA-PRO-5, DD-04, ED-EST-01 (TE 4), ED-EST-02 (TE 3) , ED-EST-03 (TE 1), ED-EST-03 Maritimes (TE 8), ED-EST-03 Maritimes (TE 9), ED-EST-04 Maritimes (TE 4), ED-EST-05 Maritimes (TE 2), ED-EST-06 Maritimes (TE 1), ED-EST-01 Quebec (TE 9), ED-EST-02 Quebec (TE 8), ED-EST-03 Quebec (TE 7), ED-EST-04 Quebec (TE 5), ED-EST-04 Quebec (TE 6), ED-EST-05 Quebec (TE 3), ED-EST-05 Quebec (TE 4), ED-EST-06 Quebec (TE 1), ED-EST-06 Quebec (TE 2), ED-EST-02 Ontario (TE 6), ED-EST-03 Ontario (TE 5), ED-EST-04 Ontario (TE 2), ED-EST-05 Ontario (TE 1), ED-EST-05 Ontario (TE 2),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4), ED-EST-04 BC (TE 2), ED-EST-05 BC (TE 1), ED-LAT-01 (TE 7), ED-LAT-01 (TE 8), ED-LAT-02 (TE 4), ED-LAT-02 (TE 5), ED-LAT-03 (TE 3), ED-LAT-04 (TE 1), ED-LAT-04 (TE 2), EG-01, GL-AIM-00, GL-AMW-7, GL-AMW-8, GL-ELE -9, GL-ELE -10, GL-GHW-4, GL-GHW-5, GL-INM-00, GL-MAM-00, GL-MAM-6, GL-MAN-6, GL-MAN-7, GL-MDO-7, GL-MDO-8, GL-MOC-7, GL-MST-00, GL-MST-9, GL-MST-10, GL-PCF-00, GL-PRW-6, GL-PRW-7, GL-WOW-00, GS-05, GT-02, HS-PHS-04, IS-01 , LI-6, MA-01, PG-01, PI-01-CGC, PM-01 , PY-05, SC-3 (deck and engine room), SC-4 (deck and engine room), SC-STD-3, SC-STD-4, SC-3 (equip. op. and spec. trade), SR-W (pay group 2), SR-W (pay group 9) APC-6, SR-W (pay group 9) APD-7</v>
      </c>
    </row>
    <row r="773" spans="1:3" ht="270" x14ac:dyDescent="0.25">
      <c r="A773" s="60" t="str">
        <f>'5. Raw salary data'!A773</f>
        <v>GL-INM-10</v>
      </c>
      <c r="B773" s="129" t="str" cm="1">
        <f t="array" ref="B773">_xlfn.TEXTJOIN(", ", TRUE, _xlfn._xlws.FILTER('5. Raw salary data'!$A$2:$A$1297, ('5. Raw salary data'!$C$2:$C$1297 &lt; '5. Raw salary data'!D773) * ('5. Raw salary data'!$C$2:$C$1297 &gt;= '5. Raw salary data'!C773) * ('5. Raw salary data'!$A$2:$A$1297 &lt;&gt; '5. Raw salary data'!A773), "No matches"))</f>
        <v>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ED-EST-04 Alberta (TE 4), ED-EST-05 Alberta (TE 3), ED-EST-06 Alberta (TE 2), ED-EST-02 BC (TE 9), ED-EST-03 BC (TE 6), ED-EST-04 BC (TE 4), ED-EST-05 BC (TE 3), ED-EST-06 BC (TE 1), ED-LAT-01 (TE 10), ED-LAT-01 (TE 11), ED-LAT-02 (TE 7), ED-LAT-02 (TE 8), ED-LAT-03 (TE 6), ED-LAT-04 (TE 4), EG-02, EL-02, EN-ENG-01, FR - Recruitment, GL-AIM-9, GL-AIM-10, GL-AMW-10, GL-COI-00, GL-ELE -12, GL-GHW-7, GL-GHW-8, GL-INM-11, GL-MAM-8, GL-MAM-9, GL-MAN-9, GL-MDO-10, GL-MDO-11, GL-MOC-9, GL-MOC-10, GL-MST-12, GL-PCF-7, GL-PIP-00, GL-PRW-9, GL-VHE-00, GL-WOW-9, GS-07, GS-08, GT-03, HS-HDO-06, HS-PHS-06, OM-02, PI-03-CGC, PY-07, SC-6 (deck and engine room), SC-STD-6, SC-4 (equip. op. and spec. trade), SG-SRE-01, SO-MAO-TO, SR-E (pay group 1 basic), SR-W (pay group 9) APC-7, SR-W (pay group 9) APD-9, ST-COR-2, TR-01</v>
      </c>
      <c r="C773" s="128" t="str" cm="1">
        <f t="array" ref="C773">_xlfn.TEXTJOIN(", ",TRUE,_xlfn._xlws.FILTER('5. Raw salary data'!$A$2:$A$1297,('5. Raw salary data'!$C$2:$C$1297 &gt;'5. Raw salary data'!E773)*('5. Raw salary data'!$C$2:$C$1297 &lt;'5. Raw salary data'!C773),"No matches"))</f>
        <v>AR-01, AS-02, DA-CON-5, DA-PRO-5, DD-04, EC-01, ED-EST-01 (TE 5), ED-EST-02 (TE 3) ,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ED-EST-06 Alberta (TE 1), ED-EST-02 BC (TE 8), ED-EST-03 BC (TE 4), ED-EST-03 BC (TE 5), ED-EST-04 BC (TE 3), ED-EST-05 BC (TE 2), ED-LAT-01 (TE 8), ED-LAT-01 (TE 9), ED-LAT-02 (TE 5), ED-LAT-02 (TE 6), ED-LAT-03 (TE 4), ED-LAT-03 (TE 5), ED-LAT-04 (TE 2), ED-LAT-04 (TE 3), GL-AMW-8, GL-AMW-9, GL-ELE -10, GL-ELE -11, GL-GHW-5, GL-GHW-6, GL-INM-9, GL-MAM-00, GL-MAM-7, GL-MAN-7, GL-MAN-8, GL-MDO-8, GL-MDO-9, GL-MOC-8, GL-MST-10, GL-MST-11, GL-PCF-6, GL-PRW-7, GL-PRW-8, GL-WOW-00, GS-06, HP-02, HS-HDO-05, HS-PHS-05, IS-02 , LI-7, MT-01, PG-01, PI-02-CGC, PM-02 , PY-06, RO-01, SC-4 (deck and engine room), SC-5 (deck and engine room), SC-STD-4, SC-STD-5, SR-W (pay group 2), SR-W (pay group 3), SR-W (pay group 9) APD-8, TI-03</v>
      </c>
    </row>
    <row r="774" spans="1:3" ht="285" x14ac:dyDescent="0.25">
      <c r="A774" s="60" t="str">
        <f>'5. Raw salary data'!A774</f>
        <v>GL-INM-11</v>
      </c>
      <c r="B774" s="129" t="str" cm="1">
        <f t="array" ref="B774">_xlfn.TEXTJOIN(", ", TRUE, _xlfn._xlws.FILTER('5. Raw salary data'!$A$2:$A$1297, ('5. Raw salary data'!$C$2:$C$1297 &lt; '5. Raw salary data'!D774) * ('5. Raw salary data'!$C$2:$C$1297 &gt;= '5. Raw salary data'!C774) * ('5. Raw salary data'!$A$2:$A$1297 &lt;&gt; '5. Raw salary data'!A774), "No matches"))</f>
        <v>AS-03, DA-PRO-6, DD-05, DS-1, EC-02, ED-EST-01 (TE 7) , ED-EST-02 (TE 6) , ED-EST-03 (TE 3),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2), ED-EST-03 Alberta (TE 8),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FR - Recruitment, GL-AIM-10, GL-AIM-11, GL-AMW-11, GL-COI-00, GL-COI-9, GL-EIM-00, GL-EIM-9, GL-ELE -13, GL-GHW-8, GL-INM-12, GL-MAM-9, GL-MAM-10, GL-MAN-9, GL-MAN-10, GL-MDO-11, GL-MDO-12, GL-MOC-10, GL-MOC-11, GL-MST-13, GL-PCF-8, GL-PIP-9, GL-PRW-9, GL-PRW-10, GL-SMW-00, GL-VHE-8,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c r="C774" s="128" t="str" cm="1">
        <f t="array" ref="C774">_xlfn.TEXTJOIN(", ",TRUE,_xlfn._xlws.FILTER('5. Raw salary data'!$A$2:$A$1297,('5. Raw salary data'!$C$2:$C$1297 &gt;'5. Raw salary data'!E774)*('5. Raw salary data'!$C$2:$C$1297 &lt;'5. Raw salary data'!C774),"No matches"))</f>
        <v>AR-01, AS-02, CM-07, CO-DEV/PER, CR-06, DA-CON-5, DA-CON-6, EC-01, ED-EST-01 (TE 5), ED-EST-01 (TE 6), ED-EST-02 (TE 4), ED-EST-02 (TE 5) , ED-EST-03 (TE 2),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ED-EST-06 Saskatchewan (TE 1), ED-EST-02 Alberta (TE 9), ED-EST-03 Alberta (TE 6), ED-EST-03 Alberta (TE 7), ED-EST-04 Alberta (TE 3), ED-EST-05 Alberta (TE 2), ED-EST-06 Alberta (TE 1), ED-EST-02 BC (TE 9), ED-EST-03 BC (TE 5), ED-EST-04 BC (TE 4), ED-EST-05 BC (TE 2), ED-EST-06 BC (TE 1), ED-LAT-01 (TE 9), ED-LAT-01 (TE 10), ED-LAT-02 (TE 6), ED-LAT-02 (TE 7), ED-LAT-03 (TE 5), ED-LAT-03 (TE 6), ED-LAT-04 (TE 3), ED-LAT-04 (TE 4), EG-02, EL-02, EN-ENG-01, GL-AIM-9, GL-AMW-9, GL-AMW-10, GL-ELE -11, GL-ELE -12, GL-GHW-6, GL-GHW-7, GL-INM-10, GL-MAM-8, GL-MAN-8, GL-MDO-9, GL-MDO-10, GL-MOC-8, GL-MOC-9, GL-MST-11, GL-MST-12, GL-PCF-6, GL-PCF-7, GL-PIP-00, GL-PRW-8, GL-VHE-00, GL-WOW-9, GS-07, GT-03, HP-02, HS-HDO-05, HS-HDO-06, HS-PHS-05, IS-02 , LI-7, MT-01, PI-02-CGC, PM-02 , PY-06, SC-5 (deck and engine room), SC-6 (deck and engine room), SC-STD-5, SC-STD-6, SC-4 (equip. op. and spec. trade), SG-SRE-01, SR-W (pay group 9) APC-7, SR-W (pay group 9) APD-9, TI-03, TR-01</v>
      </c>
    </row>
    <row r="775" spans="1:3" ht="270" x14ac:dyDescent="0.25">
      <c r="A775" s="60" t="str">
        <f>'5. Raw salary data'!A775</f>
        <v>GL-INM-12</v>
      </c>
      <c r="B775" s="129" t="str" cm="1">
        <f t="array" ref="B775">_xlfn.TEXTJOIN(", ", TRUE, _xlfn._xlws.FILTER('5. Raw salary data'!$A$2:$A$1297, ('5. Raw salary data'!$C$2:$C$1297 &lt; '5. Raw salary data'!D775) * ('5. Raw salary data'!$C$2:$C$1297 &gt;= '5. Raw salary data'!C775) * ('5. Raw salary data'!$A$2:$A$1297 &lt;&gt; '5. Raw salary data'!A775), "No matches"))</f>
        <v>DD-06, EC-02, ED-EST-01 (TE 7) , ED-EST-01 (TE 8), ED-EST-02 (TE 7) , ED-EST-03 (TE 4), ED-EST-04 (TE 2), ED-EST-05 (TE 1), ED-EST-04 Maritimes (TE 8), ED-EST-04 Maritimes (TE 9), ED-EST-05 Maritimes (TE 5), ED-EST-05 Maritimes (TE 6), ED-EST-06 Maritimes (TE 4), ED-EST-06 Maritimes (TE 5), ED-EST-03 Quebec (TE 11), ED-EST-04 Quebec (TE 10), ED-EST-05 Quebec (TE 7),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GL-MAN-10, GL-MAN-11, GL-MDO-12, GL-MDO-13, GL-MOC-11, GL-MOC-12, GL-MST-14, GL-PCF-9, GL-PIP-9, GL-PIP-10, GL-PRW-10, GL-PRW-11, GL-SMW-8, GL-VHE-9, GL-WOW-10, GL-WOW-11, HP-03, HR-01, HS-HDO-08, HS-PHS-07, MA-02, PE-01, PG-02, PO-IMA-01, PO-LES-TO-01, PO-LES-IM-01, PO-TCO-01, PR(S)-01, SC-5 (equip. op. and spec. trade), SG-PAT-01, SO-MAO-01, SR-E (pay group 2 ELE-2), SR-W (pay group 4), SR-W (pay group 5), SR-W (pay group 9) APC-8, SR-W (pay group 9) APD-10, SW-CHA-01, TI-04, WP-02</v>
      </c>
      <c r="C775" s="128" t="str" cm="1">
        <f t="array" ref="C775">_xlfn.TEXTJOIN(", ",TRUE,_xlfn._xlws.FILTER('5. Raw salary data'!$A$2:$A$1297,('5. Raw salary data'!$C$2:$C$1297 &gt;'5. Raw salary data'!E775)*('5. Raw salary data'!$C$2:$C$1297 &lt;'5. Raw salary data'!C775),"No matches"))</f>
        <v>AS-03, CM-07, CO-DEV/PER, CR-06, DA-CON-6, DA-PRO-6, DD-05, DS-1,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ED-EST-06 Quebec (TE 4), ED-EST-02 Ontario (TE 9), ED-EST-03 Ontario (TE 7), ED-EST-03 Ontario (TE 8), ED-EST-04 Ontario (TE 4),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EN-ENG-01, FR - Recruitment, GL-AIM-10, GL-AMW-10, GL-AMW-11, GL-COI-00, GL-EIM-00, GL-ELE -12, GL-ELE -13, GL-GHW-8, GL-INM-11, GL-MAM-9, GL-MAN-9, GL-MDO-10, GL-MDO-11, GL-MOC-9, GL-MOC-10, GL-MST-12, GL-MST-13, GL-PCF-7, GL-PCF-8, GL-PRW-9, GL-SMW-00, GL-VHE-00, GL-VHE-8, GL-WOW-9, GS-07, GS-08, GT-03, HS-HDO-06, HS-HDO-07, HS-PHS-06, LI-8, OM-02, PI-03-CGC, PM-03 , PY-07, SC-6 (deck and engine room), SC-7 (deck and engine room), SC-STD-6, SC-STD-7, SC-4 (equip. op. and spec. trade), SO-MAO-TO, SR-E (pay group 1 basic), SR-W (pay group 9) APD-9, ST-COR-2</v>
      </c>
    </row>
    <row r="776" spans="1:3" ht="285" x14ac:dyDescent="0.25">
      <c r="A776" s="60" t="str">
        <f>'5. Raw salary data'!A776</f>
        <v>GL-INM-13</v>
      </c>
      <c r="B776" s="129" t="str" cm="1">
        <f t="array" ref="B776">_xlfn.TEXTJOIN(", ", TRUE, _xlfn._xlws.FILTER('5. Raw salary data'!$A$2:$A$1297, ('5. Raw salary data'!$C$2:$C$1297 &lt; '5. Raw salary data'!D776) * ('5. Raw salary data'!$C$2:$C$1297 &gt;= '5. Raw salary data'!C776) * ('5. Raw salary data'!$A$2:$A$1297 &lt;&gt; '5. Raw salary data'!A776), "No matches"))</f>
        <v>AG-01, AS-04, BI-01, CH-01, CR-07, DA-CON-7, DD-06, ED-EST-01 (TE 8), ED-EST-02 (TE 7) , ED-EST-02 (TE 8), ED-EST-03 (TE 5), ED-EST-04 (TE 2), ED-EST-04 (TE 3), ED-EST-05 (TE 1), ED-EST-04 Maritimes (TE 9), ED-EST-05 Maritimes (TE 6), ED-EST-05 Maritimes (TE 7), ED-EST-06 Maritimes (TE 5),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GL-SMW-8, GL-SMW-9, GL-VHE-9, GL-VHE-10, GL-WOW-11, GL-WOW-12, GS-09, GT-04, HS-HDO-08, HS-PHS-08, IS-03 , LI-9, MA-02, PC-01, PI-04-CGC, PM-04 , PS-1, SC-6 (equip. op. and spec. trade), SO-FLP-01, SO-MAO-01, SR-E (pay group 3 MDO-4), SR-W (pay group 6), SW-SCW-01, SW-CHA-01</v>
      </c>
      <c r="C776" s="128" t="str" cm="1">
        <f t="array" ref="C776">_xlfn.TEXTJOIN(", ",TRUE,_xlfn._xlws.FILTER('5. Raw salary data'!$A$2:$A$1297,('5. Raw salary data'!$C$2:$C$1297 &gt;'5. Raw salary data'!E776)*('5. Raw salary data'!$C$2:$C$1297 &lt;'5. Raw salary data'!C776),"No matches"))</f>
        <v>AS-03, DA-PRO-6, DD-05, DS-1, EC-02, ED-EST-01 (TE 7) , ED-EST-02 (TE 6) , ED-EST-03 (TE 4), ED-EST-04 (TE 1), ED-EST-04 Maritimes (TE 7), ED-EST-04 Maritimes (TE 8), ED-EST-05 Maritimes (TE 5), ED-EST-06 Maritimes (TE 4), ED-EST-02 Quebec (TE 11), ED-EST-03 Quebec (TE 10), ED-EST-03 Quebec (TE 11), ED-EST-04 Quebec (TE 9), ED-EST-04 Quebec (TE 10), ED-EST-05 Quebec (TE 7), ED-EST-06 Quebec (TE 5), ED-EST-03 Ontario (TE 8), ED-EST-03 Ontario (TE 9), ED-EST-04 Ontario (TE 5), ED-EST-04 Ontario (TE 6), ED-EST-05 Ontario (TE 4), ED-EST-05 Ontario (TE 5), ED-EST-06 Ontario (TE 2), ED-EST-06 Ontario (TE 3), ED-EST-04 Manitoba (TE 4), ED-EST-05 Manitoba (TE 2), ED-EST-05 Manitoba (TE 3), ED-EST-06 Manitoba (TE 1), ED-EST-04 Saskatchewan (TE 5), ED-EST-05 Saskatchewan (TE 3), ED-EST-06 Saskatchewan (TE 2), ED-EST-03 Alberta (TE 8), ED-EST-03 Alberta (TE 9), ED-EST-04 Alberta (TE 5), ED-EST-05 Alberta (TE 4), ED-EST-06 Alberta (TE 2), ED-EST-06 Alberta (TE 3), ED-EST-03 BC (TE 6), ED-EST-03 BC (TE 7), ED-EST-04 BC (TE 5), ED-EST-05 BC (TE 4), ED-EST-06 BC (TE 2), ED-LAT-01 (TE 12), ED-LAT-02 (TE 8), ED-LAT-02 (TE 9), ED-LAT-03 (TE 7), ED-LAT-03 (TE 8), ED-LAT-04 (TE 5), ED-LAT-04 (TE 6), EG-03, EU-LAI-1, FR - Recruitment, GL-AIM-10, GL-AIM-11, GL-AMW-11, GL-AMW-12, GL-COI-9, GL-EIM-00, GL-EIM-9, GL-ELE -13, GL-ELE -14, GL-GHW-8, GL-GHW-10, GL-GHW-11, GL-INM-12, GL-MAM-9, GL-MAM-10, GL-MAN-10, GL-MDO-11, GL-MDO-12, GL-MOC-10, GL-MOC-11, GL-MST-13, GL-MST-14, GL-PCF-8, GL-PCF-9, GL-PIP-9, GL-PRW-10, GL-SMW-00, GL-VHE-8, GL-WOW-10, GS-08, HP-03, HR-01, HS-HDO-07, HS-PHS-06, HS-PHS-07, LI-8, PE-01, PG-02, PI-03-CGC, PM-03 , PO-IMA-01, PO-LES-TO-01, PO-LES-IM-01, PO-TCO-01, PR(S)-01, PY-07, SC-7 (deck and engine room), SC-STD-7, SC-5 (equip. op. and spec. trade), SG-PAT-01, SO-MAO-TO, SR-E (pay group 2 ELE-2), SR-W (pay group 4), SR-W (pay group 5), SR-W (pay group 9) APC-8, SR-W (pay group 9) APD-10, ST-COR-2, TI-04, WP-02</v>
      </c>
    </row>
    <row r="777" spans="1:3" ht="270" x14ac:dyDescent="0.25">
      <c r="A777" s="60" t="str">
        <f>'5. Raw salary data'!A777</f>
        <v>GL-INM-14</v>
      </c>
      <c r="B777" s="129" t="str" cm="1">
        <f t="array" ref="B777">_xlfn.TEXTJOIN(", ", TRUE, _xlfn._xlws.FILTER('5. Raw salary data'!$A$2:$A$1297, ('5. Raw salary data'!$C$2:$C$1297 &lt; '5. Raw salary data'!D777) * ('5. Raw salary data'!$C$2:$C$1297 &gt;= '5. Raw salary data'!C777) * ('5. Raw salary data'!$A$2:$A$1297 &lt;&gt; '5. Raw salary data'!A777), "No matches"))</f>
        <v>AG-01, AI-01, AS-04, BI-01, CH-01, CR-07, DA-CON-7, DA-PRO-7, DS-2, EC-03, ED-EST-02 (TE 8), ED-EST-02 (TE 9),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ED-EST-06 Saskatchewan (TE 5), ED-EST-04 Alberta (TE 7), ED-EST-05 Alberta (TE 6), ED-EST-06 Alberta (TE 4), ED-EST-06 Alberta (TE 5), ED-EST-03 BC (TE 9), ED-EST-04 BC (TE 7), ED-EST-04 BC (TE 8), ED-EST-05 BC (TE 5), ED-EST-05 BC (TE 6), ED-EST-06 BC (TE 4), ED-EST-06 BC (TE 5), ED-LAT-02 (TE 11), ED-LAT-02 (TE 12), ED-LAT-03 (TE 10), ED-LAT-03 (TE 11), ED-LAT-04 (TE 8), ED-LAT-04 (TE 9), FB-2, GL-AIM-13, GL-AIM-14, GL-AMW-14, GL-COI-11, GL-COI-12, GL-EIM-10, GL-EIM-11, GL-GHW-12, GL-MAM-12, GL-MAM-13, GL-MAN-12, GL-MAN-13, GL-MDO-14, GL-MOC-13, GL-MOC-14, GL-PCF-10, GL-PCF-11, GL-PIP-11, GL-PIP-12, GL-PRW-12, GL-PRW-13, GL-SMW-9, GL-SMW-10, GL-VHE-10, GL-VHE-11, GL-WOW-12, GL-WOW-13, GS-09, GT-04, HS-PHS-08, IS-03 , IT-01, LI-9, LS-01, OM-03, PC-01, PE-02, PG-03, PI-04-CGC, PM-04 , PO-IMA-02, PO-LES-TO-02, PO-LES-IM-02, PO-TCO-02, PR(S)-02, RO-03, SC-6 (equip. op. and spec. trade), SC-7 (equip. op. and spec. trade), SG-SRE-02, SO-FLP-01, SR-E (pay group 3 MDO-4), SR-E (APA), SR-E (APB), SR-W (pay group 7), TI-05, WP-03</v>
      </c>
      <c r="C777" s="128" t="str" cm="1">
        <f t="array" ref="C777">_xlfn.TEXTJOIN(", ",TRUE,_xlfn._xlws.FILTER('5. Raw salary data'!$A$2:$A$1297,('5. Raw salary data'!$C$2:$C$1297 &gt;'5. Raw salary data'!E777)*('5. Raw salary data'!$C$2:$C$1297 &lt;'5. Raw salary data'!C777),"No matches"))</f>
        <v>DD-06, EC-02, ED-EST-01 (TE 7) , ED-EST-01 (TE 8), ED-EST-02 (TE 7) , ED-EST-03 (TE 4), ED-EST-03 (TE 5), ED-EST-04 (TE 2), ED-EST-05 (TE 1), ED-EST-04 Maritimes (TE 8), ED-EST-04 Maritimes (TE 9), ED-EST-05 Maritimes (TE 5),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ED-EST-05 Alberta (TE 5),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GL-MAN-11, GL-MDO-12, GL-MDO-13, GL-MOC-11, GL-MOC-12, GL-MST-14, GL-PCF-9, GL-PIP-9, GL-PIP-10, GL-PRW-11, GL-SMW-8, GL-VHE-9, GL-WOW-11, HP-03, HR-01, HS-HDO-08, HS-PHS-07, MA-02, PS-1, SC-5 (equip. op. and spec. trade), SG-PAT-01, SO-MAO-01, SR-E (pay group 2 ELE-2), SR-W (pay group 4), SR-W (pay group 5), SR-W (pay group 6), SR-W (pay group 9) APC-8, SR-W (pay group 9) APD-10, SW-SCW-01, SW-CHA-01, TI-04</v>
      </c>
    </row>
    <row r="778" spans="1:3" ht="255" x14ac:dyDescent="0.25">
      <c r="A778" s="60" t="str">
        <f>'5. Raw salary data'!A778</f>
        <v>GL-MAM-00</v>
      </c>
      <c r="B778" s="129" t="str" cm="1">
        <f t="array" ref="B778">_xlfn.TEXTJOIN(", ", TRUE, _xlfn._xlws.FILTER('5. Raw salary data'!$A$2:$A$1297, ('5. Raw salary data'!$C$2:$C$1297 &lt; '5. Raw salary data'!D778) * ('5. Raw salary data'!$C$2:$C$1297 &gt;= '5. Raw salary data'!C778) * ('5. Raw salary data'!$A$2:$A$1297 &lt;&gt; '5. Raw salary data'!A778), "No matches"))</f>
        <v>AR-01, AS-02, CO-DEV/PER, DA-CON-5, EC-01, ED-EST-01 (TE 5), ED-EST-02 (TE 4), ED-EST-03 (TE 2),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ED-EST-04 Ontario (TE 3), ED-EST-04 Ontario (TE 4), ED-EST-05 Ontario (TE 3), ED-EST-06 Ontario (TE 1), ED-EST-03 Manitoba (TE 8), ED-EST-03 Manitoba (TE 9), ED-EST-04 Manitoba (TE 2), ED-EST-05 Manitoba (TE 1), ED-EST-03 Saskatchewan (TE 8), ED-EST-04 Saskatchewan (TE 3), ED-EST-05 Saskatchewan (TE 1),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ED-LAT-03 (TE 4), ED-LAT-03 (TE 5), ED-LAT-04 (TE 3), EG-02, EN-ENG-01, GL-AIM-9, GL-AMW-9, GL-ELE -11, GL-GHW-6, GL-GHW-7, GL-INM-9, GL-INM-10, GL-MAM-7, GL-MAM-8, GL-MAN-8, GL-MDO-9, GL-MOC-8, GL-MOC-9, GL-MST-10, GL-MST-11, GL-PCF-6, GL-PIP-00, GL-PRW-8, GS-06, GS-07, GT-03, HP-02, HS-HDO-05, HS-HDO-06, HS-PHS-05, IS-02 , LI-7, MT-01, PI-02-CGC, PM-02 , PY-06, RO-01, SC-4 (deck and engine room), SC-5 (deck and engine room), SC-STD-4, SC-STD-5, SC-4 (equip. op. and spec. trade), SG-SRE-01, SR-W (pay group 3), SR-W (pay group 9) APC-7, SR-W (pay group 9) APD-8, TI-03, TR-01</v>
      </c>
      <c r="C778" s="128" t="str" cm="1">
        <f t="array" ref="C778">_xlfn.TEXTJOIN(", ",TRUE,_xlfn._xlws.FILTER('5. Raw salary data'!$A$2:$A$1297,('5. Raw salary data'!$C$2:$C$1297 &gt;'5. Raw salary data'!E778)*('5. Raw salary data'!$C$2:$C$1297 &lt;'5. Raw salary data'!C778),"No matches"))</f>
        <v>AS-01, CM-06, CR-05, DA-CON-4, DA-PRO-5, DD-04, ED-EST-01 (TE 4), ED-EST-02 (TE 3) , ED-EST-03 (TE 1), ED-EST-03 Maritimes (TE 8), ED-EST-03 Maritimes (TE 9),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ED-EST-05 Ontario (TE 2),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3), ED-EST-03 BC (TE 4), ED-EST-04 BC (TE 2), ED-EST-05 BC (TE 1), ED-LAT-01 (TE 7), ED-LAT-01 (TE 8), ED-LAT-02 (TE 4), ED-LAT-02 (TE 5), ED-LAT-03 (TE 3), ED-LAT-04 (TE 1), ED-LAT-04 (TE 2), EG-01, GL-AIM-00, GL-AMW-7, GL-AMW-8, GL-ELE -9, GL-ELE -10, GL-GHW-4, GL-GHW-5, GL-INM-00, GL-MAM-6, GL-MAN-6, GL-MAN-7, GL-MDO-7, GL-MDO-8, GL-MOC-6, GL-MOC-7, GL-MST-00, GL-MST-9, GL-PCF-00, GL-PRW-6, GL-PRW-7, GL-WOW-00, GS-05, GT-02, HS-HDO-04, HS-PHS-04, IS-01 , LI-6, MA-01, OM-01, PG-01, PI-01-CGC, PM-01 , PY-05, SC-3 (deck and engine room), SC-STD-3, SC-3 (equip. op. and spec. trade), SR-W (pay group 2), SR-W (pay group 9) APC-6, SR-W (pay group 9) APD-7</v>
      </c>
    </row>
    <row r="779" spans="1:3" ht="240" x14ac:dyDescent="0.25">
      <c r="A779" s="60" t="str">
        <f>'5. Raw salary data'!A779</f>
        <v>GL-MAM-5</v>
      </c>
      <c r="B779" s="129" t="str" cm="1">
        <f t="array" ref="B779">_xlfn.TEXTJOIN(", ", TRUE, _xlfn._xlws.FILTER('5. Raw salary data'!$A$2:$A$1297, ('5. Raw salary data'!$C$2:$C$1297 &lt; '5. Raw salary data'!D779) * ('5. Raw salary data'!$C$2:$C$1297 &gt;= '5. Raw salary data'!C779) * ('5. Raw salary data'!$A$2:$A$1297 &lt;&gt; '5. Raw salary data'!A779), "No matches"))</f>
        <v>AS-01, CM-06, CR-05, DA-CON-4, DA-PRO-5, ED-EST-01 (TE 4), ED-EST-02 (TE 3) , ED-EST-03 (TE 1), ED-EST-03 Maritimes (TE 8),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3), ED-EST-03 BC (TE 4), ED-EST-04 BC (TE 2), ED-EST-05 BC (TE 1), ED-LAT-01 (TE 7), ED-LAT-01 (TE 8), ED-LAT-02 (TE 4), ED-LAT-02 (TE 5), ED-LAT-03 (TE 3), ED-LAT-04 (TE 1), ED-LAT-04 (TE 2), EG-01, GL-AIM-00, GL-AMW-7, GL-AMW-8, GL-ELE -9, GL-GHW-4, GL-GHW-5, GL-INM-00, GL-MAM-6, GL-MAN-6, GL-MAN-7, GL-MDO-7, GL-MDO-8, GL-MOC-6, GL-MOC-7, GL-MST-00, GL-MST-9, GL-PCF-00, GL-PRW-6, GL-PRW-7, GL-WOW-00, GS-05, GT-02, HP-01, HS-HDO-04, HS-PHS-04, IS-01 , LI-6, MA-01, OM-01, PG-01, PI-01-CGC, PM-01 , PY-05, SC-3 (deck and engine room), SC-STD-3, SC-3 (equip. op. and spec. trade), SR-W (pay group 2), SR-W (pay group 9) APC-6, SR-W (pay group 9) APD-7</v>
      </c>
      <c r="C779" s="128" t="str" cm="1">
        <f t="array" ref="C779">_xlfn.TEXTJOIN(", ",TRUE,_xlfn._xlws.FILTER('5. Raw salary data'!$A$2:$A$1297,('5. Raw salary data'!$C$2:$C$1297 &gt;'5. Raw salary data'!E779)*('5. Raw salary data'!$C$2:$C$1297 &lt;'5. Raw salary data'!C779),"No matches"))</f>
        <v>DA-PRO-4, DD-03, ED-EST-01 (TE 3), ED-EST-02 (TE 1) , ED-EST-02 (TE 2) , ED-EST-02 Maritimes (TE 9), ED-EST-03 Maritimes (TE 6), ED-EST-03 Maritimes (TE 7), ED-EST-04 Maritimes (TE 3), ED-EST-05 Maritimes (TE 1), ED-EST-01 Quebec (TE 7), ED-EST-02 Quebec (TE 7), ED-EST-03 Quebec (TE 5), ED-EST-04 Quebec (TE 4), ED-EST-05 Quebec (TE 2), ED-EST-02 Ontario (TE 4), ED-EST-02 Ontario (TE 5), ED-EST-03 Ontario (TE 3), ED-EST-03 Ontario (TE 4), ED-EST-04 Ontario (TE 1), ED-EST-02 Manitoba (TE 7), ED-EST-02 Manitoba (TE 8), ED-EST-02 Manitoba (TE 9), ED-EST-03 Manitoba (TE 4), ED-EST-03 Manitoba (TE 5), ED-EST-02 Saskatchewan (TE 7), ED-EST-03 Saskatchewan (TE 5), ED-EST-04 Saskatchewan (TE 1), ED-EST-02 Alberta (TE 6), ED-EST-03 Alberta (TE 3), ED-EST-03 Alberta (TE 4), ED-EST-04 Alberta (TE 1), ED-EST-01 BC (TE 7), ED-EST-02 BC (TE 5), ED-EST-02 BC (TE 6), ED-EST-03 BC (TE 2), ED-EST-04 BC (TE 1), ED-LAT-01 (TE 6), ED-LAT-02 (TE 2), ED-LAT-02 (TE 3), ED-LAT-03 (TE 1), ED-LAT-03 (TE 2), EU-PEI-1, GL-AMW-5, GL-AMW-6, GL-ELE -7, GL-ELE -8, GL-GHW-3, GL-MAN-4, GL-MAN-5, GL-MDO-5, GL-MDO-6, GL-MOC-5, GL-PRW-00, GL-PRW-5, HS-HDO-03, LI-5, SC-1 (deck and engine room), SC-2 (deck and engine room), SC-STD-1, SC-STD-2, SC-1 (equip. op. and spec. trade), SC-2 (equip. op. and spec. trade), SR-W (pay group 9) APC-5, SR-W (pay group 9) APD-6, ST-SCY-4, TI-02, WP-01</v>
      </c>
    </row>
    <row r="780" spans="1:3" ht="240" x14ac:dyDescent="0.25">
      <c r="A780" s="60" t="str">
        <f>'5. Raw salary data'!A780</f>
        <v>GL-MAM-6</v>
      </c>
      <c r="B780" s="129" t="str" cm="1">
        <f t="array" ref="B780">_xlfn.TEXTJOIN(", ", TRUE, _xlfn._xlws.FILTER('5. Raw salary data'!$A$2:$A$1297, ('5. Raw salary data'!$C$2:$C$1297 &lt; '5. Raw salary data'!D780) * ('5. Raw salary data'!$C$2:$C$1297 &gt;= '5. Raw salary data'!C780) * ('5. Raw salary data'!$A$2:$A$1297 &lt;&gt; '5. Raw salary data'!A780), "No matches"))</f>
        <v>AR-01, CM-06, DA-CON-5, DA-PRO-5, DD-04, EC-01, ED-EST-01 (TE 4), ED-EST-01 (TE 5), ED-EST-02 (TE 3) , ED-EST-02 (TE 4), ED-EST-03 (TE 1), ED-EST-03 (TE 2), ED-EST-03 Maritimes (TE 9), ED-EST-04 Maritimes (TE 5),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ED-EST-05 Saskatchewan (TE 1), ED-EST-02 Alberta (TE 8), ED-EST-02 Alberta (TE 9), ED-EST-03 Alberta (TE 5), ED-EST-03 Alberta (TE 6), ED-EST-04 Alberta (TE 2), ED-EST-05 Alberta (TE 1), ED-EST-02 BC (TE 7), ED-EST-02 BC (TE 8), ED-EST-03 BC (TE 4), ED-EST-04 BC (TE 3), ED-EST-05 BC (TE 1), ED-EST-05 BC (TE 2), ED-LAT-01 (TE 8), ED-LAT-01 (TE 9), ED-LAT-02 (TE 5), ED-LAT-02 (TE 6), ED-LAT-03 (TE 4), ED-LAT-04 (TE 2), GL-AMW-8, GL-AMW-9, GL-ELE -10, GL-GHW-5, GL-GHW-6, GL-INM-9, GL-MAM-00, GL-MAM-7, GL-MAN-7, GL-MDO-8, GL-MDO-9, GL-MOC-7, GL-MOC-8, GL-MST-10, GL-PCF-00, GL-PCF-6, GL-PRW-7, GL-WOW-00, GS-05, GS-06, LI-7, MA-01, PG-01, PI-02-CGC, PY-06, RO-01, SC-4 (deck and engine room), SC-STD-4, SC-3 (equip. op. and spec. trade), SR-W (pay group 2), SR-W (pay group 3), SR-W (pay group 9) APC-6, SR-W (pay group 9) APD-8, TI-03</v>
      </c>
      <c r="C780" s="128" t="str" cm="1">
        <f t="array" ref="C780">_xlfn.TEXTJOIN(", ",TRUE,_xlfn._xlws.FILTER('5. Raw salary data'!$A$2:$A$1297,('5. Raw salary data'!$C$2:$C$1297 &gt;'5. Raw salary data'!E780)*('5. Raw salary data'!$C$2:$C$1297 &lt;'5. Raw salary data'!C780),"No matches"))</f>
        <v>AS-01, CR-05, DA-CON-4, ED-EST-01 (TE 3), ED-EST-02 (TE 2) , ED-EST-03 Maritimes (TE 7), ED-EST-03 Maritimes (TE 8), ED-EST-04 Maritimes (TE 3), ED-EST-04 Maritimes (TE 4), ED-EST-05 Maritimes (TE 1), ED-EST-05 Maritimes (TE 2), ED-EST-01 Quebec (TE 8), ED-EST-02 Quebec (TE 7), ED-EST-02 Quebec (TE 8), ED-EST-03 Quebec (TE 6), ED-EST-04 Quebec (TE 4), ED-EST-04 Quebec (TE 5), ED-EST-05 Quebec (TE 3), ED-EST-06 Quebec (TE 1), ED-EST-02 Ontario (TE 5), ED-EST-02 Ontario (TE 6), ED-EST-03 Ontario (TE 4), ED-EST-04 Ontario (TE 2), ED-EST-05 Ontario (TE 1),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2), ED-LAT-01 (TE 6), ED-LAT-01 (TE 7), ED-LAT-02 (TE 3), ED-LAT-02 (TE 4), ED-LAT-03 (TE 2), ED-LAT-03 (TE 3), ED-LAT-04 (TE 1), EG-01, GL-AIM-00, GL-AMW-6, GL-AMW-7, GL-ELE -8, GL-ELE -9, GL-GHW-3, GL-GHW-4, GL-INM-00, GL-MAM-5, GL-MAN-5, GL-MAN-6, GL-MDO-6, GL-MDO-7, GL-MOC-6, GL-MST-00, GL-MST-9, GL-PRW-00, GL-PRW-5, GL-PRW-6, GT-02, HP-01, HS-HDO-04, HS-PHS-04, IS-01 , LI-6, OM-01, PI-01-CGC, PM-01 , PY-05, SC-1 (deck and engine room), SC-2 (deck and engine room), SC-3 (deck and engine room), SC-STD-1, SC-STD-2, SC-STD-3, SC-2 (equip. op. and spec. trade), SR-W (pay group 9) APD-7, ST-SCY-4, WP-01</v>
      </c>
    </row>
    <row r="781" spans="1:3" ht="255" x14ac:dyDescent="0.25">
      <c r="A781" s="60" t="str">
        <f>'5. Raw salary data'!A781</f>
        <v>GL-MAM-7</v>
      </c>
      <c r="B781" s="129" t="str" cm="1">
        <f t="array" ref="B781">_xlfn.TEXTJOIN(", ", TRUE, _xlfn._xlws.FILTER('5. Raw salary data'!$A$2:$A$1297, ('5. Raw salary data'!$C$2:$C$1297 &lt; '5. Raw salary data'!D781) * ('5. Raw salary data'!$C$2:$C$1297 &gt;= '5. Raw salary data'!C781) * ('5. Raw salary data'!$A$2:$A$1297 &lt;&gt; '5. Raw salary data'!A781), "No matches"))</f>
        <v>AR-01, AS-02, CO-DEV/PER, DA-CON-5, EC-01, ED-EST-01 (TE 5), ED-EST-02 (TE 4), ED-EST-03 (TE 2), ED-EST-04 Maritimes (TE 5), ED-EST-04 Maritimes (TE 6), ED-EST-05 Maritimes (TE 3), ED-EST-06 Maritimes (TE 2), ED-EST-01 Quebec (TE 10), ED-EST-02 Quebec (TE 10), ED-EST-03 Quebec (TE 8), ED-EST-04 Quebec (TE 7),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EG-02, EL-02, EN-ENG-01, GL-AIM-9, GL-AMW-9, GL-ELE -11, GL-GHW-6, GL-GHW-7, GL-INM-10, GL-MAM-8, GL-MAN-8, GL-MDO-9, GL-MDO-10, GL-MOC-8, GL-MOC-9, GL-MST-11, GL-PCF-6, GL-PCF-7, GL-PIP-00, GL-PRW-8, GL-VHE-00, GS-07, GT-03, HP-02, HS-HDO-05, HS-HDO-06, HS-PHS-05, IS-02 , LI-7, MT-01, PI-02-CGC, PM-02 , PY-06, RO-01, SC-5 (deck and engine room), SC-STD-5, SC-4 (equip. op. and spec. trade), SG-SRE-01, SR-W (pay group 3), SR-W (pay group 9) APC-7, SR-W (pay group 9) APD-8, TI-03, TR-01</v>
      </c>
      <c r="C781" s="128" t="str" cm="1">
        <f t="array" ref="C781">_xlfn.TEXTJOIN(", ",TRUE,_xlfn._xlws.FILTER('5. Raw salary data'!$A$2:$A$1297,('5. Raw salary data'!$C$2:$C$1297 &gt;'5. Raw salary data'!E781)*('5. Raw salary data'!$C$2:$C$1297 &lt;'5. Raw salary data'!C781),"No matches"))</f>
        <v>AS-01, CM-06, CR-05,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1),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ED-EST-03 BC (TE 4), ED-EST-04 BC (TE 2), ED-EST-05 BC (TE 1), ED-LAT-01 (TE 7), ED-LAT-01 (TE 8), ED-LAT-02 (TE 4), ED-LAT-02 (TE 5), ED-LAT-03 (TE 3), ED-LAT-03 (TE 4), ED-LAT-04 (TE 1), ED-LAT-04 (TE 2), EG-01, GL-AIM-00, GL-AMW-7, GL-AMW-8, GL-ELE -9, GL-ELE -10, GL-GHW-4, GL-GHW-5, GL-INM-00, GL-INM-9, GL-MAM-00, GL-MAM-6, GL-MAN-6, GL-MAN-7, GL-MDO-7, GL-MDO-8, GL-MOC-7, GL-MST-00, GL-MST-9, GL-MST-10, GL-PCF-00, GL-PRW-6, GL-PRW-7, GL-WOW-00, GS-05, GS-06, HS-PHS-04, IS-01 , LI-6, MA-01, PG-01, PI-01-CGC, PM-01 , PY-05, SC-3 (deck and engine room), SC-4 (deck and engine room), SC-STD-3, SC-STD-4, SC-3 (equip. op. and spec. trade), SR-W (pay group 2), SR-W (pay group 9) APC-6, SR-W (pay group 9) APD-7</v>
      </c>
    </row>
    <row r="782" spans="1:3" ht="270" x14ac:dyDescent="0.25">
      <c r="A782" s="60" t="str">
        <f>'5. Raw salary data'!A782</f>
        <v>GL-MAM-8</v>
      </c>
      <c r="B782" s="129" t="str" cm="1">
        <f t="array" ref="B782">_xlfn.TEXTJOIN(", ", TRUE, _xlfn._xlws.FILTER('5. Raw salary data'!$A$2:$A$1297, ('5. Raw salary data'!$C$2:$C$1297 &lt; '5. Raw salary data'!D782) * ('5. Raw salary data'!$C$2:$C$1297 &gt;= '5. Raw salary data'!C782) * ('5. Raw salary data'!$A$2:$A$1297 &lt;&gt; '5. Raw salary data'!A782), "No matches"))</f>
        <v>CM-07, CO-DEV/PER, CR-06, DA-CON-6, DD-05, ED-EST-01 (TE 6), ED-EST-02 (TE 5) , ED-EST-03 (TE 3), ED-EST-04 (TE 1), ED-EST-04 Maritimes (TE 6), ED-EST-04 Maritimes (TE 7), ED-EST-05 Maritimes (TE 4), ED-EST-06 Maritimes (TE 3), ED-EST-02 Quebec (TE 11), ED-EST-03 Quebec (TE 9), ED-EST-04 Quebec (TE 8), ED-EST-05 Quebec (TE 6), ED-EST-06 Quebec (TE 4), ED-EST-02 Ontario (TE 9), ED-EST-03 Ontario (TE 7), ED-EST-03 Ontario (TE 8),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10), ED-LAT-01 (TE 11), ED-LAT-02 (TE 7), ED-LAT-02 (TE 8), ED-LAT-03 (TE 6), ED-LAT-04 (TE 4), ED-LAT-04 (TE 5), EL-02, EN-ENG-01, FR - Recruitment, GL-AIM-10, GL-AMW-10, GL-AMW-11, GL-COI-00, GL-EIM-00, GL-ELE -12, GL-ELE -13, GL-GHW-8, GL-INM-11, GL-MAM-9, GL-MAN-9, GL-MDO-10, GL-MDO-11, GL-MOC-9, GL-MOC-10, GL-MST-12, GL-MST-13, GL-PCF-7, GL-PCF-8, GL-PRW-9, GL-SMW-00, GL-VHE-00, GL-WOW-9, GS-07, GS-08, GT-03, HS-HDO-06, HS-HDO-07, HS-PHS-06, LI-8, OM-02, PI-03-CGC, PY-07, SC-6 (deck and engine room), SC-7 (deck and engine room), SC-STD-6, SC-STD-7, SC-4 (equip. op. and spec. trade), SG-SRE-01, SO-MAO-TO, SR-E (pay group 1 basic), SR-W (pay group 9) APC-7, SR-W (pay group 9) APD-9, ST-COR-2</v>
      </c>
      <c r="C782" s="128" t="str" cm="1">
        <f t="array" ref="C782">_xlfn.TEXTJOIN(", ",TRUE,_xlfn._xlws.FILTER('5. Raw salary data'!$A$2:$A$1297,('5. Raw salary data'!$C$2:$C$1297 &gt;'5. Raw salary data'!E782)*('5. Raw salary data'!$C$2:$C$1297 &lt;'5. Raw salary data'!C782),"No matches"))</f>
        <v>AR-01, AS-02, DA-CON-5, DA-PRO-5, DD-04, EC-01, ED-EST-01 (TE 5), ED-EST-02 (TE 4), ED-EST-03 (TE 2), ED-EST-03 Maritimes (TE 9), ED-EST-04 Maritimes (TE 5), ED-EST-05 Maritimes (TE 3), ED-EST-06 Maritimes (TE 2), ED-EST-01 Quebec (TE 9), ED-EST-01 Quebec (TE 10), ED-EST-02 Quebec (TE 9), ED-EST-02 Quebec (TE 10), ED-EST-03 Quebec (TE 7), ED-EST-03 Quebec (TE 8), ED-EST-04 Quebec (TE 6), ED-EST-04 Quebec (TE 7), ED-EST-05 Quebec (TE 4), ED-EST-05 Quebec (TE 5), ED-EST-06 Quebec (TE 2), ED-EST-06 Quebec (TE 3), ED-EST-02 Ontario (TE 7), ED-EST-02 Ontario (TE 8), ED-EST-03 Ontario (TE 6), ED-EST-04 Ontario (TE 3), ED-EST-05 Ontario (TE 2), ED-EST-06 Ontario (TE 1), ED-EST-03 Manitoba (TE 7), ED-EST-03 Manitoba (TE 8), ED-EST-04 Manitoba (TE 1), ED-EST-04 Manitoba (TE 2), ED-EST-02 Saskatchewan (TE 9), ED-EST-03 Saskatchewan (TE 7), ED-EST-03 Saskatchewan (TE 8), ED-EST-04 Saskatchewan (TE 3), ED-EST-05 Saskatchewan (TE 1), ED-EST-02 Alberta (TE 8), ED-EST-02 Alberta (TE 9), ED-EST-03 Alberta (TE 6), ED-EST-04 Alberta (TE 3), ED-EST-05 Alberta (TE 2), ED-EST-06 Alberta (TE 1), ED-EST-02 BC (TE 8), ED-EST-02 BC (TE 9), ED-EST-03 BC (TE 4), ED-EST-03 BC (TE 5), ED-EST-04 BC (TE 3), ED-EST-05 BC (TE 2), ED-LAT-01 (TE 9), ED-LAT-02 (TE 5), ED-LAT-02 (TE 6), ED-LAT-03 (TE 4), ED-LAT-03 (TE 5), ED-LAT-04 (TE 2), ED-LAT-04 (TE 3), EG-02, GL-AIM-9, GL-AMW-8, GL-AMW-9, GL-ELE -10, GL-ELE -11, GL-GHW-6, GL-GHW-7, GL-INM-9, GL-INM-10, GL-MAM-00, GL-MAM-7, GL-MAN-7, GL-MAN-8, GL-MDO-8, GL-MDO-9, GL-MOC-8, GL-MST-10, GL-MST-11, GL-PCF-6, GL-PIP-00, GL-PRW-7, GL-PRW-8, GL-WOW-00, GS-06, HP-02, HS-HDO-05, HS-PHS-05, IS-02 , LI-7, MT-01, PI-02-CGC, PM-02 , PY-06, RO-01, SC-4 (deck and engine room), SC-5 (deck and engine room), SC-STD-4, SC-STD-5, SR-W (pay group 3), SR-W (pay group 9) APD-8, TI-03, TR-01</v>
      </c>
    </row>
    <row r="783" spans="1:3" ht="315" x14ac:dyDescent="0.25">
      <c r="A783" s="60" t="str">
        <f>'5. Raw salary data'!A783</f>
        <v>GL-MAM-9</v>
      </c>
      <c r="B783" s="129" t="str" cm="1">
        <f t="array" ref="B783">_xlfn.TEXTJOIN(", ", TRUE, _xlfn._xlws.FILTER('5. Raw salary data'!$A$2:$A$1297, ('5. Raw salary data'!$C$2:$C$1297 &lt; '5. Raw salary data'!D783) * ('5. Raw salary data'!$C$2:$C$1297 &gt;= '5. Raw salary data'!C783) * ('5. Raw salary data'!$A$2:$A$1297 &lt;&gt; '5. Raw salary data'!A783), "No matches"))</f>
        <v>AS-03, DA-PRO-6, DD-05, DS-1, EC-02, ED-EST-01 (TE 7) , ED-EST-02 (TE 6) , ED-EST-03 (TE 4), ED-EST-04 (TE 1), ED-EST-04 Maritimes (TE 7), ED-EST-04 Maritimes (TE 8), ED-EST-05 Maritimes (TE 5), ED-EST-06 Maritimes (TE 4), ED-EST-03 Quebec (TE 10), ED-EST-03 Quebec (TE 11), ED-EST-04 Quebec (TE 9), ED-EST-05 Quebec (TE 7), ED-EST-06 Quebec (TE 5), ED-EST-03 Ontario (TE 8), ED-EST-03 Ontario (TE 9), ED-EST-04 Ontario (TE 5), ED-EST-04 Ontario (TE 6), ED-EST-05 Ontario (TE 4), ED-EST-05 Ontario (TE 5), ED-EST-06 Ontario (TE 3), ED-EST-04 Manitoba (TE 4), ED-EST-05 Manitoba (TE 2), ED-EST-05 Manitoba (TE 3), ED-EST-06 Manitoba (TE 1), ED-EST-04 Saskatchewan (TE 5), ED-EST-05 Saskatchewan (TE 3), ED-EST-06 Saskatchewan (TE 2), ED-EST-03 Alberta (TE 8), ED-EST-03 Alberta (TE 9), ED-EST-04 Alberta (TE 5), ED-EST-05 Alberta (TE 4), ED-EST-06 Alberta (TE 2), ED-EST-06 Alberta (TE 3), ED-EST-03 BC (TE 7), ED-EST-04 BC (TE 5), ED-EST-05 BC (TE 4), ED-EST-06 BC (TE 2), ED-LAT-01 (TE 12), ED-LAT-02 (TE 8), ED-LAT-02 (TE 9), ED-LAT-03 (TE 7), ED-LAT-03 (TE 8), ED-LAT-04 (TE 5), ED-LAT-04 (TE 6), EG-03, EU-LAI-1, GL-AIM-11, GL-AMW-11, GL-AMW-12, GL-COI-9, GL-EIM-00, GL-EIM-9, GL-ELE -13, GL-ELE -14, GL-GHW-8, GL-GHW-10, GL-GHW-11, GL-INM-12, GL-MAM-10, GL-MAN-10, GL-MDO-11, GL-MDO-12, GL-MOC-10, GL-MOC-11, GL-MST-13, GL-MST-14, GL-PCF-8, GL-PCF-9, GL-PIP-9, GL-PRW-10, GL-SMW-00, GL-VHE-8, GL-WOW-10, GS-08, HP-03, HR-01, HS-HDO-07, HS-PHS-07, LI-8, PE-01, PG-02, PI-03-CGC, PM-03 , PO-IMA-01, PO-LES-TO-01, PO-LES-IM-01, PO-TCO-01, PR(S)-01, PY-07, SC-7 (deck and engine room), SC-STD-7, SC-5 (equip. op. and spec. trade), SG-PAT-01, SR-E (pay group 2 ELE-2), SR-W (pay group 4), SR-W (pay group 5), SR-W (pay group 9) APC-8, SR-W (pay group 9) APD-10, ST-COR-2, TI-04, WP-02</v>
      </c>
      <c r="C783" s="128" t="str" cm="1">
        <f t="array" ref="C783">_xlfn.TEXTJOIN(", ",TRUE,_xlfn._xlws.FILTER('5. Raw salary data'!$A$2:$A$1297,('5. Raw salary data'!$C$2:$C$1297 &gt;'5. Raw salary data'!E783)*('5. Raw salary data'!$C$2:$C$1297 &lt;'5. Raw salary data'!C783),"No matches"))</f>
        <v>AR-01, AS-02, CM-07, CO-DEV/PER, CR-06, DA-CON-6, EC-01, ED-EST-01 (TE 5), ED-EST-01 (TE 6), ED-EST-02 (TE 4), ED-EST-02 (TE 5) , ED-EST-03 (TE 2), ED-EST-03 (TE 3), ED-EST-04 Maritimes (TE 6), ED-EST-05 Maritimes (TE 4), ED-EST-06 Maritimes (TE 2), ED-EST-06 Maritimes (TE 3), ED-EST-01 Quebec (TE 10), ED-EST-02 Quebec (TE 10), ED-EST-02 Quebec (TE 11),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ED-EST-06 Ontario (TE 2), ED-EST-03 Manitoba (TE 8),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6), ED-LAT-02 (TE 7), ED-LAT-03 (TE 5), ED-LAT-03 (TE 6), ED-LAT-04 (TE 3), ED-LAT-04 (TE 4), EG-02, EL-02, EN-ENG-01, FR - Recruitment, GL-AIM-9, GL-AIM-10, GL-AMW-9, GL-AMW-10, GL-COI-00, GL-ELE -11, GL-ELE -12, GL-GHW-7, GL-INM-10, GL-INM-11, GL-MAM-8, GL-MAN-8, GL-MAN-9, GL-MDO-9, GL-MDO-10, GL-MOC-9, GL-MST-11, GL-MST-12, GL-PCF-6, GL-PCF-7, GL-PIP-00, GL-PRW-8, GL-PRW-9, GL-VHE-00, GL-WOW-9, GS-07, GT-03, HP-02, HS-HDO-05, HS-HDO-06, HS-PHS-05, HS-PHS-06, IS-02 , LI-7, MT-01, OM-02, PM-02 , PY-06, SC-5 (deck and engine room), SC-6 (deck and engine room), SC-STD-5, SC-STD-6, SC-4 (equip. op. and spec. trade), SG-SRE-01, SO-MAO-TO, SR-E (pay group 1 basic), SR-W (pay group 9) APC-7, SR-W (pay group 9) APD-9, TR-01</v>
      </c>
    </row>
    <row r="784" spans="1:3" ht="300" x14ac:dyDescent="0.25">
      <c r="A784" s="60" t="str">
        <f>'5. Raw salary data'!A784</f>
        <v>GL-MAM-10</v>
      </c>
      <c r="B784" s="129" t="str" cm="1">
        <f t="array" ref="B784">_xlfn.TEXTJOIN(", ", TRUE, _xlfn._xlws.FILTER('5. Raw salary data'!$A$2:$A$1297, ('5. Raw salary data'!$C$2:$C$1297 &lt; '5. Raw salary data'!D784) * ('5. Raw salary data'!$C$2:$C$1297 &gt;= '5. Raw salary data'!C784) * ('5. Raw salary data'!$A$2:$A$1297 &lt;&gt; '5. Raw salary data'!A784), "No matches"))</f>
        <v>AG-01, BI-01, CH-01, CR-07, DD-06, ED-EST-01 (TE 8), ED-EST-02 (TE 7) , ED-EST-03 (TE 4), ED-EST-03 (TE 5), ED-EST-04 (TE 2), ED-EST-05 (TE 1), ED-EST-04 Maritimes (TE 8), ED-EST-04 Maritimes (TE 9), ED-EST-05 Maritimes (TE 6), ED-EST-06 Maritimes (TE 5), ED-EST-03 Quebec (TE 11), ED-EST-04 Quebec (TE 10), ED-EST-04 Quebec (TE 11), ED-EST-05 Quebec (TE 8),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GL-COI-9, GL-COI-10, GL-ELE -14, GL-GHW-10, GL-GHW-11, GL-INM-13, GL-INM-14, GL-MAM-11, GL-MAN-11, GL-MDO-12, GL-MDO-13, GL-MOC-11, GL-MOC-12, GL-MST-14, GL-PCF-9, GL-PCF-10, GL-PIP-9, GL-PIP-10, GL-PRW-11, GL-SMW-8, GL-VHE-9, GL-WOW-11, GT-04, HR-01, HS-HDO-08, LI-9, MA-02, PS-1, SC-5 (equip. op. and spec. trade), SC-6 (equip. op. and spec. trade), SO-MAO-01, SR-E (pay group 2 ELE-2), SR-E (pay group 3 MDO-4), SR-W (pay group 4), SR-W (pay group 5), SR-W (pay group 6), SW-SCW-01, SW-CHA-01</v>
      </c>
      <c r="C784" s="128" t="str" cm="1">
        <f t="array" ref="C784">_xlfn.TEXTJOIN(", ",TRUE,_xlfn._xlws.FILTER('5. Raw salary data'!$A$2:$A$1297,('5. Raw salary data'!$C$2:$C$1297 &gt;'5. Raw salary data'!E784)*('5. Raw salary data'!$C$2:$C$1297 &lt;'5. Raw salary data'!C784),"No matches"))</f>
        <v>AS-03, CM-07, CR-06, DA-CON-6, DA-PRO-6, DD-05, DS-1, EC-02,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ED-EST-05 Manitoba (TE 2), ED-EST-06 Manitoba (TE 1), ED-EST-03 Saskatchewan (TE 9), ED-EST-04 Saskatchewan (TE 4), ED-EST-04 Saskatchewan (TE 5), ED-EST-05 Saskatchewan (TE 2), ED-EST-05 Saskatchewan (TE 3), ED-EST-06 Saskatchewan (TE 1), ED-EST-06 Saskatchewan (TE 2),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GL-AIM-11, GL-AMW-10, GL-AMW-11, GL-COI-00, GL-EIM-00, GL-EIM-9, GL-ELE -12, GL-ELE -13, GL-GHW-8, GL-INM-11, GL-INM-12, GL-MAM-9, GL-MAN-9, GL-MAN-10, GL-MDO-11, GL-MOC-10, GL-MST-12, GL-MST-13, GL-PCF-7, GL-PCF-8, GL-PRW-9, GL-PRW-10, GL-SMW-00, GL-VHE-00, GL-VHE-8, GL-WOW-9, GL-WOW-10, GS-08, HP-03, HS-HDO-07, HS-PHS-06, HS-PHS-07, LI-8, OM-02, PE-01, PG-02, PI-03-CGC, PM-03 , PO-IMA-01, PO-LES-TO-01, PO-LES-IM-01, PO-TCO-01, PR(S)-01, PY-07, SC-6 (deck and engine room), SC-7 (deck and engine room), SC-STD-6, SC-STD-7, SG-PAT-01, SO-MAO-TO, SR-E (pay group 1 basic), SR-W (pay group 9) APC-8, SR-W (pay group 9) APD-9, SR-W (pay group 9) APD-10, ST-COR-2, TI-04, WP-02</v>
      </c>
    </row>
    <row r="785" spans="1:3" ht="285" x14ac:dyDescent="0.25">
      <c r="A785" s="60" t="str">
        <f>'5. Raw salary data'!A785</f>
        <v>GL-MAM-11</v>
      </c>
      <c r="B785" s="129" t="str" cm="1">
        <f t="array" ref="B785">_xlfn.TEXTJOIN(", ", TRUE, _xlfn._xlws.FILTER('5. Raw salary data'!$A$2:$A$1297, ('5. Raw salary data'!$C$2:$C$1297 &lt; '5. Raw salary data'!D785) * ('5. Raw salary data'!$C$2:$C$1297 &gt;= '5. Raw salary data'!C785) * ('5. Raw salary data'!$A$2:$A$1297 &lt;&gt; '5. Raw salary data'!A785), "No matches"))</f>
        <v>AG-01, AS-04, BI-01, CH-01, CR-07, DA-CON-7, DD-06, DS-2, EC-03, ED-EST-02 (TE 8), ED-EST-03 (TE 5), ED-EST-03 (TE 6), ED-EST-04 (TE 3), ED-EST-05 (TE 1), ED-EST-04 Maritimes (TE 9), ED-EST-04 Maritimes (TE 10), ED-EST-05 Maritimes (TE 7), ED-EST-06 Maritimes (TE 5), ED-EST-06 Maritimes (TE 6), ED-EST-04 Quebec (TE 11), ED-EST-04 Quebec (TE 12), ED-EST-05 Quebec (TE 9), ED-EST-05 Quebec (TE 10), ED-EST-06 Quebec (TE 6), ED-EST-06 Quebec (TE 7), ED-EST-03 Ontario (TE 10), ED-EST-04 Ontario (TE 7), ED-EST-05 Ontario (TE 6), ED-EST-05 Ontario (TE 7), ED-EST-06 Ontario (TE 4), ED-EST-04 Manitoba (TE 5), ED-EST-04 Manitoba (TE 6), ED-EST-05 Manitoba (TE 4), ED-EST-06 Manitoba (TE 3), ED-EST-04 Saskatchewan (TE 6), ED-EST-04 Saskatchewan (TE 7), ED-EST-05 Saskatchewan (TE 5), ED-EST-06 Saskatchewan (TE 4), ED-EST-04 Alberta (TE 6), ED-EST-04 Alberta (TE 7), ED-EST-05 Alberta (TE 5), ED-EST-05 Alberta (TE 6), ED-EST-06 Alberta (TE 4), ED-EST-03 BC (TE 8), ED-EST-03 BC (TE 9), ED-EST-04 BC (TE 7), ED-EST-05 BC (TE 5), ED-EST-06 BC (TE 4), ED-LAT-02 (TE 11), ED-LAT-03 (TE 9), ED-LAT-03 (TE 10), ED-LAT-04 (TE 7), ED-LAT-04 (TE 8), EL-03, GL-AIM-13, GL-AMW-13, GL-AMW-14, GL-COI-10, GL-COI-11, GL-EIM-10, GL-GHW-12, GL-INM-14, GL-MAM-12, GL-MAN-12, GL-MDO-13, GL-MDO-14, GL-MOC-12, GL-MOC-13, GL-PCF-10, GL-PCF-11, GL-PIP-10, GL-PIP-11, GL-PRW-12, GL-SMW-9, GL-VHE-10, GL-WOW-12, GS-09, GT-04, HS-PHS-08, IS-03 , LI-9, PC-01, PI-04-CGC, PM-04 , PO-IMA-02, PO-LES-TO-02, PO-LES-IM-02, PO-TCO-02, PS-1, RO-03, SC-6 (equip. op. and spec. trade), SO-FLP-01, SR-E (pay group 3 MDO-4), SR-E (APA), SR-E (APB), SR-W (pay group 6), SR-W (pay group 7), SW-SCW-01</v>
      </c>
      <c r="C785" s="128" t="str" cm="1">
        <f t="array" ref="C785">_xlfn.TEXTJOIN(", ",TRUE,_xlfn._xlws.FILTER('5. Raw salary data'!$A$2:$A$1297,('5. Raw salary data'!$C$2:$C$1297 &gt;'5. Raw salary data'!E785)*('5. Raw salary data'!$C$2:$C$1297 &lt;'5. Raw salary data'!C785),"No matches"))</f>
        <v>AS-03, DA-PRO-6, DS-1, EC-02, ED-EST-01 (TE 7) , ED-EST-01 (TE 8), ED-EST-02 (TE 6) , ED-EST-02 (TE 7) , ED-EST-03 (TE 4), ED-EST-04 (TE 1), ED-EST-04 (TE 2), ED-EST-04 Maritimes (TE 8), ED-EST-05 Maritimes (TE 5), ED-EST-05 Maritimes (TE 6),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ED-EST-05 Saskatchewan (TE 3), ED-EST-05 Saskatchewan (TE 4), ED-EST-06 Saskatchewan (TE 2), ED-EST-06 Saskatchewan (TE 3), ED-EST-03 Alberta (TE 8), ED-EST-03 Alberta (TE 9), ED-EST-04 Alberta (TE 5), ED-EST-05 Alberta (TE 4), ED-EST-06 Alberta (TE 3), ED-EST-03 BC (TE 7), ED-EST-04 BC (TE 5), ED-EST-04 BC (TE 6), ED-EST-05 BC (TE 4), ED-EST-06 BC (TE 2), ED-EST-06 BC (TE 3), ED-LAT-01 (TE 12), ED-LAT-02 (TE 9), ED-LAT-02 (TE 10), ED-LAT-03 (TE 7), ED-LAT-03 (TE 8), ED-LAT-04 (TE 5), ED-LAT-04 (TE 6), EG-03, EU-LAI-1, FB-1, GL-AIM-11, GL-AIM-12, GL-AMW-11, GL-AMW-12, GL-COI-9, GL-EIM-00, GL-EIM-9, GL-ELE -13, GL-ELE -14, GL-GHW-10, GL-GHW-11, GL-INM-12, GL-INM-13, GL-MAM-10, GL-MAN-10, GL-MAN-11, GL-MDO-12, GL-MOC-11, GL-MST-13, GL-MST-14, GL-PCF-8, GL-PCF-9, GL-PIP-9, GL-PRW-10, GL-PRW-11, GL-SMW-00, GL-SMW-8, GL-VHE-8, GL-VHE-9, GL-WOW-10, GL-WOW-11, GS-08, HP-03, HR-01, HS-HDO-07, HS-HDO-08, HS-PHS-07, LI-8, MA-02, PE-01, PG-02, PM-03 , PO-IMA-01, PO-LES-TO-01, PO-LES-IM-01, PO-TCO-01, PR(S)-01, SC-7 (deck and engine room), SC-STD-7, SC-5 (equip. op. and spec. trade), SG-PAT-01, SO-MAO-01, SR-E (pay group 2 ELE-2), SR-W (pay group 4), SR-W (pay group 5), SR-W (pay group 9) APC-8, SR-W (pay group 9) APD-10, SW-CHA-01, TI-04, WP-02</v>
      </c>
    </row>
    <row r="786" spans="1:3" ht="270" x14ac:dyDescent="0.25">
      <c r="A786" s="60" t="str">
        <f>'5. Raw salary data'!A786</f>
        <v>GL-MAM-12</v>
      </c>
      <c r="B786" s="129" t="str" cm="1">
        <f t="array" ref="B786">_xlfn.TEXTJOIN(", ", TRUE, _xlfn._xlws.FILTER('5. Raw salary data'!$A$2:$A$1297, ('5. Raw salary data'!$C$2:$C$1297 &lt; '5. Raw salary data'!D786) * ('5. Raw salary data'!$C$2:$C$1297 &gt;= '5. Raw salary data'!C786) * ('5. Raw salary data'!$A$2:$A$1297 &lt;&gt; '5. Raw salary data'!A786), "No matches"))</f>
        <v>AI-01, AS-04, CO-01, DA-CON-8, DA-PRO-7, DD-07, DS-2, EC-03, ED-EST-02 (TE 9), ED-EST-03 (TE 6),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ED-EST-06 Ontario (TE 5), ED-EST-04 Manitoba (TE 6), ED-EST-04 Manitoba (TE 7), ED-EST-05 Manitoba (TE 5), ED-EST-06 Manitoba (TE 4), ED-EST-04 Saskatchewan (TE 7), ED-EST-04 Saskatchewan (TE 8), ED-EST-05 Saskatchewan (TE 6), ED-EST-06 Saskatchewan (TE 4), ED-EST-06 Saskatchewan (TE 5), ED-EST-04 Alberta (TE 7), ED-EST-05 Alberta (TE 6), ED-EST-06 Alberta (TE 5), ED-EST-03 BC (TE 9), ED-EST-04 BC (TE 8), ED-EST-05 BC (TE 6), ED-EST-06 BC (TE 5), ED-LAT-02 (TE 12), ED-LAT-02 (TE 13), ED-LAT-03 (TE 10), ED-LAT-03 (TE 11), ED-LAT-04 (TE 8), ED-LAT-04 (TE 9), EG-04, EL-04, FB-2, GL-AIM-14, GL-AMW-14, GL-COI-11, GL-COI-12, GL-EIM-11, GL-MAM-13, GL-MAN-13, GL-MAN-14, GL-MDO-14, GL-MOC-14, GL-PCF-11, GL-PCF-12, GL-PIP-11, GL-PIP-12, GL-PRW-13, GL-PRW-14, GL-SMW-10, GL-VHE-11, GL-WOW-13, GL-WOW-14, GS-10, HP-04, HS-HDO-09, HS-PHS-08, IS-03 , IT-01, LS-01, OM-03, PE-02, PG-03, PM-04 , PO-IMA-02, PO-LES-TO-02, PO-LES-IM-02, PO-TCO-02, PR(S)-02, RO-03, SC-7 (equip. op. and spec. trade), SG-PAT-02, SG-SRE-02, SO-FLP-01, SO-MAO-02, SR-E (APA), SR-E (APB), SR-W (pay group 7), SW-SCW-02, TI-05, WP-03</v>
      </c>
      <c r="C786" s="128" t="str" cm="1">
        <f t="array" ref="C786">_xlfn.TEXTJOIN(", ",TRUE,_xlfn._xlws.FILTER('5. Raw salary data'!$A$2:$A$1297,('5. Raw salary data'!$C$2:$C$1297 &gt;'5. Raw salary data'!E786)*('5. Raw salary data'!$C$2:$C$1297 &lt;'5. Raw salary data'!C786),"No matches"))</f>
        <v>AG-01, BI-01, CH-01, CR-07, DA-CON-7, DD-06, ED-EST-01 (TE 8), ED-EST-02 (TE 7) , ED-EST-02 (TE 8), ED-EST-03 (TE 5), ED-EST-04 (TE 2), ED-EST-04 (TE 3),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ED-EST-06 Ontario (TE 4), ED-EST-04 Manitoba (TE 5), ED-EST-05 Manitoba (TE 3), ED-EST-05 Manitoba (TE 4), ED-EST-06 Manitoba (TE 2), ED-EST-06 Manitoba (TE 3), ED-EST-04 Saskatchewan (TE 6), ED-EST-05 Saskatchewan (TE 4), ED-EST-05 Saskatchewan (TE 5), ED-EST-06 Saskatchewan (TE 3), ED-EST-03 Alberta (TE 9), ED-EST-04 Alberta (TE 6), ED-EST-05 Alberta (TE 5), ED-EST-06 Alberta (TE 3), ED-EST-06 Alberta (TE 4), ED-EST-03 BC (TE 8), ED-EST-04 BC (TE 6), ED-EST-04 BC (TE 7), ED-EST-05 BC (TE 5), ED-EST-06 BC (TE 3), ED-EST-06 BC (TE 4), ED-LAT-02 (TE 10), ED-LAT-02 (TE 11), ED-LAT-03 (TE 8), ED-LAT-03 (TE 9), ED-LAT-04 (TE 6), ED-LAT-04 (TE 7), EG-03, EL-03, EU-LAI-1, FB-1, GL-AIM-12, GL-AIM-13, GL-AMW-12, GL-AMW-13, GL-COI-10, GL-EIM-10, GL-ELE -14, GL-GHW-10, GL-GHW-11, GL-GHW-12, GL-INM-13, GL-INM-14, GL-MAM-11, GL-MAN-11, GL-MAN-12, GL-MDO-13, GL-MOC-12, GL-MOC-13, GL-MST-14, GL-PCF-9, GL-PCF-10, GL-PIP-10, GL-PRW-11, GL-PRW-12, GL-SMW-8, GL-SMW-9, GL-VHE-9, GL-VHE-10, GL-WOW-11, GL-WOW-12, GS-09, GT-04, HS-HDO-08, LI-9, MA-02, PC-01, PI-04-CGC, PS-1, SC-5 (equip. op. and spec. trade), SC-6 (equip. op. and spec. trade), SO-MAO-01, SR-E (pay group 3 MDO-4), SR-W (pay group 4), SR-W (pay group 5), SR-W (pay group 6), SW-SCW-01, SW-CHA-01</v>
      </c>
    </row>
    <row r="787" spans="1:3" ht="270" x14ac:dyDescent="0.25">
      <c r="A787" s="60" t="str">
        <f>'5. Raw salary data'!A787</f>
        <v>GL-MAM-13</v>
      </c>
      <c r="B787" s="129" t="str" cm="1">
        <f t="array" ref="B787">_xlfn.TEXTJOIN(", ", TRUE, _xlfn._xlws.FILTER('5. Raw salary data'!$A$2:$A$1297, ('5. Raw salary data'!$C$2:$C$1297 &lt; '5. Raw salary data'!D787) * ('5. Raw salary data'!$C$2:$C$1297 &gt;= '5. Raw salary data'!C787) * ('5. Raw salary data'!$A$2:$A$1297 &lt;&gt; '5. Raw salary data'!A787),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12), ED-LAT-03 (TE 13), ED-LAT-04 (TE 9), ED-LAT-04 (TE 10), EG-04, EL-04, EN-ENG-02, EN-SUR-01, GL-COI-12, GL-COI-13, GL-EIM-12, GL-MAM-14, GL-MAN-14, GL-PCF-12, GL-PCF-13, GL-PIP-12, GL-PIP-13, GL-PRW-14, GL-SMW-11, GL-VHE-12, GL-WOW-14, GS-10, GS-11, HP-04, HR-02, HS-HDO-09, HS-PHS-09, LS-02, MT-02, NU-CHN-1, NU-HOS-1, PE-02, PI-05-CGC, PR(S)-02, SC-7 (equip. op. and spec. trade), SE-RES-1, SG-PAT-02, SO-FLP-02, SO-MAO-02, SO-RAD-01, SR-W (pay group 8), SR-W (pay group 11), SW-SCW-02, SW-CHA-02, TI-05, UT-1, WP-03</v>
      </c>
      <c r="C787" s="128" t="str" cm="1">
        <f t="array" ref="C787">_xlfn.TEXTJOIN(", ",TRUE,_xlfn._xlws.FILTER('5. Raw salary data'!$A$2:$A$1297,('5. Raw salary data'!$C$2:$C$1297 &gt;'5. Raw salary data'!E787)*('5. Raw salary data'!$C$2:$C$1297 &lt;'5. Raw salary data'!C787),"No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8), ED-EST-03 BC (TE 9), ED-EST-04 BC (TE 7), ED-EST-05 BC (TE 5), ED-EST-05 BC (TE 6), ED-EST-06 BC (TE 4), ED-LAT-02 (TE 11), ED-LAT-02 (TE 12), ED-LAT-03 (TE 9), ED-LAT-03 (TE 10), ED-LAT-03 (TE 11), ED-LAT-04 (TE 7), ED-LAT-04 (TE 8), EL-03, FB-2, GL-AIM-13, GL-AIM-14, GL-AMW-13, GL-AMW-14, GL-COI-11, GL-EIM-10, GL-EIM-11, GL-GHW-12, GL-INM-14, GL-MAM-12, GL-MAN-12, GL-MAN-13, GL-MDO-14, GL-MOC-13, GL-MOC-14, GL-PCF-10, GL-PCF-11, GL-PIP-11, GL-PRW-12, GL-PRW-13, GL-SMW-9, GL-SMW-10, GL-VHE-10, GL-VHE-11, GL-WOW-12, GL-WOW-13, GS-09, GT-04, HS-PHS-08, IS-03 , IT-01, LI-9, LS-01, OM-03, PC-01, PG-03, PI-04-CGC, PM-04 , PO-IMA-02, PO-LES-TO-02, PO-LES-IM-02, PO-TCO-02, PS-1, RO-03, SC-6 (equip. op. and spec. trade), SG-SRE-02, SO-FLP-01, SR-E (pay group 3 MDO-4), SR-E (APA), SR-E (APB), SR-W (pay group 6), SR-W (pay group 7), SW-SCW-01</v>
      </c>
    </row>
    <row r="788" spans="1:3" ht="255" x14ac:dyDescent="0.25">
      <c r="A788" s="60" t="str">
        <f>'5. Raw salary data'!A788</f>
        <v>GL-MAM-14</v>
      </c>
      <c r="B788" s="129" t="str" cm="1">
        <f t="array" ref="B788">_xlfn.TEXTJOIN(", ", TRUE, _xlfn._xlws.FILTER('5. Raw salary data'!$A$2:$A$1297, ('5. Raw salary data'!$C$2:$C$1297 &lt; '5. Raw salary data'!D788) * ('5. Raw salary data'!$C$2:$C$1297 &gt;= '5. Raw salary data'!C788) * ('5. Raw salary data'!$A$2:$A$1297 &lt;&gt; '5. Raw salary data'!A788), "No matches"))</f>
        <v>AR-02, CT-FIN-01 , CT-EAV-01 , CT-IAU-01 , CX-1, DD-08, EC-04, ED-EDS-01, ED-EST-03 (TE 8), ED-EST-04 (TE 5),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ED-EST-05 Manitoba (TE 6), ED-EST-05 Manitoba (TE 7), ED-EST-06 Manitoba (TE 5), ED-EST-06 Manitoba (TE 6), ED-EST-04 Saskatchewan (TE 9), ED-EST-04 Saskatchewan (TE 10), ED-EST-05 Saskatchewan (TE 8), ED-EST-06 Saskatchewan (TE 6), ED-EST-06 Saskatchewan (TE 7), ED-EST-04 Alberta (TE 9), ED-EST-05 Alberta (TE 8), ED-EST-06 Alberta (TE 6), ED-EST-06 Alberta (TE 7), ED-EST-04 BC (TE 9), ED-EST-04 BC (TE 10), ED-EST-05 BC (TE 7), ED-EST-05 BC (TE 8), ED-EST-06 BC (TE 6), ED-EST-06 BC (TE 7), ED-LAT-03 (TE 13), ED-LAT-04 (TE 11), ED-LAT-04 (TE 12), EN-ENG-02, GL-COI-13, GL-COI-14, GL-EIM-13, GL-PCF-13, GL-PIP-13, GL-PIP-14, GL-SMW-11, GL-SMW-12, GL-VHE-13, GS-11, GT-05, HP-05, HR-02, HS-HDO-10, HS-PHS-09, MT-02, NU-CHN-1, NU-HOS-1, PI-05-CGC, PO-IMA-03, PO-LES-TO-03, PO-LES-IM-03, PO-TCO-03, RO-04, SE-RES-1, SO-FLP-02, SO-MAO-03, SO-RAD-01, SR-E (pay group 4 MDO-5), SR-E (pay group 5 basic), SR-W (pay group 11), SW-CHA-02, TR-02</v>
      </c>
      <c r="C788" s="128" t="str" cm="1">
        <f t="array" ref="C788">_xlfn.TEXTJOIN(", ",TRUE,_xlfn._xlws.FILTER('5. Raw salary data'!$A$2:$A$1297,('5. Raw salary data'!$C$2:$C$1297 &gt;'5. Raw salary data'!E788)*('5. Raw salary data'!$C$2:$C$1297 &lt;'5. Raw salary data'!C788),"No matches"))</f>
        <v>AI-01, AS-04,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ED-EST-04 Ontario (TE 9), ED-EST-05 Ontario (TE 7), ED-EST-05 Ontario (TE 8), ED-EST-06 Ontario (TE 5), ED-EST-04 Manitoba (TE 6), ED-EST-04 Manitoba (TE 7), ED-EST-05 Manitoba (TE 5), ED-EST-06 Manitoba (TE 4), ED-EST-04 Saskatchewan (TE 7), ED-EST-04 Saskatchewan (TE 8), ED-EST-05 Saskatchewan (TE 6), ED-EST-05 Saskatchewan (TE 7), ED-EST-06 Saskatchewan (TE 5), ED-EST-04 Alberta (TE 7), ED-EST-04 Alberta (TE 8), ED-EST-05 Alberta (TE 6), ED-EST-05 Alberta (TE 7), ED-EST-06 Alberta (TE 5), ED-EST-03 BC (TE 9), ED-EST-04 BC (TE 8), ED-EST-05 BC (TE 6), ED-EST-06 BC (TE 5), ED-LAT-02 (TE 12), ED-LAT-02 (TE 13), ED-LAT-03 (TE 10), ED-LAT-03 (TE 11), ED-LAT-03 (TE 12), ED-LAT-04 (TE 8), ED-LAT-04 (TE 9), ED-LAT-04 (TE 10), EG-04, EL-04, EN-SUR-01, FB-2, GL-AIM-14, GL-AMW-14, GL-COI-11, GL-COI-12, GL-EIM-11, GL-EIM-12, GL-MAM-13, GL-MAN-13, GL-MAN-14, GL-MOC-14, GL-PCF-11, GL-PCF-12, GL-PIP-11, GL-PIP-12, GL-PRW-13, GL-PRW-14, GL-SMW-10, GL-VHE-11, GL-VHE-12, GL-WOW-13, GL-WOW-14, GS-10, HP-04, HS-HDO-09, IS-03 , IT-01, LS-01, LS-02, OM-03, PE-02, PG-03, PM-04 , PO-IMA-02, PO-LES-TO-02, PO-LES-IM-02, PO-TCO-02, PR(S)-02, RO-03, SC-7 (equip. op. and spec. trade), SG-PAT-02, SG-SRE-02, SO-FLP-01, SO-MAO-02, SR-E (APA), SR-E (APB), SR-W (pay group 7), SR-W (pay group 8), SW-SCW-02, TI-05, UT-1, WP-03</v>
      </c>
    </row>
    <row r="789" spans="1:3" ht="165" x14ac:dyDescent="0.25">
      <c r="A789" s="60" t="str">
        <f>'5. Raw salary data'!A789</f>
        <v>GL-MAN-1</v>
      </c>
      <c r="B789" s="129" t="str" cm="1">
        <f t="array" ref="B789">_xlfn.TEXTJOIN(", ", TRUE, _xlfn._xlws.FILTER('5. Raw salary data'!$A$2:$A$1297, ('5. Raw salary data'!$C$2:$C$1297 &lt; '5. Raw salary data'!D789) * ('5. Raw salary data'!$C$2:$C$1297 &gt;= '5. Raw salary data'!C789) * ('5. Raw salary data'!$A$2:$A$1297 &lt;&gt; '5. Raw salary data'!A789), "No matches"))</f>
        <v>CM-05, DD-02, ED-EST-01 (TE 1), ED-EST-01 Maritimes (TE 8), ED-EST-02 Maritimes (TE 7), ED-EST-03 Maritimes (TE 4), ED-EST-03 Maritimes (TE 5), ED-EST-04 Maritimes (TE 1), ED-EST-01 Quebec (TE 6), ED-EST-02 Quebec (TE 5), ED-EST-03 Quebec (TE 3), ED-EST-03 Quebec (TE 4), ED-EST-04 Quebec (TE 2), ED-EST-01 Ontario (TE 6), ED-EST-01 Ontario (TE 7), ED-EST-02 Ontario (TE 3), ED-EST-03 Ontario (TE 2), ED-EST-01 Manitoba (TE 7), ED-EST-01 Manitoba (TE 8), ED-EST-02 Manitoba (TE 5), ED-EST-02 Manitoba (TE 6), ED-EST-03 Manitoba (TE 2), ED-EST-01 Saskatchewan (TE 8), ED-EST-02 Saskatchewan (TE 5), ED-EST-03 Saskatchewan (TE 3), ED-EST-01 Alberta (TE 7), ED-EST-01 Alberta (TE 8), ED-EST-02 Alberta (TE 4), ED-EST-02 Alberta (TE 5), ED-EST-03 Alberta (TE 2), ED-EST-01 BC (TE 5), ED-EST-02 BC (TE 3), ED-EST-03 BC (TE 1), ED-LAT-01 (TE 3), ED-LAT-01 (TE 4), ED-LAT-02 (TE 1), GL-AMW-00, GL-AMW-3, GL-AMW-4, GL-ELE -5, GL-MAN-2, GL-MDO-4, GL-MOC-2, GL-MOC-3, GS-03, GT-01, HS-HDO-02, LI-4, OE-MEO-5, PY-03, SR-W (pay group 1), SR-W (pay group 9) APC-4, SR-W (pay group 9) APD-5, ST-SCY-2, ST-SCY-3, TI-01</v>
      </c>
      <c r="C789" s="128" t="str" cm="1">
        <f t="array" ref="C789">_xlfn.TEXTJOIN(", ",TRUE,_xlfn._xlws.FILTER('5. Raw salary data'!$A$2:$A$1297,('5. Raw salary data'!$C$2:$C$1297 &gt;'5. Raw salary data'!E789)*('5. Raw salary data'!$C$2:$C$1297 &lt;'5. Raw salary data'!C789),"No matches"))</f>
        <v>CM-04, CR-03, DA-CON-3, DA-PRO-3, ED-EST-01 Maritimes (TE 7), ED-EST-02 Maritimes (TE 6), ED-EST-03 Maritimes (TE 3), ED-EST-01 Quebec (TE 5), ED-EST-02 Quebec (TE 4), ED-EST-03 Quebec (TE 2), ED-EST-04 Quebec (TE 1), ED-EST-01 Ontario (TE 5), ED-EST-02 Ontario (TE 1), ED-EST-02 Ontario (TE 2), ED-EST-03 Ontario (TE 1), ED-EST-01 Manitoba (TE 5), ED-EST-01 Manitoba (TE 6), ED-EST-02 Manitoba (TE 3), ED-EST-02 Manitoba (TE 4), ED-EST-03 Manitoba (TE 1), ED-EST-01 Saskatchewan (TE 7), ED-EST-02 Saskatchewan (TE 4), ED-EST-03 Saskatchewan (TE 1), ED-EST-03 Saskatchewan (TE 2), ED-EST-01 Alberta (TE 6), ED-EST-02 Alberta (TE 3), ED-EST-03 Alberta (TE 1), ED-EST-01 BC (TE 3), ED-EST-01 BC (TE 4), ED-EST-02 BC (TE 2), ED-LAT-01 (TE 2), EU-TEA (Maritimes), EU-TEA (Quebec), EU-TEA (Ontario), EU-TEA (Manitoba), EU-TEA (Saskatchewan), EU-TEA (Alberta), EU-TEA (British Columbia), GL-AMW-1, GL-AMW-2, GL-ELE -3, GL-ELE -4, GL-MDO-2, GL-MDO-3, GL-MOC-1, HS-HDO-01, HS-PHS-02, LI-3, SR-W (pay group 9) APD-4, ST-OCE-3, ST-SCY-1</v>
      </c>
    </row>
    <row r="790" spans="1:3" ht="195" x14ac:dyDescent="0.25">
      <c r="A790" s="60" t="str">
        <f>'5. Raw salary data'!A790</f>
        <v>GL-MAN-2</v>
      </c>
      <c r="B790" s="129" t="str" cm="1">
        <f t="array" ref="B790">_xlfn.TEXTJOIN(", ", TRUE, _xlfn._xlws.FILTER('5. Raw salary data'!$A$2:$A$1297, ('5. Raw salary data'!$C$2:$C$1297 &lt; '5. Raw salary data'!D790) * ('5. Raw salary data'!$C$2:$C$1297 &gt;= '5. Raw salary data'!C790) * ('5. Raw salary data'!$A$2:$A$1297 &lt;&gt; '5. Raw salary data'!A790), "No matches"))</f>
        <v>CM-05, CR-04, ED-EST-01 (TE 2), ED-EST-02 Maritimes (TE 8), ED-EST-03 Maritimes (TE 5), ED-EST-04 Maritimes (TE 2), ED-EST-01 Quebec (TE 6), ED-EST-02 Quebec (TE 5), ED-EST-02 Quebec (TE 6), ED-EST-03 Quebec (TE 4), ED-EST-04 Quebec (TE 3), ED-EST-05 Quebec (TE 1), ED-EST-01 Ontario (TE 7), ED-EST-01 Ontario (TE 8), ED-EST-02 Ontario (TE 3), ED-EST-02 Ontario (TE 4), ED-EST-03 Ontario (TE 2), ED-EST-03 Ontario (TE 3), ED-EST-01 Manitoba (TE 8), ED-EST-02 Manitoba (TE 6), ED-EST-02 Manitoba (TE 7), ED-EST-03 Manitoba (TE 3), ED-EST-02 Saskatchewan (TE 6), ED-EST-03 Saskatchewan (TE 3), ED-EST-03 Saskatchewan (TE 4), ED-EST-01 Alberta (TE 8), ED-EST-02 Alberta (TE 5), ED-EST-03 Alberta (TE 2), ED-EST-03 Alberta (TE 3), ED-EST-01 BC (TE 5), ED-EST-01 BC (TE 6), ED-EST-02 BC (TE 4), ED-EST-03 BC (TE 1), ED-LAT-01 (TE 4), ED-LAT-01 (TE 5), ED-LAT-02 (TE 1), ED-LAT-02 (TE 2), EL-01, GL-AMW-00, GL-AMW-4, GL-AMW-5, GL-ELE -6, GL-MAN-3, GL-MDO-5, GL-MOC-3, GL-MOC-4, GS-04, HS-HDO-02, HS-PHS-03, OE-MEO-5, PY-04, SR-W (pay group 1), ST-COR-1, ST-SCY-3, TI-01</v>
      </c>
      <c r="C790" s="128" t="str" cm="1">
        <f t="array" ref="C790">_xlfn.TEXTJOIN(", ",TRUE,_xlfn._xlws.FILTER('5. Raw salary data'!$A$2:$A$1297,('5. Raw salary data'!$C$2:$C$1297 &gt;'5. Raw salary data'!E790)*('5. Raw salary data'!$C$2:$C$1297 &lt;'5. Raw salary data'!C790),"No matches"))</f>
        <v>DA-PRO-3, DD-02, ED-EST-01 (TE 1), ED-EST-01 Maritimes (TE 7), ED-EST-01 Maritimes (TE 8), ED-EST-02 Maritimes (TE 6), ED-EST-02 Maritimes (TE 7), ED-EST-03 Maritimes (TE 3), ED-EST-03 Maritimes (TE 4), ED-EST-04 Maritimes (TE 1), ED-EST-01 Quebec (TE 5), ED-EST-02 Quebec (TE 4), ED-EST-03 Quebec (TE 3), ED-EST-04 Quebec (TE 1), ED-EST-04 Quebec (TE 2), ED-EST-01 Ontario (TE 5), ED-EST-01 Ontario (TE 6), ED-EST-02 Ontario (TE 2), ED-EST-03 Ontario (TE 1), ED-EST-01 Manitoba (TE 6), ED-EST-01 Manitoba (TE 7), ED-EST-02 Manitoba (TE 4), ED-EST-02 Manitoba (TE 5), ED-EST-03 Manitoba (TE 1), ED-EST-03 Manitoba (TE 2), ED-EST-01 Saskatchewan (TE 7), ED-EST-01 Saskatchewan (TE 8), ED-EST-02 Saskatchewan (TE 4), ED-EST-02 Saskatchewan (TE 5), ED-EST-03 Saskatchewan (TE 2), ED-EST-01 Alberta (TE 7), ED-EST-02 Alberta (TE 4), ED-EST-03 Alberta (TE 1), ED-EST-01 BC (TE 4), ED-EST-02 BC (TE 2), ED-EST-02 BC (TE 3), ED-LAT-01 (TE 3), EU-TEA (Maritimes), EU-TEA (Quebec), EU-TEA (Ontario), EU-TEA (Manitoba), EU-TEA (Saskatchewan), EU-TEA (Alberta), EU-TEA (British Columbia), GL-AMW-2, GL-AMW-3, GL-ELE -4, GL-ELE -5, GL-MAN-1, GL-MDO-3, GL-MDO-4, GL-MOC-1, GL-MOC-2, GS-03, GT-01, HS-PHS-02, LI-4, PY-03, SR-W (pay group 9) APC-4, SR-W (pay group 9) APD-5, ST-OCE-3, ST-SCY-2</v>
      </c>
    </row>
    <row r="791" spans="1:3" ht="180" x14ac:dyDescent="0.25">
      <c r="A791" s="60" t="str">
        <f>'5. Raw salary data'!A791</f>
        <v>GL-MAN-3</v>
      </c>
      <c r="B791" s="129" t="str" cm="1">
        <f t="array" ref="B791">_xlfn.TEXTJOIN(", ", TRUE, _xlfn._xlws.FILTER('5. Raw salary data'!$A$2:$A$1297, ('5. Raw salary data'!$C$2:$C$1297 &lt; '5. Raw salary data'!D791) * ('5. Raw salary data'!$C$2:$C$1297 &gt;= '5. Raw salary data'!C791) * ('5. Raw salary data'!$A$2:$A$1297 &lt;&gt; '5. Raw salary data'!A791), "No matches"))</f>
        <v>DA-PRO-4, DD-03, ED-EST-01 (TE 2), ED-EST-02 (TE 1) , ED-EST-02 Maritimes (TE 9), ED-EST-03 Maritimes (TE 6), ED-EST-04 Maritimes (TE 2), ED-EST-01 Quebec (TE 7), ED-EST-02 Quebec (TE 6), ED-EST-03 Quebec (TE 5), ED-EST-04 Quebec (TE 3), ED-EST-04 Quebec (TE 4), ED-EST-05 Quebec (TE 1), ED-EST-05 Quebec (TE 2), ED-EST-01 Ontario (TE 8), ED-EST-02 Ontario (TE 4),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5), ED-EST-03 BC (TE 2), ED-EST-04 BC (TE 1), ED-LAT-01 (TE 5), ED-LAT-01 (TE 6), ED-LAT-02 (TE 2), ED-LAT-02 (TE 3), ED-LAT-03 (TE 1), EL-01, EU-PEI-1, GL-AMW-5, GL-AMW-6, GL-ELE -7, GL-GHW-3, GL-MAN-4, GL-MDO-5, GL-MDO-6, GL-MOC-4, GL-MOC-5, GL-PRW-00, GS-04, HS-HDO-03, HS-PHS-03, LI-5, PY-04, SC-1 (deck and engine room), SC-STD-1, SC-1 (equip. op. and spec. trade), SR-W (pay group 9) APC-5, SR-W (pay group 9) APD-6, ST-COR-1, TI-02</v>
      </c>
      <c r="C791" s="128" t="str" cm="1">
        <f t="array" ref="C791">_xlfn.TEXTJOIN(", ",TRUE,_xlfn._xlws.FILTER('5. Raw salary data'!$A$2:$A$1297,('5. Raw salary data'!$C$2:$C$1297 &gt;'5. Raw salary data'!E791)*('5. Raw salary data'!$C$2:$C$1297 &lt;'5. Raw salary data'!C791),"No matches"))</f>
        <v>CM-05, CR-04, DD-02, ED-EST-01 (TE 1), ED-EST-01 Maritimes (TE 8), ED-EST-02 Maritimes (TE 7), ED-EST-02 Maritimes (TE 8), ED-EST-03 Maritimes (TE 4), ED-EST-03 Maritimes (TE 5), ED-EST-04 Maritimes (TE 1), ED-EST-01 Quebec (TE 6), ED-EST-02 Quebec (TE 5), ED-EST-03 Quebec (TE 3), ED-EST-03 Quebec (TE 4), ED-EST-04 Quebec (TE 2), ED-EST-01 Ontario (TE 6), ED-EST-01 Ontario (TE 7), ED-EST-02 Ontario (TE 3), ED-EST-03 Ontario (TE 2), ED-EST-01 Manitoba (TE 7), ED-EST-01 Manitoba (TE 8), ED-EST-02 Manitoba (TE 5), ED-EST-02 Manitoba (TE 6), ED-EST-03 Manitoba (TE 2), ED-EST-03 Manitoba (TE 3), ED-EST-01 Saskatchewan (TE 8), ED-EST-02 Saskatchewan (TE 5), ED-EST-03 Saskatchewan (TE 3), ED-EST-01 Alberta (TE 8), ED-EST-02 Alberta (TE 5), ED-EST-03 Alberta (TE 2), ED-EST-01 BC (TE 5), ED-EST-02 BC (TE 3), ED-EST-02 BC (TE 4), ED-EST-03 BC (TE 1), ED-LAT-01 (TE 3), ED-LAT-01 (TE 4), ED-LAT-02 (TE 1), GL-AMW-00, GL-AMW-3, GL-AMW-4, GL-ELE -5, GL-ELE -6, GL-MAN-2, GL-MDO-4, GL-MOC-2, GL-MOC-3, GS-03, GT-01, HS-HDO-02, LI-4, OE-MEO-5, SR-W (pay group 1), SR-W (pay group 9) APC-4, SR-W (pay group 9) APD-5, ST-SCY-2, ST-SCY-3, TI-01</v>
      </c>
    </row>
    <row r="792" spans="1:3" ht="195" x14ac:dyDescent="0.25">
      <c r="A792" s="60" t="str">
        <f>'5. Raw salary data'!A792</f>
        <v>GL-MAN-4</v>
      </c>
      <c r="B792" s="129" t="str" cm="1">
        <f t="array" ref="B792">_xlfn.TEXTJOIN(", ", TRUE, _xlfn._xlws.FILTER('5. Raw salary data'!$A$2:$A$1297, ('5. Raw salary data'!$C$2:$C$1297 &lt; '5. Raw salary data'!D792) * ('5. Raw salary data'!$C$2:$C$1297 &gt;= '5. Raw salary data'!C792) * ('5. Raw salary data'!$A$2:$A$1297 &lt;&gt; '5. Raw salary data'!A792), "No matches"))</f>
        <v>CR-05, DD-03, ED-EST-01 (TE 3), ED-EST-02 (TE 2) , ED-EST-02 Maritimes (TE 9), ED-EST-03 Maritimes (TE 7), ED-EST-04 Maritimes (TE 3), ED-EST-05 Maritimes (TE 1), ED-EST-01 Quebec (TE 8), ED-EST-02 Quebec (TE 7), ED-EST-03 Quebec (TE 5), ED-EST-03 Quebec (TE 6), ED-EST-04 Quebec (TE 4), ED-EST-05 Quebec (TE 2), ED-EST-06 Quebec (TE 1), ED-EST-02 Ontario (TE 5), ED-EST-03 Ontario (TE 4), ED-EST-04 Ontario (TE 1), ED-EST-05 Ontario (TE 1), ED-EST-02 Manitoba (TE 8), ED-EST-02 Manitoba (TE 9), ED-EST-03 Manitoba (TE 5), ED-EST-02 Saskatchewan (TE 7), ED-EST-03 Saskatchewan (TE 5), ED-EST-04 Saskatchewan (TE 1), ED-EST-02 Alberta (TE 6), ED-EST-02 Alberta (TE 7), ED-EST-03 Alberta (TE 4), ED-EST-04 Alberta (TE 1), ED-EST-01 BC (TE 7), ED-EST-01 BC (TE 8), ED-EST-02 BC (TE 5), ED-EST-02 BC (TE 6), ED-EST-03 BC (TE 3), ED-EST-04 BC (TE 1), ED-LAT-01 (TE 6), ED-LAT-01 (TE 7), ED-LAT-02 (TE 3), ED-LAT-03 (TE 2), EG-01, GL-AMW-6, GL-ELE -8, GL-GHW-3, GL-GHW-4, GL-MAM-5, GL-MAN-5, GL-MDO-6, GL-MDO-7, GL-MOC-5, GL-MOC-6, GL-PRW-00, GL-PRW-5, GT-02, HP-01, HS-HDO-03, HS-HDO-04, HS-PHS-04, OM-01, PY-05, SC-1 (deck and engine room), SC-2 (deck and engine room), SC-STD-1, SC-STD-2, SC-1 (equip. op. and spec. trade), SC-2 (equip. op. and spec. trade), SR-W (pay group 9) APC-5, SR-W (pay group 9) APD-7, ST-SCY-4, TI-02, WP-01</v>
      </c>
      <c r="C792" s="128" t="str" cm="1">
        <f t="array" ref="C792">_xlfn.TEXTJOIN(", ",TRUE,_xlfn._xlws.FILTER('5. Raw salary data'!$A$2:$A$1297,('5. Raw salary data'!$C$2:$C$1297 &gt;'5. Raw salary data'!E792)*('5. Raw salary data'!$C$2:$C$1297 &lt;'5. Raw salary data'!C792),"No matches"))</f>
        <v>CM-05, CR-04, DA-PRO-4, ED-EST-01 (TE 2), ED-EST-02 (TE 1) , ED-EST-02 Maritimes (TE 8), ED-EST-03 Maritimes (TE 5), ED-EST-03 Maritimes (TE 6), ED-EST-04 Maritimes (TE 2), ED-EST-01 Quebec (TE 6), ED-EST-01 Quebec (TE 7), ED-EST-02 Quebec (TE 6), ED-EST-03 Quebec (TE 4), ED-EST-04 Quebec (TE 3), ED-EST-05 Quebec (TE 1), ED-EST-01 Ontario (TE 7), ED-EST-01 Ontario (TE 8), ED-EST-02 Ontario (TE 3), ED-EST-02 Ontario (TE 4), ED-EST-03 Ontario (TE 3), ED-EST-02 Manitoba (TE 6), ED-EST-02 Manitoba (TE 7), ED-EST-03 Manitoba (TE 3), ED-EST-03 Manitoba (TE 4), ED-EST-02 Saskatchewan (TE 6), ED-EST-03 Saskatchewan (TE 4), ED-EST-01 Alberta (TE 8), ED-EST-02 Alberta (TE 5), ED-EST-03 Alberta (TE 2), ED-EST-03 Alberta (TE 3), ED-EST-01 BC (TE 6), ED-EST-02 BC (TE 4), ED-EST-03 BC (TE 1), ED-EST-03 BC (TE 2), ED-LAT-01 (TE 4), ED-LAT-01 (TE 5), ED-LAT-02 (TE 1), ED-LAT-02 (TE 2), ED-LAT-03 (TE 1), EL-01, EU-PEI-1, GL-AMW-00, GL-AMW-4, GL-AMW-5, GL-ELE -6, GL-ELE -7, GL-MAN-3, GL-MDO-5, GL-MOC-3, GL-MOC-4, GS-04, HS-HDO-02, HS-PHS-03, LI-5, OE-MEO-5, PY-04, SR-W (pay group 1), SR-W (pay group 9) APD-6, ST-COR-1, ST-SCY-3, TI-01</v>
      </c>
    </row>
    <row r="793" spans="1:3" ht="225" x14ac:dyDescent="0.25">
      <c r="A793" s="60" t="str">
        <f>'5. Raw salary data'!A793</f>
        <v>GL-MAN-5</v>
      </c>
      <c r="B793" s="129" t="str" cm="1">
        <f t="array" ref="B793">_xlfn.TEXTJOIN(", ", TRUE, _xlfn._xlws.FILTER('5. Raw salary data'!$A$2:$A$1297, ('5. Raw salary data'!$C$2:$C$1297 &lt; '5. Raw salary data'!D793) * ('5. Raw salary data'!$C$2:$C$1297 &gt;= '5. Raw salary data'!C793) * ('5. Raw salary data'!$A$2:$A$1297 &lt;&gt; '5. Raw salary data'!A793), "No matches"))</f>
        <v>AS-01, CM-06, CR-05, DA-CON-4, ED-EST-01 (TE 4), ED-EST-02 (TE 2) , ED-EST-02 (TE 3) , ED-EST-03 (TE 1), ED-EST-03 Maritimes (TE 7), ED-EST-03 Maritimes (TE 8), ED-EST-04 Maritimes (TE 4), ED-EST-05 Maritimes (TE 2), ED-EST-06 Maritimes (TE 1), ED-EST-01 Quebec (TE 8), ED-EST-02 Quebec (TE 8), ED-EST-03 Quebec (TE 6), ED-EST-04 Quebec (TE 5), ED-EST-05 Quebec (TE 3), ED-EST-06 Quebec (TE 1),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ED-EST-04 Alberta (TE 2), ED-EST-05 Alberta (TE 1), ED-EST-01 BC (TE 8), ED-EST-02 BC (TE 6), ED-EST-02 BC (TE 7), ED-EST-03 BC (TE 3), ED-EST-04 BC (TE 2), ED-EST-05 BC (TE 1), ED-LAT-01 (TE 7), ED-LAT-01 (TE 8), ED-LAT-02 (TE 4), ED-LAT-03 (TE 2), ED-LAT-03 (TE 3), ED-LAT-04 (TE 1), EG-01, GL-AIM-00, GL-AMW-7, GL-ELE -9, GL-GHW-4, GL-GHW-5, GL-INM-00, GL-MAM-5, GL-MAM-6, GL-MAN-6, GL-MDO-7, GL-MOC-6, GL-MOC-7, GL-MST-00, GL-MST-9, GL-PCF-00, GL-PRW-5, GL-PRW-6, GS-05, GT-02, HP-01, HS-HDO-04, HS-PHS-04, IS-01 , LI-6, MA-01, OM-01, PI-01-CGC, PM-01 , PY-05, SC-2 (deck and engine room), SC-3 (deck and engine room), SC-STD-2, SC-STD-3, SC-2 (equip. op. and spec. trade), SC-3 (equip. op. and spec. trade), SR-W (pay group 9) APC-6, SR-W (pay group 9) APD-7, WP-01</v>
      </c>
      <c r="C793" s="128" t="str" cm="1">
        <f t="array" ref="C793">_xlfn.TEXTJOIN(", ",TRUE,_xlfn._xlws.FILTER('5. Raw salary data'!$A$2:$A$1297,('5. Raw salary data'!$C$2:$C$1297 &gt;'5. Raw salary data'!E793)*('5. Raw salary data'!$C$2:$C$1297 &lt;'5. Raw salary data'!C793),"No matches"))</f>
        <v>DA-PRO-4, DD-03, ED-EST-01 (TE 2), ED-EST-01 (TE 3), ED-EST-02 (TE 1) , ED-EST-02 Maritimes (TE 9), ED-EST-03 Maritimes (TE 6), ED-EST-04 Maritimes (TE 2), ED-EST-04 Maritimes (TE 3), ED-EST-05 Maritimes (TE 1), ED-EST-01 Quebec (TE 7), ED-EST-02 Quebec (TE 6), ED-EST-02 Quebec (TE 7), ED-EST-03 Quebec (TE 5), ED-EST-04 Quebec (TE 3), ED-EST-04 Quebec (TE 4), ED-EST-05 Quebec (TE 2), ED-EST-01 Ontario (TE 8), ED-EST-02 Ontario (TE 4), ED-EST-02 Ontario (TE 5),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5), ED-EST-03 BC (TE 2), ED-EST-04 BC (TE 1), ED-LAT-01 (TE 5), ED-LAT-01 (TE 6), ED-LAT-02 (TE 2), ED-LAT-02 (TE 3), ED-LAT-03 (TE 1), EL-01, EU-PEI-1, GL-AMW-5, GL-AMW-6, GL-ELE -7, GL-ELE -8, GL-GHW-3, GL-MAN-4, GL-MDO-5, GL-MDO-6, GL-MOC-4, GL-MOC-5, GL-PRW-00, GS-04, HS-HDO-03, HS-PHS-03, LI-5, PY-04, SC-1 (deck and engine room), SC-STD-1, SC-1 (equip. op. and spec. trade), SR-W (pay group 9) APC-5, SR-W (pay group 9) APD-6, ST-COR-1, ST-SCY-4, TI-02</v>
      </c>
    </row>
    <row r="794" spans="1:3" ht="225" x14ac:dyDescent="0.25">
      <c r="A794" s="60" t="str">
        <f>'5. Raw salary data'!A794</f>
        <v>GL-MAN-6</v>
      </c>
      <c r="B794" s="129" t="str" cm="1">
        <f t="array" ref="B794">_xlfn.TEXTJOIN(", ", TRUE, _xlfn._xlws.FILTER('5. Raw salary data'!$A$2:$A$1297, ('5. Raw salary data'!$C$2:$C$1297 &lt; '5. Raw salary data'!D794) * ('5. Raw salary data'!$C$2:$C$1297 &gt;= '5. Raw salary data'!C794) * ('5. Raw salary data'!$A$2:$A$1297 &lt;&gt; '5. Raw salary data'!A794), "No matches"))</f>
        <v>AS-01, CM-06,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ED-EST-04 Ontario (TE 3), ED-EST-05 Ontario (TE 2), ED-EST-03 Manitoba (TE 6), ED-EST-03 Manitoba (TE 7), ED-EST-04 Manitoba (TE 1), ED-EST-02 Saskatchewan (TE 9), ED-EST-03 Saskatchewan (TE 7), ED-EST-04 Saskatchewan (TE 2), ED-EST-02 Alberta (TE 8), ED-EST-03 Alberta (TE 5), ED-EST-03 Alberta (TE 6), ED-EST-04 Alberta (TE 2), ED-EST-05 Alberta (TE 1), ED-EST-02 BC (TE 7), ED-EST-02 BC (TE 8), ED-EST-03 BC (TE 4), ED-EST-04 BC (TE 3), ED-EST-05 BC (TE 1), ED-LAT-01 (TE 8), ED-LAT-01 (TE 9), ED-LAT-02 (TE 5), ED-LAT-03 (TE 3), ED-LAT-03 (TE 4), ED-LAT-04 (TE 2), GL-AIM-00, GL-AMW-8, GL-ELE -9, GL-ELE -10, GL-GHW-5, GL-GHW-6, GL-INM-9, GL-MAM-00, GL-MAM-6, GL-MAM-7, GL-MAN-7, GL-MDO-8, GL-MOC-7, GL-MOC-8, GL-MST-9, GL-MST-10, GL-PCF-00, GL-PRW-6, GL-PRW-7, GL-WOW-00, GS-05, GS-06, IS-01 , MA-01, PG-01, PM-01 , RO-01, SC-3 (deck and engine room), SC-4 (deck and engine room), SC-STD-3, SC-STD-4, SC-3 (equip. op. and spec. trade), SR-W (pay group 2), SR-W (pay group 3), SR-W (pay group 9) APC-6, SR-W (pay group 9) APD-8</v>
      </c>
      <c r="C794" s="128" t="str" cm="1">
        <f t="array" ref="C794">_xlfn.TEXTJOIN(", ",TRUE,_xlfn._xlws.FILTER('5. Raw salary data'!$A$2:$A$1297,('5. Raw salary data'!$C$2:$C$1297 &gt;'5. Raw salary data'!E794)*('5. Raw salary data'!$C$2:$C$1297 &lt;'5. Raw salary data'!C794),"No matches"))</f>
        <v>CR-05, DA-CON-4, DD-03, ED-EST-01 (TE 3), ED-EST-02 (TE 2) , ED-EST-02 Maritimes (TE 9), ED-EST-03 Maritimes (TE 7), ED-EST-04 Maritimes (TE 3), ED-EST-05 Maritimes (TE 1), ED-EST-01 Quebec (TE 8), ED-EST-02 Quebec (TE 7), ED-EST-03 Quebec (TE 6), ED-EST-04 Quebec (TE 4), ED-EST-04 Quebec (TE 5), ED-EST-05 Quebec (TE 2), ED-EST-05 Quebec (TE 3), ED-EST-06 Quebec (TE 1), ED-EST-02 Ontario (TE 5), ED-EST-03 Ontario (TE 4), ED-EST-04 Ontario (TE 1), ED-EST-04 Ontario (TE 2), ED-EST-05 Ontario (TE 1), ED-EST-02 Manitoba (TE 8), ED-EST-02 Manitoba (TE 9), ED-EST-03 Manitoba (TE 5), ED-EST-02 Saskatchewan (TE 7), ED-EST-02 Saskatchewan (TE 8), ED-EST-03 Saskatchewan (TE 5), ED-EST-03 Saskatchewan (TE 6), ED-EST-04 Saskatchewan (TE 1), ED-EST-02 Alberta (TE 7), ED-EST-03 Alberta (TE 4), ED-EST-04 Alberta (TE 1), ED-EST-01 BC (TE 7), ED-EST-01 BC (TE 8), ED-EST-02 BC (TE 6), ED-EST-03 BC (TE 3), ED-EST-04 BC (TE 1), ED-EST-04 BC (TE 2), ED-LAT-01 (TE 6), ED-LAT-01 (TE 7), ED-LAT-02 (TE 3), ED-LAT-02 (TE 4), ED-LAT-03 (TE 2), ED-LAT-04 (TE 1), EG-01, GL-AMW-6, GL-AMW-7, GL-ELE -8, GL-GHW-3, GL-GHW-4, GL-INM-00, GL-MAM-5, GL-MAN-5, GL-MDO-6, GL-MDO-7, GL-MOC-5, GL-MOC-6, GL-MST-00, GL-PRW-00, GL-PRW-5, GT-02, HP-01, HS-HDO-04, HS-PHS-04, LI-6, OM-01, PI-01-CGC, PY-05, SC-1 (deck and engine room), SC-2 (deck and engine room), SC-STD-1, SC-STD-2, SC-2 (equip. op. and spec. trade), SR-W (pay group 9) APD-7, ST-SCY-4, TI-02, WP-01</v>
      </c>
    </row>
    <row r="795" spans="1:3" ht="255" x14ac:dyDescent="0.25">
      <c r="A795" s="60" t="str">
        <f>'5. Raw salary data'!A795</f>
        <v>GL-MAN-7</v>
      </c>
      <c r="B795" s="129" t="str" cm="1">
        <f t="array" ref="B795">_xlfn.TEXTJOIN(", ", TRUE, _xlfn._xlws.FILTER('5. Raw salary data'!$A$2:$A$1297, ('5. Raw salary data'!$C$2:$C$1297 &lt; '5. Raw salary data'!D795) * ('5. Raw salary data'!$C$2:$C$1297 &gt;= '5. Raw salary data'!C795) * ('5. Raw salary data'!$A$2:$A$1297 &lt;&gt; '5. Raw salary data'!A795), "No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3), ED-EST-02 Ontario (TE 7), ED-EST-02 Ontario (TE 8), ED-EST-03 Ontario (TE 6), ED-EST-04 Ontario (TE 3), ED-EST-05 Ontario (TE 2), ED-EST-05 Ontario (TE 3), ED-EST-06 Ontario (TE 1), ED-EST-03 Manitoba (TE 7), ED-EST-03 Manitoba (TE 8), ED-EST-04 Manitoba (TE 2), ED-EST-05 Manitoba (TE 1), ED-EST-03 Saskatchewan (TE 8), ED-EST-04 Saskatchewan (TE 3), ED-EST-05 Saskatchewan (TE 1), ED-EST-02 Alberta (TE 9), ED-EST-03 Alberta (TE 6), ED-EST-04 Alberta (TE 3), ED-EST-05 Alberta (TE 2), ED-EST-06 Alberta (TE 1), ED-EST-02 BC (TE 8), ED-EST-02 BC (TE 9), ED-EST-03 BC (TE 5), ED-EST-04 BC (TE 3), ED-EST-05 BC (TE 2), ED-LAT-01 (TE 9), ED-LAT-01 (TE 10), ED-LAT-02 (TE 6), ED-LAT-03 (TE 4), ED-LAT-03 (TE 5), ED-LAT-04 (TE 3), EG-02, GL-AIM-9, GL-AMW-9, GL-ELE -10, GL-ELE -11, GL-GHW-6, GL-GHW-7, GL-INM-9, GL-INM-10, GL-MAM-00, GL-MAM-7, GL-MAM-8, GL-MAN-8, GL-MDO-9, GL-MOC-8, GL-MST-10, GL-MST-11, GL-PCF-6, GL-PIP-00, GL-PRW-7, GL-PRW-8, GS-06, GS-07, HP-02, HS-HDO-05, HS-PHS-05, IS-02 , LI-7, MT-01, PI-02-CGC, PM-02 , PY-06, RO-01, SC-4 (deck and engine room), SC-5 (deck and engine room), SC-STD-4, SC-STD-5, SG-SRE-01, SR-W (pay group 3), SR-W (pay group 9) APC-7, SR-W (pay group 9) APD-8, TI-03, TR-01</v>
      </c>
      <c r="C795" s="128" t="str" cm="1">
        <f t="array" ref="C795">_xlfn.TEXTJOIN(", ",TRUE,_xlfn._xlws.FILTER('5. Raw salary data'!$A$2:$A$1297,('5. Raw salary data'!$C$2:$C$1297 &gt;'5. Raw salary data'!E795)*('5. Raw salary data'!$C$2:$C$1297 &lt;'5. Raw salary data'!C795),"No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ED-EST-06 Quebec (TE 1), ED-EST-06 Quebec (TE 2), ED-EST-02 Ontario (TE 6), ED-EST-03 Ontario (TE 5), ED-EST-04 Ontario (TE 2), ED-EST-05 Ontario (TE 1), ED-EST-02 Manitoba (TE 9), ED-EST-03 Manitoba (TE 6), ED-EST-04 Manitoba (TE 1), ED-EST-02 Saskatchewan (TE 8), ED-EST-02 Saskatchewan (TE 9), ED-EST-03 Saskatchewan (TE 6), ED-EST-03 Saskatchewan (TE 7), ED-EST-04 Saskatchewan (TE 1), ED-EST-04 Saskatchewan (TE 2), ED-EST-02 Alberta (TE 7), ED-EST-02 Alberta (TE 8), ED-EST-03 Alberta (TE 5), ED-EST-04 Alberta (TE 2), ED-EST-05 Alberta (TE 1), ED-EST-01 BC (TE 8), ED-EST-02 BC (TE 6), ED-EST-02 BC (TE 7), ED-EST-03 BC (TE 3), ED-EST-03 BC (TE 4), ED-EST-04 BC (TE 2), ED-EST-05 BC (TE 1), ED-LAT-01 (TE 7), ED-LAT-01 (TE 8), ED-LAT-02 (TE 4), ED-LAT-02 (TE 5), ED-LAT-03 (TE 3), ED-LAT-04 (TE 1), ED-LAT-04 (TE 2), EG-01, GL-AIM-00, GL-AMW-7, GL-AMW-8, GL-ELE -9, GL-GHW-4, GL-GHW-5, GL-INM-00, GL-MAM-5, GL-MAM-6, GL-MAN-6, GL-MDO-7, GL-MDO-8, GL-MOC-6, GL-MOC-7, GL-MST-00, GL-MST-9, GL-PCF-00, GL-PRW-6, GL-WOW-00, GS-05, GT-02, HP-01, HS-HDO-04, HS-PHS-04, IS-01 , LI-6, MA-01, OM-01, PG-01, PI-01-CGC, PM-01 , PY-05, SC-2 (deck and engine room), SC-3 (deck and engine room), SC-STD-2, SC-STD-3, SC-2 (equip. op. and spec. trade), SC-3 (equip. op. and spec. trade), SR-W (pay group 2), SR-W (pay group 9) APC-6, SR-W (pay group 9) APD-7, WP-01</v>
      </c>
    </row>
    <row r="796" spans="1:3" ht="270" x14ac:dyDescent="0.25">
      <c r="A796" s="60" t="str">
        <f>'5. Raw salary data'!A796</f>
        <v>GL-MAN-8</v>
      </c>
      <c r="B796" s="129" t="str" cm="1">
        <f t="array" ref="B796">_xlfn.TEXTJOIN(", ", TRUE, _xlfn._xlws.FILTER('5. Raw salary data'!$A$2:$A$1297, ('5. Raw salary data'!$C$2:$C$1297 &lt; '5. Raw salary data'!D796) * ('5. Raw salary data'!$C$2:$C$1297 &gt;= '5. Raw salary data'!C796) * ('5. Raw salary data'!$A$2:$A$1297 &lt;&gt; '5. Raw salary data'!A796), "No matches"))</f>
        <v>AS-02, CM-07, CO-DEV/PER, CR-06, DA-CON-6, DD-05, ED-EST-01 (TE 6), ED-EST-02 (TE 5) , ED-EST-03 (TE 3),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ED-LAT-02 (TE 8), ED-LAT-03 (TE 5), ED-LAT-03 (TE 6), ED-LAT-04 (TE 4), EG-02, EL-02, EN-ENG-01, FR - Recruitment, GL-AIM-9, GL-AIM-10, GL-AMW-10, GL-COI-00, GL-ELE -12, GL-GHW-7, GL-GHW-8, GL-INM-10, GL-INM-11, GL-MAM-8, GL-MAM-9, GL-MAN-9, GL-MDO-10, GL-MOC-9, GL-MOC-10, GL-MST-12, GL-PCF-7, GL-PIP-00, GL-PRW-8, GL-PRW-9, GL-VHE-00, GL-WOW-9, GS-07, GT-03, HS-HDO-06, HS-PHS-06, IS-02 , MT-01, OM-02, PI-03-CGC, PM-02 , PY-07, SC-6 (deck and engine room), SC-STD-6, SC-4 (equip. op. and spec. trade), SG-SRE-01, SO-MAO-TO, SR-E (pay group 1 basic), SR-W (pay group 9) APC-7, SR-W (pay group 9) APD-9, TR-01</v>
      </c>
      <c r="C796" s="128" t="str" cm="1">
        <f t="array" ref="C796">_xlfn.TEXTJOIN(", ",TRUE,_xlfn._xlws.FILTER('5. Raw salary data'!$A$2:$A$1297,('5. Raw salary data'!$C$2:$C$1297 &gt;'5. Raw salary data'!E796)*('5. Raw salary data'!$C$2:$C$1297 &lt;'5. Raw salary data'!C796),"No matches"))</f>
        <v>AR-01,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5),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ED-EST-02 BC (TE 8), ED-EST-03 BC (TE 4), ED-EST-04 BC (TE 3), ED-EST-05 BC (TE 1), ED-EST-05 BC (TE 2), ED-LAT-01 (TE 8), ED-LAT-01 (TE 9), ED-LAT-02 (TE 5), ED-LAT-02 (TE 6), ED-LAT-03 (TE 4), ED-LAT-04 (TE 2), ED-LAT-04 (TE 3), GL-AMW-8, GL-AMW-9, GL-ELE -10, GL-ELE -11, GL-GHW-5, GL-GHW-6, GL-INM-9, GL-MAM-00, GL-MAM-7, GL-MAN-7, GL-MDO-8, GL-MDO-9, GL-MOC-8, GL-MST-10, GL-MST-11, GL-PCF-00, GL-PCF-6, GL-PRW-7, GL-WOW-00, GS-06, HP-02, HS-HDO-05, HS-PHS-05, LI-7, PG-01, PI-02-CGC, PY-06, RO-01, SC-4 (deck and engine room), SC-5 (deck and engine room), SC-STD-4, SC-STD-5, SR-W (pay group 2), SR-W (pay group 3), SR-W (pay group 9) APD-8, TI-03</v>
      </c>
    </row>
    <row r="797" spans="1:3" ht="300" x14ac:dyDescent="0.25">
      <c r="A797" s="60" t="str">
        <f>'5. Raw salary data'!A797</f>
        <v>GL-MAN-9</v>
      </c>
      <c r="B797" s="129" t="str" cm="1">
        <f t="array" ref="B797">_xlfn.TEXTJOIN(", ", TRUE, _xlfn._xlws.FILTER('5. Raw salary data'!$A$2:$A$1297, ('5. Raw salary data'!$C$2:$C$1297 &lt; '5. Raw salary data'!D797) * ('5. Raw salary data'!$C$2:$C$1297 &gt;= '5. Raw salary data'!C797) * ('5. Raw salary data'!$A$2:$A$1297 &lt;&gt; '5. Raw salary data'!A797), "No matches"))</f>
        <v>AS-03, DA-PRO-6, DD-05, DS-1, EC-02, ED-EST-01 (TE 7) , ED-EST-02 (TE 6) ,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ED-EST-05 Ontario (TE 5), ED-EST-06 Ontario (TE 2), ED-EST-04 Manitoba (TE 3), ED-EST-04 Manitoba (TE 4), ED-EST-05 Manitoba (TE 2), ED-EST-06 Manitoba (TE 1), ED-EST-04 Saskatchewan (TE 5), ED-EST-05 Saskatchewan (TE 3), ED-EST-06 Saskatchewan (TE 2), ED-EST-03 Alberta (TE 8),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ED-LAT-04 (TE 6), FR - Recruitment, GL-AIM-10, GL-AIM-11, GL-AMW-11, GL-COI-00, GL-COI-9, GL-EIM-00, GL-EIM-9, GL-ELE -13, GL-ELE -14, GL-GHW-8, GL-INM-12, GL-MAM-9, GL-MAM-10, GL-MAN-10, GL-MDO-11, GL-MDO-12, GL-MOC-10, GL-MOC-11, GL-MST-13, GL-MST-14, GL-PCF-8, GL-PIP-9, GL-PRW-10, GL-SMW-00, GL-VHE-8, GL-WOW-10, GS-08, HP-03, HR-01, HS-HDO-07, HS-PHS-06, HS-PHS-07, LI-8, PE-01, PG-02, PI-03-CGC, PM-03 , PO-IMA-01, PO-LES-TO-01, PO-LES-IM-01, PO-TCO-01, PR(S)-01, PY-07, SC-7 (deck and engine room), SC-STD-7, SG-PAT-01, SO-MAO-TO, SR-E (pay group 2 ELE-2), SR-W (pay group 4), SR-W (pay group 9) APC-8, SR-W (pay group 9) APD-10, ST-COR-2, TI-04, WP-02</v>
      </c>
      <c r="C797" s="128" t="str" cm="1">
        <f t="array" ref="C797">_xlfn.TEXTJOIN(", ",TRUE,_xlfn._xlws.FILTER('5. Raw salary data'!$A$2:$A$1297,('5. Raw salary data'!$C$2:$C$1297 &gt;'5. Raw salary data'!E797)*('5. Raw salary data'!$C$2:$C$1297 &lt;'5. Raw salary data'!C797),"No matches"))</f>
        <v>AR-01, AS-02, CM-07, CO-DEV/PER, CR-06, DA-CON-5, DA-CON-6, EC-01, ED-EST-01 (TE 5), ED-EST-01 (TE 6), ED-EST-02 (TE 4), ED-EST-02 (TE 5) , ED-EST-03 (TE 2), ED-EST-03 (TE 3),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1), ED-EST-05 Saskatchewan (TE 2), ED-EST-06 Saskatchewan (TE 1), ED-EST-02 Alberta (TE 9), ED-EST-03 Alberta (TE 6), ED-EST-03 Alberta (TE 7), ED-EST-04 Alberta (TE 3), ED-EST-05 Alberta (TE 2), ED-EST-06 Alberta (TE 1), ED-EST-02 BC (TE 9), ED-EST-03 BC (TE 5), ED-EST-04 BC (TE 4), ED-EST-05 BC (TE 2), ED-EST-06 BC (TE 1), ED-LAT-01 (TE 9), ED-LAT-01 (TE 10), ED-LAT-02 (TE 6), ED-LAT-02 (TE 7), ED-LAT-03 (TE 5), ED-LAT-03 (TE 6), ED-LAT-04 (TE 3), ED-LAT-04 (TE 4), EG-02, EL-02, EN-ENG-01, GL-AIM-9, GL-AMW-9, GL-AMW-10, GL-ELE -11, GL-ELE -12, GL-GHW-7, GL-INM-10, GL-INM-11, GL-MAM-8, GL-MAN-8, GL-MDO-9, GL-MDO-10, GL-MOC-9, GL-MST-11, GL-MST-12, GL-PCF-6, GL-PCF-7, GL-PIP-00, GL-PRW-8, GL-PRW-9, GL-VHE-00, GL-WOW-9, GS-07, GT-03, HP-02, HS-HDO-05, HS-HDO-06, HS-PHS-05, IS-02 , LI-7, MT-01, OM-02, PI-02-CGC, PM-02 , PY-06, SC-5 (deck and engine room), SC-6 (deck and engine room), SC-STD-5, SC-STD-6, SC-4 (equip. op. and spec. trade), SG-SRE-01, SR-E (pay group 1 basic), SR-W (pay group 9) APC-7, SR-W (pay group 9) APD-9, TI-03, TR-01</v>
      </c>
    </row>
    <row r="798" spans="1:3" ht="285" x14ac:dyDescent="0.25">
      <c r="A798" s="60" t="str">
        <f>'5. Raw salary data'!A798</f>
        <v>GL-MAN-10</v>
      </c>
      <c r="B798" s="129" t="str" cm="1">
        <f t="array" ref="B798">_xlfn.TEXTJOIN(", ", TRUE, _xlfn._xlws.FILTER('5. Raw salary data'!$A$2:$A$1297, ('5. Raw salary data'!$C$2:$C$1297 &lt; '5. Raw salary data'!D798) * ('5. Raw salary data'!$C$2:$C$1297 &gt;= '5. Raw salary data'!C798) * ('5. Raw salary data'!$A$2:$A$1297 &lt;&gt; '5. Raw salary data'!A798), "No matches"))</f>
        <v>DD-06, EC-02, ED-EST-01 (TE 7) , ED-EST-01 (TE 8), ED-EST-02 (TE 7) , ED-EST-03 (TE 4), ED-EST-04 (TE 2), ED-EST-05 (TE 1), ED-EST-04 Maritimes (TE 8), ED-EST-04 Maritimes (TE 9), ED-EST-05 Maritimes (TE 5),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GL-MAN-11, GL-MDO-12, GL-MDO-13, GL-MOC-11, GL-MOC-12, GL-MST-14, GL-PCF-9, GL-PIP-9, GL-PIP-10, GL-PRW-10, GL-PRW-11, GL-SMW-8, GL-VHE-9, GL-WOW-11, HP-03, HR-01, HS-HDO-08, HS-PHS-07, MA-02, PE-01, PG-02, PO-IMA-01, PO-LES-TO-01, PO-LES-IM-01, PO-TCO-01, PR(S)-01, SC-5 (equip. op. and spec. trade), SG-PAT-01, SO-MAO-01, SR-E (pay group 2 ELE-2), SR-W (pay group 4), SR-W (pay group 5), SR-W (pay group 9) APC-8, SR-W (pay group 9) APD-10, SW-CHA-01, TI-04, WP-02</v>
      </c>
      <c r="C798" s="128" t="str" cm="1">
        <f t="array" ref="C798">_xlfn.TEXTJOIN(", ",TRUE,_xlfn._xlws.FILTER('5. Raw salary data'!$A$2:$A$1297,('5. Raw salary data'!$C$2:$C$1297 &gt;'5. Raw salary data'!E798)*('5. Raw salary data'!$C$2:$C$1297 &lt;'5. Raw salary data'!C798),"No matches"))</f>
        <v>AS-03, CM-07, CO-DEV/PER, CR-06, DA-CON-6, DA-PRO-6, DD-05, DS-1,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4),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EN-ENG-01, FR - Recruitment, GL-AIM-10, GL-AMW-10, GL-AMW-11, GL-COI-00, GL-EIM-00, GL-ELE -12, GL-ELE -13, GL-GHW-8, GL-INM-11, GL-INM-12, GL-MAM-9, GL-MAN-9, GL-MDO-10, GL-MDO-11, GL-MOC-9, GL-MOC-10, GL-MST-12, GL-MST-13, GL-PCF-7, GL-PCF-8, GL-PRW-9, GL-SMW-00, GL-VHE-00, GL-VHE-8, GL-WOW-9, GL-WOW-10, GS-07, GS-08, GT-03, HS-HDO-06, HS-HDO-07, HS-PHS-06, LI-8, OM-02, PI-03-CGC, PM-03 , PY-07, SC-6 (deck and engine room), SC-7 (deck and engine room), SC-STD-6, SC-STD-7, SC-4 (equip. op. and spec. trade), SO-MAO-TO, SR-E (pay group 1 basic), SR-W (pay group 9) APD-9, ST-COR-2</v>
      </c>
    </row>
    <row r="799" spans="1:3" ht="285" x14ac:dyDescent="0.25">
      <c r="A799" s="60" t="str">
        <f>'5. Raw salary data'!A799</f>
        <v>GL-MAN-11</v>
      </c>
      <c r="B799" s="129" t="str" cm="1">
        <f t="array" ref="B799">_xlfn.TEXTJOIN(", ", TRUE, _xlfn._xlws.FILTER('5. Raw salary data'!$A$2:$A$1297, ('5. Raw salary data'!$C$2:$C$1297 &lt; '5. Raw salary data'!D799) * ('5. Raw salary data'!$C$2:$C$1297 &gt;= '5. Raw salary data'!C799) * ('5. Raw salary data'!$A$2:$A$1297 &lt;&gt; '5. Raw salary data'!A799), "No matches"))</f>
        <v>AG-01, AS-04, BI-01, CH-01, CR-07, DA-CON-7, DD-06, ED-EST-01 (TE 8), ED-EST-02 (TE 8), ED-EST-03 (TE 5), ED-EST-04 (TE 3), ED-EST-05 (TE 1), ED-EST-04 Maritimes (TE 9), ED-EST-04 Maritimes (TE 10), ED-EST-05 Maritimes (TE 6), ED-EST-05 Maritimes (TE 7), ED-EST-06 Maritimes (TE 5), ED-EST-06 Maritimes (TE 6),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5), ED-EST-06 Saskatchewan (TE 3), ED-EST-06 Saskatchewan (TE 4), ED-EST-04 Alberta (TE 6), ED-EST-05 Alberta (TE 5), ED-EST-06 Alberta (TE 4), ED-EST-03 BC (TE 8), ED-EST-04 BC (TE 7), ED-EST-05 BC (TE 5), ED-EST-06 BC (TE 4), ED-LAT-02 (TE 10), ED-LAT-02 (TE 11), ED-LAT-03 (TE 9), ED-LAT-03 (TE 10), ED-LAT-04 (TE 7), ED-LAT-04 (TE 8), EL-03, FB-1, GL-AIM-12, GL-AIM-13, GL-AMW-13, GL-AMW-14, GL-COI-10, GL-COI-11, GL-EIM-10, GL-GHW-12, GL-INM-14, GL-MAM-11, GL-MAM-12, GL-MAN-12, GL-MDO-13, GL-MDO-14, GL-MOC-12, GL-MOC-13, GL-PCF-10, GL-PIP-10, GL-PIP-11, GL-PRW-11, GL-PRW-12, GL-SMW-9, GL-VHE-10, GL-WOW-11, GL-WOW-12, GS-09, GT-04, HS-PHS-08, IS-03 , LI-9, PC-01, PI-04-CGC, PM-04 , PS-1, SC-6 (equip. op. and spec. trade), SO-FLP-01, SO-MAO-01, SR-E (pay group 3 MDO-4), SR-W (pay group 6), SW-SCW-01, SW-CHA-01</v>
      </c>
      <c r="C799" s="128" t="str" cm="1">
        <f t="array" ref="C799">_xlfn.TEXTJOIN(", ",TRUE,_xlfn._xlws.FILTER('5. Raw salary data'!$A$2:$A$1297,('5. Raw salary data'!$C$2:$C$1297 &gt;'5. Raw salary data'!E799)*('5. Raw salary data'!$C$2:$C$1297 &lt;'5. Raw salary data'!C799),"No matches"))</f>
        <v>AS-03, DA-PRO-6, DD-05, DS-1, EC-02, ED-EST-01 (TE 7) , ED-EST-02 (TE 6) , ED-EST-02 (TE 7) , ED-EST-03 (TE 4), ED-EST-04 (TE 1), ED-EST-04 (TE 2), ED-EST-04 Maritimes (TE 7), ED-EST-04 Maritimes (TE 8), ED-EST-05 Maritimes (TE 5), ED-EST-06 Maritimes (TE 4), ED-EST-03 Quebec (TE 10), ED-EST-03 Quebec (TE 11), ED-EST-04 Quebec (TE 9), ED-EST-04 Quebec (TE 10), ED-EST-05 Quebec (TE 7), ED-EST-06 Quebec (TE 5), ED-EST-03 Ontario (TE 8), ED-EST-03 Ontario (TE 9), ED-EST-04 Ontario (TE 5), ED-EST-04 Ontario (TE 6), ED-EST-05 Ontario (TE 4), ED-EST-05 Ontario (TE 5), ED-EST-06 Ontario (TE 3), ED-EST-04 Manitoba (TE 4), ED-EST-05 Manitoba (TE 2), ED-EST-05 Manitoba (TE 3), ED-EST-06 Manitoba (TE 1), ED-EST-04 Saskatchewan (TE 5), ED-EST-05 Saskatchewan (TE 3), ED-EST-05 Saskatchewan (TE 4), ED-EST-06 Saskatchewan (TE 2), ED-EST-03 Alberta (TE 8), ED-EST-03 Alberta (TE 9), ED-EST-04 Alberta (TE 5), ED-EST-05 Alberta (TE 4), ED-EST-06 Alberta (TE 2), ED-EST-06 Alberta (TE 3), ED-EST-03 BC (TE 7), ED-EST-04 BC (TE 5), ED-EST-04 BC (TE 6), ED-EST-05 BC (TE 4), ED-EST-06 BC (TE 2), ED-EST-06 BC (TE 3), ED-LAT-01 (TE 12), ED-LAT-02 (TE 8), ED-LAT-02 (TE 9), ED-LAT-03 (TE 7), ED-LAT-03 (TE 8), ED-LAT-04 (TE 5), ED-LAT-04 (TE 6), EG-03, EU-LAI-1, GL-AIM-11, GL-AMW-11, GL-AMW-12, GL-COI-9, GL-EIM-00, GL-EIM-9, GL-ELE -13, GL-ELE -14, GL-GHW-10, GL-GHW-11, GL-INM-12, GL-INM-13, GL-MAM-10, GL-MAN-10, GL-MDO-11, GL-MDO-12, GL-MOC-10, GL-MOC-11, GL-MST-13, GL-MST-14, GL-PCF-8, GL-PCF-9, GL-PIP-9, GL-PRW-10, GL-SMW-00, GL-SMW-8, GL-VHE-8, GL-VHE-9, GL-WOW-10, GS-08, HP-03, HR-01, HS-HDO-07, HS-HDO-08, HS-PHS-07, LI-8, MA-02, PE-01, PG-02, PI-03-CGC, PM-03 , PO-IMA-01, PO-LES-TO-01, PO-LES-IM-01, PO-TCO-01, PR(S)-01, PY-07, SC-7 (deck and engine room), SC-STD-7, SC-5 (equip. op. and spec. trade), SG-PAT-01, SR-E (pay group 2 ELE-2), SR-W (pay group 4), SR-W (pay group 5), SR-W (pay group 9) APC-8, SR-W (pay group 9) APD-10, ST-COR-2, TI-04, WP-02</v>
      </c>
    </row>
    <row r="800" spans="1:3" ht="270" x14ac:dyDescent="0.25">
      <c r="A800" s="60" t="str">
        <f>'5. Raw salary data'!A800</f>
        <v>GL-MAN-12</v>
      </c>
      <c r="B800" s="129" t="str" cm="1">
        <f t="array" ref="B800">_xlfn.TEXTJOIN(", ", TRUE, _xlfn._xlws.FILTER('5. Raw salary data'!$A$2:$A$1297, ('5. Raw salary data'!$C$2:$C$1297 &lt; '5. Raw salary data'!D800) * ('5. Raw salary data'!$C$2:$C$1297 &gt;= '5. Raw salary data'!C800) * ('5. Raw salary data'!$A$2:$A$1297 &lt;&gt; '5. Raw salary data'!A800), "No matches"))</f>
        <v>AI-01, AS-04, DA-CON-7, DA-PRO-7, DS-2, EC-03, ED-EST-02 (TE 8), ED-EST-02 (TE 9), ED-EST-03 (TE 6), ED-EST-04 (TE 3), ED-EST-04 (TE 4), ED-EST-05 (TE 2), ED-EST-06 (TE 1), ED-EST-04 Maritimes (TE 10), ED-EST-05 Maritimes (TE 7), ED-EST-05 Maritimes (TE 8), ED-EST-06 Maritimes (TE 6), ED-EST-04 Quebec (TE 12), ED-EST-05 Quebec (TE 9),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GL-EIM-11, GL-GHW-12, GL-MAM-12, GL-MAM-13, GL-MAN-13, GL-MDO-14, GL-MOC-13, GL-MOC-14, GL-PCF-11, GL-PIP-11, GL-PIP-12, GL-PRW-12, GL-PRW-13, GL-SMW-9, GL-SMW-10, GL-VHE-10, GL-VHE-11, GL-WOW-12, GL-WOW-13, GS-09, GS-10, HP-04, HS-HDO-09, HS-PHS-08, IS-03 , IT-01, LS-01, OM-03, PC-01, PE-02, PG-03, PI-04-CGC, PM-04 , PO-IMA-02, PO-LES-TO-02, PO-LES-IM-02, PO-TCO-02, PR(S)-02, RO-03, SC-7 (equip. op. and spec. trade), SG-SRE-02, SO-FLP-01, SR-E (APA), SR-E (APB), SR-W (pay group 7), TI-05, WP-03</v>
      </c>
      <c r="C800" s="128" t="str" cm="1">
        <f t="array" ref="C800">_xlfn.TEXTJOIN(", ",TRUE,_xlfn._xlws.FILTER('5. Raw salary data'!$A$2:$A$1297,('5. Raw salary data'!$C$2:$C$1297 &gt;'5. Raw salary data'!E800)*('5. Raw salary data'!$C$2:$C$1297 &lt;'5. Raw salary data'!C800),"No matches"))</f>
        <v>AG-01, BI-01, CH-01, CR-07, 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GL-EIM-10, GL-ELE -14, GL-GHW-10, GL-GHW-11, GL-INM-13, GL-INM-14, GL-MAM-10, GL-MAM-11, GL-MAN-11, GL-MDO-12, GL-MDO-13, GL-MOC-11, GL-MOC-12, GL-MST-14, GL-PCF-9, GL-PCF-10, GL-PIP-9, GL-PIP-10, GL-PRW-11, GL-SMW-8, GL-VHE-9, GL-WOW-11, GT-04, HR-01, HS-HDO-08, LI-9, MA-02, PS-1, SC-5 (equip. op. and spec. trade), SC-6 (equip. op. and spec. trade), SG-PAT-01, SO-MAO-01, SR-E (pay group 2 ELE-2), SR-E (pay group 3 MDO-4), SR-W (pay group 4), SR-W (pay group 5), SR-W (pay group 6), SW-SCW-01, SW-CHA-01</v>
      </c>
    </row>
    <row r="801" spans="1:3" ht="270" x14ac:dyDescent="0.25">
      <c r="A801" s="60" t="str">
        <f>'5. Raw salary data'!A801</f>
        <v>GL-MAN-13</v>
      </c>
      <c r="B801" s="129" t="str" cm="1">
        <f t="array" ref="B801">_xlfn.TEXTJOIN(", ", TRUE, _xlfn._xlws.FILTER('5. Raw salary data'!$A$2:$A$1297, ('5. Raw salary data'!$C$2:$C$1297 &lt; '5. Raw salary data'!D801) * ('5. Raw salary data'!$C$2:$C$1297 &gt;= '5. Raw salary data'!C801) * ('5. Raw salary data'!$A$2:$A$1297 &lt;&gt; '5. Raw salary data'!A801), "No matches"))</f>
        <v>AR-02, CO-01, CT-FIN-01 , CT-EAV-01 , CT-IAU-01 , DA-CON-8, DA-PRO-7, DD-07, ED-EDS-01, ED-EST-02 (TE 9), ED-EST-03 (TE 7), ED-EST-04 (TE 4), ED-EST-05 (TE 2), ED-EST-05 (TE 3), ED-EST-06 (TE 1), ED-EST-05 Maritimes (TE 8), ED-EST-06 Maritimes (TE 7), ED-EST-05 Quebec (TE 11), ED-EST-06 Quebec (TE 8), ED-EST-06 Quebec (TE 9), ED-EST-04 Ontario (TE 8),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13), ED-LAT-03 (TE 11), ED-LAT-03 (TE 12), ED-LAT-04 (TE 9), ED-LAT-04 (TE 10), EG-04, EL-04, EN-ENG-02, EN-SUR-01, FB-2, GL-COI-12, GL-COI-13, GL-EIM-11, GL-EIM-12, GL-MAM-13, GL-MAM-14, GL-MAN-14, GL-MOC-14, GL-PCF-12, GL-PIP-12, GL-PIP-13, GL-PRW-13, GL-PRW-14, GL-SMW-10, GL-SMW-11, GL-VHE-11, GL-VHE-12, GL-WOW-14, GS-10, HP-04, HR-02, HS-HDO-09, IT-01, LS-01, LS-02, MT-02, OM-03, PE-02, PG-03, PR(S)-02, SC-7 (equip. op. and spec. trade), SE-RES-1, SG-PAT-02, SG-SRE-02, SO-FLP-02, SO-MAO-02, SO-RAD-01, SR-W (pay group 8), SW-SCW-02, TI-05, UT-1, WP-03</v>
      </c>
      <c r="C801" s="128" t="str" cm="1">
        <f t="array" ref="C801">_xlfn.TEXTJOIN(", ",TRUE,_xlfn._xlws.FILTER('5. Raw salary data'!$A$2:$A$1297,('5. Raw salary data'!$C$2:$C$1297 &gt;'5. Raw salary data'!E801)*('5. Raw salary data'!$C$2:$C$1297 &lt;'5. Raw salary data'!C801),"No matches"))</f>
        <v>AG-01, AI-01, AS-04, BI-01, CH-01, CR-07, DA-CON-7, DD-06, DS-2, EC-03, ED-EST-01 (TE 8), ED-EST-02 (TE 8), ED-EST-03 (TE 5), ED-EST-03 (TE 6), ED-EST-04 (TE 3), ED-EST-05 (TE 1), ED-EST-04 Maritimes (TE 9), ED-EST-04 Maritimes (TE 10), ED-EST-05 Maritimes (TE 6), ED-EST-05 Maritimes (TE 7), ED-EST-06 Maritimes (TE 5), ED-EST-06 Maritimes (TE 6), ED-EST-04 Quebec (TE 11), ED-EST-04 Quebec (TE 12), ED-EST-05 Quebec (TE 9), ED-EST-05 Quebec (TE 10), ED-EST-06 Quebec (TE 6), ED-EST-06 Quebec (TE 7), ED-EST-03 Ontario (TE 10), ED-EST-04 Ontario (TE 7), ED-EST-05 Ontario (TE 6), ED-EST-05 Ontario (TE 7), ED-EST-06 Ontario (TE 4), ED-EST-04 Manitoba (TE 5), ED-EST-04 Manitoba (TE 6), ED-EST-05 Manitoba (TE 4), ED-EST-06 Manitoba (TE 3), ED-EST-04 Saskatchewan (TE 6), ED-EST-04 Saskatchewan (TE 7), ED-EST-05 Saskatchewan (TE 5), ED-EST-06 Saskatchewan (TE 4), ED-EST-04 Alberta (TE 6), ED-EST-04 Alberta (TE 7), ED-EST-05 Alberta (TE 5), ED-EST-05 Alberta (TE 6), ED-EST-06 Alberta (TE 4), ED-EST-03 BC (TE 8), ED-EST-03 BC (TE 9), ED-EST-04 BC (TE 7), ED-EST-05 BC (TE 5), ED-EST-06 BC (TE 4), ED-LAT-02 (TE 10), ED-LAT-02 (TE 11), ED-LAT-02 (TE 12), ED-LAT-03 (TE 9), ED-LAT-03 (TE 10), ED-LAT-04 (TE 7), ED-LAT-04 (TE 8), EL-03, FB-1, GL-AIM-13, GL-AIM-14, GL-AMW-13, GL-AMW-14, GL-COI-10, GL-COI-11, GL-EIM-10, GL-GHW-12, GL-INM-14, GL-MAM-11, GL-MAM-12, GL-MAN-12, GL-MDO-13, GL-MDO-14, GL-MOC-12, GL-MOC-13, GL-PCF-10, GL-PCF-11, GL-PIP-10, GL-PIP-11, GL-PRW-12, GL-SMW-9, GL-VHE-10, GL-WOW-12, GL-WOW-13, GS-09, GT-04, HS-PHS-08, IS-03 , LI-9, PC-01, PI-04-CGC, PM-04 , PO-IMA-02, PO-LES-TO-02, PO-LES-IM-02, PO-TCO-02, PS-1, RO-03, SC-6 (equip. op. and spec. trade), SO-FLP-01, SR-E (pay group 3 MDO-4), SR-E (APA), SR-E (APB), SR-W (pay group 6), SR-W (pay group 7), SW-SCW-01</v>
      </c>
    </row>
    <row r="802" spans="1:3" ht="240" x14ac:dyDescent="0.25">
      <c r="A802" s="60" t="str">
        <f>'5. Raw salary data'!A802</f>
        <v>GL-MAN-14</v>
      </c>
      <c r="B802" s="129" t="str" cm="1">
        <f t="array" ref="B802">_xlfn.TEXTJOIN(", ", TRUE, _xlfn._xlws.FILTER('5. Raw salary data'!$A$2:$A$1297, ('5. Raw salary data'!$C$2:$C$1297 &lt; '5. Raw salary data'!D802) * ('5. Raw salary data'!$C$2:$C$1297 &gt;= '5. Raw salary data'!C802) * ('5. Raw salary data'!$A$2:$A$1297 &lt;&gt; '5. Raw salary data'!A802), "No matches"))</f>
        <v>AR-02, CO-01, CT-FIN-01 , CT-EAV-01 , CT-IAU-01 , DD-08, ED-EDS-01, ED-EST-03 (TE 7), ED-EST-03 (TE 8), ED-EST-04 (TE 5), ED-EST-05 (TE 3), ED-EST-06 (TE 2), ED-EST-05 Maritimes (TE 9), ED-EST-06 Maritimes (TE 8), ED-EST-05 Quebec (TE 11), ED-EST-05 Quebec (TE 12), ED-EST-06 Quebec (TE 9), ED-EST-06 Quebec (TE 10), ED-EST-04 Ontario (TE 9), ED-EST-04 Ontario (TE 10), ED-EST-05 Ontario (TE 8), ED-EST-05 Ontario (TE 9), ED-EST-06 Ontario (TE 6), ED-EST-04 Manitoba (TE 8), ED-EST-05 Manitoba (TE 6), ED-EST-05 Manitoba (TE 7), ED-EST-06 Manitoba (TE 5), ED-EST-04 Saskatchewan (TE 9),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ED-LAT-03 (TE 12), ED-LAT-03 (TE 13), ED-LAT-04 (TE 10), ED-LAT-04 (TE 11), EN-ENG-02, EN-SUR-01, GL-COI-13, GL-COI-14, GL-EIM-12, GL-EIM-13, GL-MAM-14, GL-PCF-12, GL-PCF-13, GL-PIP-13, GL-PIP-14, GL-PRW-14, GL-SMW-11, GL-SMW-12, GL-VHE-12, GL-VHE-13, GL-WOW-14, GS-11, GT-05, HR-02, HS-HDO-10, HS-PHS-09, LS-02, MT-02, NU-CHN-1, NU-HOS-1, PI-05-CGC, PO-IMA-03, PO-LES-TO-03, PO-LES-IM-03, PO-TCO-03, RO-04, SE-RES-1, SO-FLP-02, SO-MAO-02, SO-MAO-03, SO-RAD-01, SR-E (pay group 4 MDO-5), SR-W (pay group 8), SR-W (pay group 11), SW-CHA-02, UT-1</v>
      </c>
      <c r="C802" s="128" t="str" cm="1">
        <f t="array" ref="C802">_xlfn.TEXTJOIN(", ",TRUE,_xlfn._xlws.FILTER('5. Raw salary data'!$A$2:$A$1297,('5. Raw salary data'!$C$2:$C$1297 &gt;'5. Raw salary data'!E802)*('5. Raw salary data'!$C$2:$C$1297 &lt;'5. Raw salary data'!C802),"No matches"))</f>
        <v>AI-01, AS-04, DA-CON-7, DA-CON-8, DA-PRO-7, DD-07,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ED-EST-04 Manitoba (TE 7),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ED-LAT-02 (TE 13), ED-LAT-03 (TE 10), ED-LAT-03 (TE 11), ED-LAT-04 (TE 8), ED-LAT-04 (TE 9), EG-04, EL-04, FB-2, GL-AIM-14, GL-AMW-14, GL-COI-11, GL-COI-12, GL-EIM-11, GL-MAM-12, GL-MAM-13, GL-MAN-13, GL-MDO-14, GL-MOC-13, GL-MOC-14, GL-PCF-11, GL-PIP-11, GL-PIP-12, GL-PRW-13, GL-SMW-10, GL-VHE-11, GL-WOW-13, GS-09, GS-10, HP-04, HS-HDO-09, HS-PHS-08, IS-03 , IT-01, LS-01, OM-03, PC-01, PE-02, PG-03, PM-04 , PO-IMA-02, PO-LES-TO-02, PO-LES-IM-02, PO-TCO-02, PR(S)-02, RO-03, SC-7 (equip. op. and spec. trade), SG-PAT-02, SG-SRE-02, SO-FLP-01, SR-E (APA), SR-E (APB), SR-W (pay group 7), SW-SCW-02, TI-05, WP-03</v>
      </c>
    </row>
    <row r="803" spans="1:3" ht="165" x14ac:dyDescent="0.25">
      <c r="A803" s="60" t="str">
        <f>'5. Raw salary data'!A803</f>
        <v>GL-MDO-1</v>
      </c>
      <c r="B803" s="129" t="str" cm="1">
        <f t="array" ref="B803">_xlfn.TEXTJOIN(", ", TRUE, _xlfn._xlws.FILTER('5. Raw salary data'!$A$2:$A$1297, ('5. Raw salary data'!$C$2:$C$1297 &lt; '5. Raw salary data'!D803) * ('5. Raw salary data'!$C$2:$C$1297 &gt;= '5. Raw salary data'!C803) * ('5. Raw salary data'!$A$2:$A$1297 &lt;&gt; '5. Raw salary data'!A803), "No matches"))</f>
        <v>CM-04, CR-03, DA-CON-3, DA-PRO-3, ED-EST-01 Maritimes (TE 7), ED-EST-02 Maritimes (TE 5), ED-EST-02 Maritimes (TE 6), ED-EST-03 Maritimes (TE 3), ED-EST-01 Quebec (TE 4), ED-EST-02 Quebec (TE 3), ED-EST-02 Quebec (TE 4), ED-EST-03 Quebec (TE 2), ED-EST-04 Quebec (TE 1), ED-EST-01 Ontario (TE 4), ED-EST-01 Ontario (TE 5), ED-EST-02 Ontario (TE 1), ED-EST-03 Ontario (TE 1), ED-EST-01 Manitoba (TE 5), ED-EST-01 Manitoba (TE 6), ED-EST-02 Manitoba (TE 3), ED-EST-02 Manitoba (TE 4), ED-EST-03 Manitoba (TE 1), ED-EST-01 Saskatchewan (TE 6), ED-EST-01 Saskatchewan (TE 7), ED-EST-02 Saskatchewan (TE 3), ED-EST-02 Saskatchewan (TE 4), ED-EST-03 Saskatchewan (TE 1), ED-EST-03 Saskatchewan (TE 2), ED-EST-01 Alberta (TE 6), ED-EST-02 Alberta (TE 3), ED-EST-03 Alberta (TE 1), ED-EST-01 BC (TE 3), ED-EST-02 BC (TE 1), ED-EST-02 BC (TE 2), ED-LAT-01 (TE 2), EU-TEA (Maritimes), EU-TEA (Quebec), EU-TEA (Ontario), EU-TEA (Manitoba), EU-TEA (Saskatchewan), EU-TEA (Alberta), EU-TEA (British Columbia), GL-AMW-1, GL-AMW-2, GL-ELE -3, GL-ELE -4, GL-MDO-2, GL-MOC-1, HS-HDO-01, LI-3, SR-W (pay group 9) APD-4, ST-SCY-1</v>
      </c>
      <c r="C803" s="128" t="str" cm="1">
        <f t="array" ref="C803">_xlfn.TEXTJOIN(", ",TRUE,_xlfn._xlws.FILTER('5. Raw salary data'!$A$2:$A$1297,('5. Raw salary data'!$C$2:$C$1297 &gt;'5. Raw salary data'!E803)*('5. Raw salary data'!$C$2:$C$1297 &lt;'5. Raw salary data'!C803),"No matches"))</f>
        <v>DA-PRO-2, ED-EST-01 Maritimes (TE 5), ED-EST-01 Maritimes (TE 6), ED-EST-02 Maritimes (TE 4), ED-EST-03 Maritimes (TE 1), ED-EST-03 Maritimes (TE 2), ED-EST-01 Quebec (TE 3), ED-EST-02 Quebec (TE 2), ED-EST-03 Quebec (TE 1), ED-EST-01 Ontario (TE 3), ED-EST-01 Manitoba (TE 4), ED-EST-02 Manitoba (TE 1), ED-EST-02 Manitoba (TE 2), ED-EST-01 Saskatchewan (TE 5), ED-EST-02 Saskatchewan (TE 2), ED-EST-01 Alberta (TE 4), ED-EST-01 Alberta (TE 5), ED-EST-02 Alberta (TE 2), ED-EST-01 BC (TE 2), ED-LAT-01 (TE 1), EG-02 salary protected employees, GL-ELE -1, GL-ELE -2, HS-PHS-01, LI-1, LI-2, OE-MEO-4, PY-02, SR-W (pay group 9) APC-3, ST-OCE-2, ST-STN-1, ST-STN-2</v>
      </c>
    </row>
    <row r="804" spans="1:3" ht="165" x14ac:dyDescent="0.25">
      <c r="A804" s="60" t="str">
        <f>'5. Raw salary data'!A804</f>
        <v>GL-MDO-2</v>
      </c>
      <c r="B804" s="129" t="str" cm="1">
        <f t="array" ref="B804">_xlfn.TEXTJOIN(", ", TRUE, _xlfn._xlws.FILTER('5. Raw salary data'!$A$2:$A$1297, ('5. Raw salary data'!$C$2:$C$1297 &lt; '5. Raw salary data'!D804) * ('5. Raw salary data'!$C$2:$C$1297 &gt;= '5. Raw salary data'!C804) * ('5. Raw salary data'!$A$2:$A$1297 &lt;&gt; '5. Raw salary data'!A804), "No matches"))</f>
        <v>CM-04, DA-PRO-3, DD-02, ED-EST-01 (TE 1), ED-EST-01 Maritimes (TE 7), ED-EST-01 Maritimes (TE 8), ED-EST-02 Maritimes (TE 6),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ED-EST-02 Manitoba (TE 5), ED-EST-03 Manitoba (TE 1), ED-EST-03 Manitoba (TE 2), ED-EST-01 Saskatchewan (TE 7), ED-EST-01 Saskatchewan (TE 8), ED-EST-02 Saskatchewan (TE 4), ED-EST-03 Saskatchewan (TE 2), ED-EST-01 Alberta (TE 7), ED-EST-02 Alberta (TE 4), ED-EST-03 Alberta (TE 1), ED-EST-01 BC (TE 4), ED-EST-02 BC (TE 2), ED-EST-02 BC (TE 3), ED-LAT-01 (TE 3), EU-TEA (Maritimes), EU-TEA (Quebec), EU-TEA (Ontario), EU-TEA (Manitoba), EU-TEA (Saskatchewan), EU-TEA (Alberta), EU-TEA (British Columbia), GL-AMW-2, GL-AMW-3, GL-ELE -4, GL-MAN-1, GL-MDO-3, GL-MOC-1, GL-MOC-2, GS-03, GT-01, HS-PHS-02, PY-03, SR-W (pay group 9) APC-4, SR-W (pay group 9) APD-5, ST-OCE-3, ST-SCY-2</v>
      </c>
      <c r="C804" s="128" t="str" cm="1">
        <f t="array" ref="C804">_xlfn.TEXTJOIN(", ",TRUE,_xlfn._xlws.FILTER('5. Raw salary data'!$A$2:$A$1297,('5. Raw salary data'!$C$2:$C$1297 &gt;'5. Raw salary data'!E804)*('5. Raw salary data'!$C$2:$C$1297 &lt;'5. Raw salary data'!C804),"No matches"))</f>
        <v>CR-03, DA-CON-3, ED-EST-01 Maritimes (TE 6), ED-EST-02 Maritimes (TE 5), ED-EST-03 Maritimes (TE 2), ED-EST-01 Quebec (TE 4), ED-EST-02 Quebec (TE 3), ED-EST-03 Quebec (TE 2), ED-EST-01 Ontario (TE 4), ED-EST-02 Ontario (TE 1), ED-EST-01 Manitoba (TE 4), ED-EST-01 Manitoba (TE 5), ED-EST-02 Manitoba (TE 2), ED-EST-02 Manitoba (TE 3), ED-EST-01 Saskatchewan (TE 6), ED-EST-02 Saskatchewan (TE 3), ED-EST-03 Saskatchewan (TE 1), ED-EST-01 Alberta (TE 5), ED-EST-01 Alberta (TE 6), ED-EST-02 Alberta (TE 3), ED-EST-01 BC (TE 3), ED-EST-02 BC (TE 1), ED-LAT-01 (TE 1), ED-LAT-01 (TE 2), GL-AMW-1, GL-ELE -2, GL-ELE -3, GL-MDO-1, HS-HDO-01, LI-2, LI-3, PY-02, SR-W (pay group 9) APC-3, SR-W (pay group 9) APD-4, ST-SCY-1, ST-STN-2</v>
      </c>
    </row>
    <row r="805" spans="1:3" ht="165" x14ac:dyDescent="0.25">
      <c r="A805" s="60" t="str">
        <f>'5. Raw salary data'!A805</f>
        <v>GL-MDO-3</v>
      </c>
      <c r="B805" s="129" t="str" cm="1">
        <f t="array" ref="B805">_xlfn.TEXTJOIN(", ", TRUE, _xlfn._xlws.FILTER('5. Raw salary data'!$A$2:$A$1297, ('5. Raw salary data'!$C$2:$C$1297 &lt; '5. Raw salary data'!D805) * ('5. Raw salary data'!$C$2:$C$1297 &gt;= '5. Raw salary data'!C805) * ('5. Raw salary data'!$A$2:$A$1297 &lt;&gt; '5. Raw salary data'!A805), "No matches"))</f>
        <v>CM-05, DD-02, ED-EST-01 (TE 1), ED-EST-01 Maritimes (TE 8), ED-EST-02 Maritimes (TE 7), ED-EST-03 Maritimes (TE 4), ED-EST-03 Maritimes (TE 5), ED-EST-04 Maritimes (TE 1), ED-EST-01 Quebec (TE 6), ED-EST-02 Quebec (TE 5), ED-EST-03 Quebec (TE 3), ED-EST-03 Quebec (TE 4), ED-EST-04 Quebec (TE 2), ED-EST-01 Ontario (TE 6), ED-EST-01 Ontario (TE 7), ED-EST-02 Ontario (TE 3), ED-EST-03 Ontario (TE 2), ED-EST-01 Manitoba (TE 7), ED-EST-01 Manitoba (TE 8), ED-EST-02 Manitoba (TE 5), ED-EST-02 Manitoba (TE 6), ED-EST-03 Manitoba (TE 2), ED-EST-01 Saskatchewan (TE 8), ED-EST-02 Saskatchewan (TE 5), ED-EST-03 Saskatchewan (TE 3), ED-EST-01 Alberta (TE 7), ED-EST-01 Alberta (TE 8), ED-EST-02 Alberta (TE 4), ED-EST-02 Alberta (TE 5), ED-EST-03 Alberta (TE 2), ED-EST-01 BC (TE 5), ED-EST-02 BC (TE 3), ED-EST-03 BC (TE 1), ED-LAT-01 (TE 3), ED-LAT-01 (TE 4), ED-LAT-02 (TE 1), GL-AMW-00, GL-AMW-3, GL-AMW-4, GL-ELE -5, GL-MAN-1, GL-MAN-2, GL-MDO-4, GL-MOC-2, GL-MOC-3, GS-03, GT-01, HS-HDO-02, LI-4, OE-MEO-5, PY-03, SR-W (pay group 1), SR-W (pay group 9) APC-4, SR-W (pay group 9) APD-5, ST-SCY-2, ST-SCY-3, TI-01</v>
      </c>
      <c r="C805" s="128" t="str" cm="1">
        <f t="array" ref="C805">_xlfn.TEXTJOIN(", ",TRUE,_xlfn._xlws.FILTER('5. Raw salary data'!$A$2:$A$1297,('5. Raw salary data'!$C$2:$C$1297 &gt;'5. Raw salary data'!E805)*('5. Raw salary data'!$C$2:$C$1297 &lt;'5. Raw salary data'!C805),"No matches"))</f>
        <v>CM-04, CR-03, DA-CON-3, DA-PRO-3, ED-EST-01 Maritimes (TE 7), ED-EST-02 Maritimes (TE 6), ED-EST-03 Maritimes (TE 3), ED-EST-01 Quebec (TE 5), ED-EST-02 Quebec (TE 4), ED-EST-03 Quebec (TE 2), ED-EST-04 Quebec (TE 1), ED-EST-01 Ontario (TE 4), ED-EST-01 Ontario (TE 5), ED-EST-02 Ontario (TE 1), ED-EST-02 Ontario (TE 2), ED-EST-03 Ontario (TE 1), ED-EST-01 Manitoba (TE 5), ED-EST-01 Manitoba (TE 6), ED-EST-02 Manitoba (TE 3), ED-EST-02 Manitoba (TE 4), ED-EST-03 Manitoba (TE 1), ED-EST-01 Saskatchewan (TE 7), ED-EST-02 Saskatchewan (TE 4), ED-EST-03 Saskatchewan (TE 1), ED-EST-03 Saskatchewan (TE 2), ED-EST-01 Alberta (TE 6), ED-EST-02 Alberta (TE 3), ED-EST-03 Alberta (TE 1), ED-EST-01 BC (TE 3), ED-EST-01 BC (TE 4), ED-EST-02 BC (TE 2), ED-LAT-01 (TE 2), EU-TEA (Maritimes), EU-TEA (Quebec), EU-TEA (Ontario), EU-TEA (Manitoba), EU-TEA (Saskatchewan), EU-TEA (Alberta), EU-TEA (British Columbia), GL-AMW-1, GL-AMW-2, GL-ELE -3, GL-ELE -4, GL-MDO-2, GL-MOC-1, HS-HDO-01, HS-PHS-02, LI-3, SR-W (pay group 9) APD-4, ST-OCE-3, ST-SCY-1</v>
      </c>
    </row>
    <row r="806" spans="1:3" ht="180" x14ac:dyDescent="0.25">
      <c r="A806" s="60" t="str">
        <f>'5. Raw salary data'!A806</f>
        <v>GL-MDO-4</v>
      </c>
      <c r="B806" s="129" t="str" cm="1">
        <f t="array" ref="B806">_xlfn.TEXTJOIN(", ", TRUE, _xlfn._xlws.FILTER('5. Raw salary data'!$A$2:$A$1297, ('5. Raw salary data'!$C$2:$C$1297 &lt; '5. Raw salary data'!D806) * ('5. Raw salary data'!$C$2:$C$1297 &gt;= '5. Raw salary data'!C806) * ('5. Raw salary data'!$A$2:$A$1297 &lt;&gt; '5. Raw salary data'!A806), "No matches"))</f>
        <v>CM-05, CR-04, ED-EST-01 (TE 2), ED-EST-02 Maritimes (TE 8), ED-EST-03 Maritimes (TE 5), ED-EST-04 Maritimes (TE 1), ED-EST-04 Maritimes (TE 2), ED-EST-01 Quebec (TE 6), ED-EST-02 Quebec (TE 5), ED-EST-02 Quebec (TE 6), ED-EST-03 Quebec (TE 4), ED-EST-04 Quebec (TE 3), ED-EST-05 Quebec (TE 1), ED-EST-01 Ontario (TE 7), ED-EST-01 Ontario (TE 8), ED-EST-02 Ontario (TE 3), ED-EST-02 Ontario (TE 4), ED-EST-03 Ontario (TE 2), ED-EST-03 Ontario (TE 3), ED-EST-01 Manitoba (TE 8), ED-EST-02 Manitoba (TE 6), ED-EST-02 Manitoba (TE 7), ED-EST-03 Manitoba (TE 3), ED-EST-02 Saskatchewan (TE 6), ED-EST-03 Saskatchewan (TE 3), ED-EST-03 Saskatchewan (TE 4), ED-EST-01 Alberta (TE 8), ED-EST-02 Alberta (TE 5), ED-EST-03 Alberta (TE 2), ED-EST-03 Alberta (TE 3), ED-EST-01 BC (TE 5), ED-EST-01 BC (TE 6), ED-EST-02 BC (TE 4), ED-EST-03 BC (TE 1), ED-LAT-01 (TE 4), ED-LAT-01 (TE 5), ED-LAT-02 (TE 1), ED-LAT-02 (TE 2), EL-01, GL-AMW-00, GL-AMW-4, GL-AMW-5, GL-ELE -6, GL-MAN-2, GL-MAN-3, GL-MDO-5, GL-MOC-3, GL-MOC-4, GS-04, HS-HDO-02, HS-PHS-03, OE-MEO-5, PY-04, SR-W (pay group 1), ST-COR-1, ST-SCY-3, TI-01</v>
      </c>
      <c r="C806" s="128" t="str" cm="1">
        <f t="array" ref="C806">_xlfn.TEXTJOIN(", ",TRUE,_xlfn._xlws.FILTER('5. Raw salary data'!$A$2:$A$1297,('5. Raw salary data'!$C$2:$C$1297 &gt;'5. Raw salary data'!E806)*('5. Raw salary data'!$C$2:$C$1297 &lt;'5. Raw salary data'!C806),"No matches"))</f>
        <v>DA-PRO-3, DD-02, ED-EST-01 (TE 1), ED-EST-01 Maritimes (TE 7), ED-EST-01 Maritimes (TE 8), ED-EST-02 Maritimes (TE 6), ED-EST-02 Maritimes (TE 7), ED-EST-03 Maritimes (TE 3), ED-EST-03 Maritimes (TE 4), ED-EST-01 Quebec (TE 5), ED-EST-02 Quebec (TE 4), ED-EST-03 Quebec (TE 3), ED-EST-04 Quebec (TE 1), ED-EST-04 Quebec (TE 2), ED-EST-01 Ontario (TE 5), ED-EST-01 Ontario (TE 6), ED-EST-02 Ontario (TE 2), ED-EST-03 Ontario (TE 1), ED-EST-01 Manitoba (TE 6), ED-EST-01 Manitoba (TE 7), ED-EST-02 Manitoba (TE 4), ED-EST-02 Manitoba (TE 5), ED-EST-03 Manitoba (TE 1), ED-EST-03 Manitoba (TE 2), ED-EST-01 Saskatchewan (TE 7), ED-EST-01 Saskatchewan (TE 8), ED-EST-02 Saskatchewan (TE 4), ED-EST-02 Saskatchewan (TE 5), ED-EST-03 Saskatchewan (TE 2), ED-EST-01 Alberta (TE 7), ED-EST-02 Alberta (TE 4), ED-EST-03 Alberta (TE 1), ED-EST-01 BC (TE 4), ED-EST-02 BC (TE 2), ED-EST-02 BC (TE 3), ED-LAT-01 (TE 3), EU-TEA (Maritimes), EU-TEA (Quebec), EU-TEA (Ontario), EU-TEA (Manitoba), EU-TEA (Saskatchewan), EU-TEA (Alberta), EU-TEA (British Columbia), GL-AMW-2, GL-AMW-3, GL-ELE -4, GL-ELE -5, GL-MAN-1, GL-MDO-3, GL-MOC-1, GL-MOC-2, GS-03, GT-01, HS-PHS-02, LI-4, PY-03, SR-W (pay group 9) APC-4, SR-W (pay group 9) APD-5, ST-OCE-3, ST-SCY-2</v>
      </c>
    </row>
    <row r="807" spans="1:3" ht="180" x14ac:dyDescent="0.25">
      <c r="A807" s="60" t="str">
        <f>'5. Raw salary data'!A807</f>
        <v>GL-MDO-5</v>
      </c>
      <c r="B807" s="129" t="str" cm="1">
        <f t="array" ref="B807">_xlfn.TEXTJOIN(", ", TRUE, _xlfn._xlws.FILTER('5. Raw salary data'!$A$2:$A$1297, ('5. Raw salary data'!$C$2:$C$1297 &lt; '5. Raw salary data'!D807) * ('5. Raw salary data'!$C$2:$C$1297 &gt;= '5. Raw salary data'!C807) * ('5. Raw salary data'!$A$2:$A$1297 &lt;&gt; '5. Raw salary data'!A807), "No matches"))</f>
        <v>DA-PRO-4, DD-03, ED-EST-01 (TE 3), ED-EST-02 (TE 1) , ED-EST-02 Maritimes (TE 9), ED-EST-03 Maritimes (TE 6), ED-EST-03 Maritimes (TE 7), ED-EST-04 Maritimes (TE 3), ED-EST-05 Maritimes (TE 1), ED-EST-01 Quebec (TE 7), ED-EST-02 Quebec (TE 7), ED-EST-03 Quebec (TE 5), ED-EST-04 Quebec (TE 4), ED-EST-05 Quebec (TE 2), ED-EST-02 Ontario (TE 5), ED-EST-03 Ontario (TE 3), ED-EST-03 Ontario (TE 4), ED-EST-04 Ontario (TE 1), ED-EST-02 Manitoba (TE 7), ED-EST-02 Manitoba (TE 8), ED-EST-03 Manitoba (TE 4), ED-EST-03 Manitoba (TE 5), ED-EST-02 Saskatchewan (TE 7), ED-EST-03 Saskatchewan (TE 5), ED-EST-04 Saskatchewan (TE 1), ED-EST-02 Alberta (TE 6), ED-EST-03 Alberta (TE 3), ED-EST-03 Alberta (TE 4), ED-EST-04 Alberta (TE 1), ED-EST-01 BC (TE 7), ED-EST-02 BC (TE 5), ED-EST-02 BC (TE 6), ED-EST-03 BC (TE 2), ED-EST-04 BC (TE 1), ED-LAT-01 (TE 6), ED-LAT-02 (TE 3), ED-LAT-03 (TE 1), ED-LAT-03 (TE 2), EU-PEI-1, GL-AMW-5, GL-AMW-6, GL-ELE -7, GL-ELE -8, GL-GHW-3, GL-MAN-4, GL-MAN-5, GL-MDO-6, GL-MOC-5, GL-PRW-00, GL-PRW-5, HS-HDO-03, LI-5, SC-1 (deck and engine room), SC-STD-1, SC-1 (equip. op. and spec. trade), SC-2 (equip. op. and spec. trade), SR-W (pay group 9) APC-5, SR-W (pay group 9) APD-6, ST-SCY-4, TI-02, WP-01</v>
      </c>
      <c r="C807" s="128" t="str" cm="1">
        <f t="array" ref="C807">_xlfn.TEXTJOIN(", ",TRUE,_xlfn._xlws.FILTER('5. Raw salary data'!$A$2:$A$1297,('5. Raw salary data'!$C$2:$C$1297 &gt;'5. Raw salary data'!E807)*('5. Raw salary data'!$C$2:$C$1297 &lt;'5. Raw salary data'!C807),"No matches"))</f>
        <v>CM-05, CR-04, ED-EST-01 (TE 2), ED-EST-02 Maritimes (TE 7), ED-EST-02 Maritimes (TE 8), ED-EST-03 Maritimes (TE 5), ED-EST-04 Maritimes (TE 1), ED-EST-04 Maritimes (TE 2), ED-EST-01 Quebec (TE 6), ED-EST-02 Quebec (TE 5), ED-EST-02 Quebec (TE 6), ED-EST-03 Quebec (TE 4), ED-EST-04 Quebec (TE 2), ED-EST-04 Quebec (TE 3), ED-EST-05 Quebec (TE 1), ED-EST-01 Ontario (TE 7), ED-EST-01 Ontario (TE 8), ED-EST-02 Ontario (TE 3), ED-EST-02 Ontario (TE 4), ED-EST-03 Ontario (TE 2), ED-EST-01 Manitoba (TE 8), ED-EST-02 Manitoba (TE 6), ED-EST-03 Manitoba (TE 3), ED-EST-02 Saskatchewan (TE 5), ED-EST-02 Saskatchewan (TE 6), ED-EST-03 Saskatchewan (TE 3), ED-EST-03 Saskatchewan (TE 4), ED-EST-01 Alberta (TE 8), ED-EST-02 Alberta (TE 5), ED-EST-03 Alberta (TE 2), ED-EST-01 BC (TE 5), ED-EST-01 BC (TE 6), ED-EST-02 BC (TE 4), ED-EST-03 BC (TE 1), ED-LAT-01 (TE 4), ED-LAT-01 (TE 5), ED-LAT-02 (TE 1), ED-LAT-02 (TE 2), EL-01, GL-AMW-00, GL-AMW-4, GL-ELE -5, GL-ELE -6, GL-MAN-2, GL-MAN-3, GL-MDO-4, GL-MOC-3, GL-MOC-4, GS-04, HS-HDO-02, HS-PHS-03, LI-4, OE-MEO-5, PY-04, SR-W (pay group 1), ST-COR-1, ST-SCY-3, TI-01</v>
      </c>
    </row>
    <row r="808" spans="1:3" ht="225" x14ac:dyDescent="0.25">
      <c r="A808" s="60" t="str">
        <f>'5. Raw salary data'!A808</f>
        <v>GL-MDO-6</v>
      </c>
      <c r="B808" s="129" t="str" cm="1">
        <f t="array" ref="B808">_xlfn.TEXTJOIN(", ", TRUE, _xlfn._xlws.FILTER('5. Raw salary data'!$A$2:$A$1297, ('5. Raw salary data'!$C$2:$C$1297 &lt; '5. Raw salary data'!D808) * ('5. Raw salary data'!$C$2:$C$1297 &gt;= '5. Raw salary data'!C808) * ('5. Raw salary data'!$A$2:$A$1297 &lt;&gt; '5. Raw salary data'!A808), "No matches"))</f>
        <v>AS-01, CR-05, DA-CON-4, ED-EST-01 (TE 3), ED-EST-02 (TE 2) , ED-EST-03 Maritimes (TE 7), ED-EST-03 Maritimes (TE 8), ED-EST-04 Maritimes (TE 3), ED-EST-04 Maritimes (TE 4), ED-EST-05 Maritimes (TE 1), ED-EST-01 Quebec (TE 8), ED-EST-02 Quebec (TE 7), ED-EST-02 Quebec (TE 8), ED-EST-03 Quebec (TE 6), ED-EST-04 Quebec (TE 4),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5), ED-EST-03 Saskatchewan (TE 6), ED-EST-04 Saskatchewan (TE 1), ED-EST-02 Alberta (TE 7), ED-EST-03 Alberta (TE 4), ED-EST-04 Alberta (TE 1), ED-EST-01 BC (TE 8), ED-EST-02 BC (TE 6), ED-EST-03 BC (TE 3), ED-EST-04 BC (TE 2), ED-LAT-01 (TE 6), ED-LAT-01 (TE 7), ED-LAT-02 (TE 3), ED-LAT-02 (TE 4), ED-LAT-03 (TE 2), ED-LAT-03 (TE 3), ED-LAT-04 (TE 1), EG-01, GL-AIM-00, GL-AMW-6, GL-AMW-7, GL-ELE -8, GL-ELE -9, GL-GHW-3, GL-GHW-4, GL-INM-00, GL-MAM-5, GL-MAN-5, GL-MAN-6, GL-MDO-7, GL-MOC-6, GL-MST-00, GL-MST-9, GL-PRW-5, GL-PRW-6, GT-02, HP-01, HS-HDO-04, HS-PHS-04, IS-01 , LI-6, OM-01, PI-01-CGC, PM-01 , PY-05, SC-1 (deck and engine room), SC-2 (deck and engine room), SC-3 (deck and engine room), SC-STD-1, SC-STD-2, SC-STD-3, SC-2 (equip. op. and spec. trade), SR-W (pay group 9) APD-7, ST-SCY-4, WP-01</v>
      </c>
      <c r="C808" s="128" t="str" cm="1">
        <f t="array" ref="C808">_xlfn.TEXTJOIN(", ",TRUE,_xlfn._xlws.FILTER('5. Raw salary data'!$A$2:$A$1297,('5. Raw salary data'!$C$2:$C$1297 &gt;'5. Raw salary data'!E808)*('5. Raw salary data'!$C$2:$C$1297 &lt;'5. Raw salary data'!C808),"No matches"))</f>
        <v>CR-04, DA-PRO-4, DD-03, ED-EST-01 (TE 2), ED-EST-02 (TE 1) , ED-EST-02 Maritimes (TE 8), ED-EST-02 Maritimes (TE 9), ED-EST-03 Maritimes (TE 6), ED-EST-04 Maritimes (TE 2), ED-EST-01 Quebec (TE 7), ED-EST-02 Quebec (TE 6), ED-EST-03 Quebec (TE 5), ED-EST-04 Quebec (TE 3), ED-EST-05 Quebec (TE 1), ED-EST-05 Quebec (TE 2), ED-EST-01 Ontario (TE 8), ED-EST-02 Ontario (TE 4), ED-EST-03 Ontario (TE 3), ED-EST-04 Ontario (TE 1), ED-EST-02 Manitoba (TE 7), ED-EST-02 Manitoba (TE 8), ED-EST-03 Manitoba (TE 3), ED-EST-03 Manitoba (TE 4), ED-EST-02 Saskatchewan (TE 6), ED-EST-02 Saskatchewan (TE 7), ED-EST-03 Saskatchewan (TE 4), ED-EST-02 Alberta (TE 6), ED-EST-03 Alberta (TE 3), ED-EST-01 BC (TE 6), ED-EST-01 BC (TE 7), ED-EST-02 BC (TE 4), ED-EST-02 BC (TE 5), ED-EST-03 BC (TE 2), ED-EST-04 BC (TE 1), ED-LAT-01 (TE 5), ED-LAT-02 (TE 2), ED-LAT-03 (TE 1), EL-01, EU-PEI-1, GL-AMW-5, GL-ELE -6, GL-ELE -7, GL-MAN-3, GL-MAN-4, GL-MDO-5, GL-MOC-4, GL-MOC-5, GL-PRW-00, GS-04, HS-HDO-03, HS-PHS-03, LI-5, PY-04, SC-1 (equip. op. and spec. trade), SR-W (pay group 9) APC-5, SR-W (pay group 9) APD-6, ST-COR-1, TI-02</v>
      </c>
    </row>
    <row r="809" spans="1:3" ht="255" x14ac:dyDescent="0.25">
      <c r="A809" s="60" t="str">
        <f>'5. Raw salary data'!A809</f>
        <v>GL-MDO-7</v>
      </c>
      <c r="B809" s="129" t="str" cm="1">
        <f t="array" ref="B809">_xlfn.TEXTJOIN(", ", TRUE, _xlfn._xlws.FILTER('5. Raw salary data'!$A$2:$A$1297, ('5. Raw salary data'!$C$2:$C$1297 &lt; '5. Raw salary data'!D809) * ('5. Raw salary data'!$C$2:$C$1297 &gt;= '5. Raw salary data'!C809) * ('5. Raw salary data'!$A$2:$A$1297 &lt;&gt; '5. Raw salary data'!A809), "No matches"))</f>
        <v>AS-01, CM-06, CR-05,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ED-EST-05 Ontario (TE 1),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ED-EST-03 BC (TE 4), ED-EST-04 BC (TE 2), ED-EST-05 BC (TE 1), ED-LAT-01 (TE 7), ED-LAT-01 (TE 8), ED-LAT-02 (TE 4), ED-LAT-02 (TE 5), ED-LAT-03 (TE 3), ED-LAT-03 (TE 4), ED-LAT-04 (TE 1), ED-LAT-04 (TE 2), EG-01, GL-AIM-00, GL-AMW-7, GL-AMW-8, GL-ELE -9, GL-ELE -10, GL-GHW-4, GL-GHW-5, GL-INM-00, GL-INM-9, GL-MAM-00, GL-MAM-6, GL-MAN-6, GL-MAN-7, GL-MDO-8, GL-MOC-7, GL-MST-00, GL-MST-9, GL-MST-10, GL-PCF-00, GL-PRW-6, GL-PRW-7, GL-WOW-00, GS-05, HS-PHS-04, IS-01 , LI-6, MA-01, PG-01, PI-01-CGC, PM-01 , PY-05, SC-3 (deck and engine room), SC-4 (deck and engine room), SC-STD-3, SC-STD-4, SC-3 (equip. op. and spec. trade), SR-W (pay group 2), SR-W (pay group 9) APC-6, SR-W (pay group 9) APD-7</v>
      </c>
      <c r="C809" s="128" t="str" cm="1">
        <f t="array" ref="C809">_xlfn.TEXTJOIN(", ",TRUE,_xlfn._xlws.FILTER('5. Raw salary data'!$A$2:$A$1297,('5. Raw salary data'!$C$2:$C$1297 &gt;'5. Raw salary data'!E809)*('5. Raw salary data'!$C$2:$C$1297 &lt;'5. Raw salary data'!C809),"No matches"))</f>
        <v>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ED-EST-02 BC (TE 5), ED-EST-02 BC (TE 6), ED-EST-03 BC (TE 2), ED-EST-03 BC (TE 3), ED-EST-04 BC (TE 1), ED-LAT-01 (TE 6), ED-LAT-02 (TE 3), ED-LAT-03 (TE 1), ED-LAT-03 (TE 2), EU-PEI-1, GL-AMW-6, GL-ELE -7, GL-ELE -8, GL-GHW-3, GL-MAM-5, GL-MAN-4, GL-MAN-5, GL-MDO-6, GL-MOC-5, GL-MOC-6, GL-PRW-00, GL-PRW-5, GT-02, HP-01, HS-HDO-03, HS-HDO-04, OM-01, SC-1 (deck and engine room), SC-2 (deck and engine room), SC-STD-1, SC-STD-2, SC-1 (equip. op. and spec. trade), SC-2 (equip. op. and spec. trade), SR-W (pay group 9) APC-5, ST-SCY-4, TI-02, WP-01</v>
      </c>
    </row>
    <row r="810" spans="1:3" ht="255" x14ac:dyDescent="0.25">
      <c r="A810" s="60" t="str">
        <f>'5. Raw salary data'!A810</f>
        <v>GL-MDO-8</v>
      </c>
      <c r="B810" s="129" t="str" cm="1">
        <f t="array" ref="B810">_xlfn.TEXTJOIN(", ", TRUE, _xlfn._xlws.FILTER('5. Raw salary data'!$A$2:$A$1297, ('5. Raw salary data'!$C$2:$C$1297 &lt; '5. Raw salary data'!D810) * ('5. Raw salary data'!$C$2:$C$1297 &gt;= '5. Raw salary data'!C810) * ('5. Raw salary data'!$A$2:$A$1297 &lt;&gt; '5. Raw salary data'!A810), "No matches"))</f>
        <v>AR-01, AS-02, DA-CON-5, DA-PRO-5, DD-04, EC-01, ED-EST-01 (TE 5), ED-EST-02 (TE 4), ED-EST-03 (TE 2), ED-EST-03 Maritimes (TE 9), ED-EST-04 Maritimes (TE 5), ED-EST-05 Maritimes (TE 3), ED-EST-06 Maritimes (TE 2), ED-EST-01 Quebec (TE 9), ED-EST-01 Quebec (TE 10), ED-EST-02 Quebec (TE 9), ED-EST-03 Quebec (TE 8), ED-EST-04 Quebec (TE 6), ED-EST-04 Quebec (TE 7), ED-EST-05 Quebec (TE 4), ED-EST-05 Quebec (TE 5), ED-EST-06 Quebec (TE 2), ED-EST-06 Quebec (TE 3), ED-EST-02 Ontario (TE 7), ED-EST-02 Ontario (TE 8), ED-EST-03 Ontario (TE 6), ED-EST-04 Ontario (TE 3), ED-EST-05 Ontario (TE 2), ED-EST-06 Ontario (TE 1), ED-EST-03 Manitoba (TE 7), ED-EST-03 Manitoba (TE 8), ED-EST-04 Manitoba (TE 1), ED-EST-04 Manitoba (TE 2), ED-EST-02 Saskatchewan (TE 9), ED-EST-03 Saskatchewan (TE 7), ED-EST-03 Saskatchewan (TE 8), ED-EST-04 Saskatchewan (TE 3), ED-EST-05 Saskatchewan (TE 1), ED-EST-02 Alberta (TE 8), ED-EST-02 Alberta (TE 9), ED-EST-03 Alberta (TE 6), ED-EST-04 Alberta (TE 3), ED-EST-05 Alberta (TE 2), ED-EST-06 Alberta (TE 1), ED-EST-02 BC (TE 8), ED-EST-03 BC (TE 4), ED-EST-03 BC (TE 5), ED-EST-04 BC (TE 3), ED-EST-05 BC (TE 2), ED-LAT-01 (TE 9), ED-LAT-02 (TE 5), ED-LAT-02 (TE 6), ED-LAT-03 (TE 4), ED-LAT-03 (TE 5), ED-LAT-04 (TE 2), ED-LAT-04 (TE 3), GL-AMW-8, GL-AMW-9, GL-ELE -10, GL-ELE -11, GL-GHW-6, GL-INM-9, GL-INM-10, GL-MAM-00, GL-MAM-7, GL-MAN-7, GL-MAN-8, GL-MDO-9, GL-MOC-8, GL-MST-10, GL-MST-11, GL-PCF-6, GL-PIP-00, GL-PRW-7, GL-PRW-8, GL-WOW-00, GS-06, HP-02, HS-HDO-05, HS-PHS-05, IS-02 , LI-7, MT-01, PI-02-CGC, PM-02 , PY-06, RO-01, SC-4 (deck and engine room), SC-5 (deck and engine room), SC-STD-4, SC-STD-5, SR-W (pay group 3), SR-W (pay group 9) APD-8, TI-03, TR-01</v>
      </c>
      <c r="C810" s="128" t="str" cm="1">
        <f t="array" ref="C810">_xlfn.TEXTJOIN(", ",TRUE,_xlfn._xlws.FILTER('5. Raw salary data'!$A$2:$A$1297,('5. Raw salary data'!$C$2:$C$1297 &gt;'5. Raw salary data'!E810)*('5. Raw salary data'!$C$2:$C$1297 &lt;'5. Raw salary data'!C810),"No matches"))</f>
        <v>AS-01, CM-06, CR-05, DA-CON-4, ED-EST-01 (TE 3), ED-EST-01 (TE 4), ED-EST-02 (TE 2) , ED-EST-02 (TE 3) , ED-EST-03 (TE 1), ED-EST-03 Maritimes (TE 7), ED-EST-03 Maritimes (TE 8), ED-EST-04 Maritimes (TE 4), ED-EST-05 Maritimes (TE 2), ED-EST-06 Maritimes (TE 1), ED-EST-01 Quebec (TE 8), ED-EST-02 Quebec (TE 8), ED-EST-03 Quebec (TE 6), ED-EST-03 Quebec (TE 7), ED-EST-04 Quebec (TE 5), ED-EST-05 Quebec (TE 3), ED-EST-06 Quebec (TE 1), ED-EST-02 Ontario (TE 6), ED-EST-03 Ontario (TE 4), ED-EST-03 Ontario (TE 5), ED-EST-04 Ontario (TE 2), ED-EST-05 Ontario (TE 1), ED-EST-02 Manitoba (TE 9), ED-EST-03 Manitoba (TE 5), ED-EST-03 Manitoba (TE 6), ED-EST-02 Saskatchewan (TE 8), ED-EST-03 Saskatchewan (TE 6), ED-EST-04 Saskatchewan (TE 1), ED-EST-04 Saskatchewan (TE 2), ED-EST-02 Alberta (TE 7), ED-EST-03 Alberta (TE 4), ED-EST-03 Alberta (TE 5), ED-EST-04 Alberta (TE 1), ED-EST-04 Alberta (TE 2), ED-EST-05 Alberta (TE 1), ED-EST-01 BC (TE 8), ED-EST-02 BC (TE 6), ED-EST-02 BC (TE 7), ED-EST-03 BC (TE 3), ED-EST-04 BC (TE 2), ED-EST-05 BC (TE 1), ED-LAT-01 (TE 7), ED-LAT-01 (TE 8), ED-LAT-02 (TE 4), ED-LAT-03 (TE 2), ED-LAT-03 (TE 3), ED-LAT-04 (TE 1), EG-01, GL-AIM-00, GL-AMW-7, GL-ELE -8, GL-ELE -9, GL-GHW-4, GL-GHW-5, GL-INM-00, GL-MAM-5, GL-MAM-6, GL-MAN-5, GL-MAN-6, GL-MDO-7, GL-MOC-6, GL-MOC-7, GL-MST-00, GL-MST-9, GL-PCF-00, GL-PRW-5, GL-PRW-6, GS-05, GT-02, HP-01, HS-HDO-04, HS-PHS-04, IS-01 , LI-6, MA-01, OM-01, PG-01, PI-01-CGC, PM-01 , PY-05, SC-2 (deck and engine room), SC-3 (deck and engine room), SC-STD-2, SC-STD-3, SC-2 (equip. op. and spec. trade), SC-3 (equip. op. and spec. trade), SR-W (pay group 2), SR-W (pay group 9) APC-6, SR-W (pay group 9) APD-7, WP-01</v>
      </c>
    </row>
    <row r="811" spans="1:3" ht="300" x14ac:dyDescent="0.25">
      <c r="A811" s="60" t="str">
        <f>'5. Raw salary data'!A811</f>
        <v>GL-MDO-9</v>
      </c>
      <c r="B811" s="129" t="str" cm="1">
        <f t="array" ref="B811">_xlfn.TEXTJOIN(", ", TRUE, _xlfn._xlws.FILTER('5. Raw salary data'!$A$2:$A$1297, ('5. Raw salary data'!$C$2:$C$1297 &lt; '5. Raw salary data'!D811) * ('5. Raw salary data'!$C$2:$C$1297 &gt;= '5. Raw salary data'!C811) * ('5. Raw salary data'!$A$2:$A$1297 &lt;&gt; '5. Raw salary data'!A811), "No matches"))</f>
        <v>AR-01, AS-02, CM-07, CO-DEV/PER, CR-06, DA-CON-6, EC-01, ED-EST-01 (TE 5), ED-EST-01 (TE 6), ED-EST-02 (TE 4), ED-EST-02 (TE 5) , ED-EST-03 (TE 2), ED-EST-03 (TE 3), ED-EST-04 Maritimes (TE 6), ED-EST-05 Maritimes (TE 4), ED-EST-06 Maritimes (TE 2), ED-EST-06 Maritimes (TE 3), ED-EST-01 Quebec (TE 10), ED-EST-02 Quebec (TE 10),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ED-EST-03 Manitoba (TE 8),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ED-EST-04 BC (TE 4), ED-EST-05 BC (TE 2), ED-EST-05 BC (TE 3), ED-EST-06 BC (TE 1), ED-LAT-01 (TE 10), ED-LAT-01 (TE 11), ED-LAT-02 (TE 6), ED-LAT-02 (TE 7), ED-LAT-03 (TE 5), ED-LAT-03 (TE 6), ED-LAT-04 (TE 3), ED-LAT-04 (TE 4), EG-02, EL-02, EN-ENG-01, GL-AIM-9, GL-AMW-9, GL-AMW-10, GL-COI-00, GL-ELE -11, GL-ELE -12, GL-GHW-7, GL-INM-10, GL-INM-11, GL-MAM-8, GL-MAN-8, GL-MAN-9, GL-MDO-10, GL-MOC-9, GL-MST-11, GL-MST-12, GL-PCF-6, GL-PCF-7, GL-PIP-00, GL-PRW-8, GL-PRW-9, GL-VHE-00, GL-WOW-9, GS-07, GT-03, HP-02, HS-HDO-05, HS-HDO-06, HS-PHS-05, IS-02 , LI-7, MT-01, OM-02, PM-02 , PY-06, SC-5 (deck and engine room), SC-6 (deck and engine room), SC-STD-5, SC-STD-6, SC-4 (equip. op. and spec. trade), SG-SRE-01, SR-E (pay group 1 basic), SR-W (pay group 9) APC-7, SR-W (pay group 9) APD-9, TR-01</v>
      </c>
      <c r="C811" s="128" t="str" cm="1">
        <f t="array" ref="C811">_xlfn.TEXTJOIN(", ",TRUE,_xlfn._xlws.FILTER('5. Raw salary data'!$A$2:$A$1297,('5. Raw salary data'!$C$2:$C$1297 &gt;'5. Raw salary data'!E811)*('5. Raw salary data'!$C$2:$C$1297 &lt;'5. Raw salary data'!C811),"No matches"))</f>
        <v>AS-01, CM-06, DA-CON-5, DA-PRO-5, DD-04, ED-EST-01 (TE 4), ED-EST-02 (TE 3) , ED-EST-03 (TE 1), ED-EST-03 Maritimes (TE 8), ED-EST-03 Maritimes (TE 9), ED-EST-04 Maritimes (TE 4), ED-EST-04 Maritimes (TE 5), ED-EST-05 Maritimes (TE 2), ED-EST-05 Maritimes (TE 3), ED-EST-06 Maritimes (TE 1), ED-EST-01 Quebec (TE 9), ED-EST-02 Quebec (TE 8), ED-EST-02 Quebec (TE 9), ED-EST-03 Quebec (TE 7), ED-EST-04 Quebec (TE 6), ED-EST-05 Quebec (TE 4), ED-EST-06 Quebec (TE 2), ED-EST-02 Ontario (TE 6), ED-EST-02 Ontario (TE 7), ED-EST-03 Ontario (TE 5), ED-EST-03 Ontario (TE 6), ED-EST-04 Ontario (TE 3), ED-EST-05 Ontario (TE 2),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GL-AIM-00, GL-AMW-8, GL-ELE -10, GL-GHW-5, GL-GHW-6, GL-INM-9, GL-MAM-00, GL-MAM-6, GL-MAM-7, GL-MAN-7, GL-MDO-8, GL-MOC-7, GL-MOC-8, GL-MST-9, GL-MST-10, GL-PCF-00, GL-PRW-6, GL-PRW-7, GL-WOW-00, GS-05, GS-06, IS-01 , MA-01, PG-01, PI-02-CGC, PM-01 , RO-01, SC-3 (deck and engine room), SC-4 (deck and engine room), SC-STD-3, SC-STD-4, SC-3 (equip. op. and spec. trade), SR-W (pay group 2), SR-W (pay group 3), SR-W (pay group 9) APC-6, SR-W (pay group 9) APD-8, TI-03</v>
      </c>
    </row>
    <row r="812" spans="1:3" ht="285" x14ac:dyDescent="0.25">
      <c r="A812" s="60" t="str">
        <f>'5. Raw salary data'!A812</f>
        <v>GL-MDO-10</v>
      </c>
      <c r="B812" s="129" t="str" cm="1">
        <f t="array" ref="B812">_xlfn.TEXTJOIN(", ", TRUE, _xlfn._xlws.FILTER('5. Raw salary data'!$A$2:$A$1297, ('5. Raw salary data'!$C$2:$C$1297 &lt; '5. Raw salary data'!D812) * ('5. Raw salary data'!$C$2:$C$1297 &gt;= '5. Raw salary data'!C812) * ('5. Raw salary data'!$A$2:$A$1297 &lt;&gt; '5. Raw salary data'!A812), "No matches"))</f>
        <v>AS-03, CM-07, CR-06, DA-CON-6, DA-PRO-6, DD-05, DS-1,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ED-EST-04 Manitoba (TE 3), ED-EST-05 Manitoba (TE 2), ED-EST-06 Manitoba (TE 1), ED-EST-03 Saskatchewan (TE 9), ED-EST-04 Saskatchewan (TE 4), ED-EST-04 Saskatchewan (TE 5), ED-EST-05 Saskatchewan (TE 2), ED-EST-05 Saskatchewan (TE 3), ED-EST-06 Saskatchewan (TE 1), ED-EST-06 Saskatchewan (TE 2),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GL-MDO-11, GL-MOC-10, GL-MST-12, GL-MST-13, GL-PCF-7, GL-PCF-8, GL-PRW-9, GL-PRW-10, GL-SMW-00, GL-VHE-00, GL-VHE-8, GL-WOW-9, GL-WOW-10, GS-08, HS-HDO-07, HS-PHS-06, HS-PHS-07, LI-8, OM-02, PE-01, PG-02, PI-03-CGC, PM-03 , PO-IMA-01, PO-LES-TO-01, PO-LES-IM-01, PO-TCO-01, PR(S)-01, PY-07, SC-6 (deck and engine room), SC-7 (deck and engine room), SC-STD-6, SC-STD-7, SO-MAO-TO, SR-E (pay group 1 basic), SR-W (pay group 9) APD-9, ST-COR-2, WP-02</v>
      </c>
      <c r="C812" s="128" t="str" cm="1">
        <f t="array" ref="C812">_xlfn.TEXTJOIN(", ",TRUE,_xlfn._xlws.FILTER('5. Raw salary data'!$A$2:$A$1297,('5. Raw salary data'!$C$2:$C$1297 &gt;'5. Raw salary data'!E812)*('5. Raw salary data'!$C$2:$C$1297 &lt;'5. Raw salary data'!C812),"No matches"))</f>
        <v>AR-01, AS-02, CO-DEV/PER, DA-CON-5, EC-01, ED-EST-01 (TE 5), ED-EST-02 (TE 4), ED-EST-03 (TE 2), ED-EST-03 Maritimes (TE 9),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ED-EST-04 Ontario (TE 3), ED-EST-04 Ontario (TE 4), ED-EST-05 Ontario (TE 2), ED-EST-05 Ontario (TE 3), ED-EST-06 Ontario (TE 1), ED-EST-03 Manitoba (TE 8), ED-EST-03 Manitoba (TE 9), ED-EST-04 Manitoba (TE 2), ED-EST-05 Manitoba (TE 1), ED-EST-03 Saskatchewan (TE 8), ED-EST-04 Saskatchewan (TE 3), ED-EST-05 Saskatchewan (TE 1),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ED-LAT-03 (TE 4), ED-LAT-03 (TE 5), ED-LAT-04 (TE 3), EG-02, EN-ENG-01, GL-AIM-9, GL-AMW-9, GL-ELE -10, GL-ELE -11, GL-GHW-6, GL-GHW-7, GL-INM-9, GL-INM-10, GL-MAM-00, GL-MAM-7, GL-MAM-8, GL-MAN-8, GL-MDO-9, GL-MOC-8, GL-MOC-9, GL-MST-10, GL-MST-11, GL-PCF-6, GL-PIP-00, GL-PRW-8, GS-06, GS-07, GT-03, HP-02, HS-HDO-05, HS-HDO-06, HS-PHS-05, IS-02 , LI-7, MT-01, PI-02-CGC, PM-02 , PY-06, RO-01, SC-4 (deck and engine room), SC-5 (deck and engine room), SC-STD-4, SC-STD-5, SC-4 (equip. op. and spec. trade), SG-SRE-01, SR-W (pay group 3), SR-W (pay group 9) APC-7, SR-W (pay group 9) APD-8, TI-03, TR-01</v>
      </c>
    </row>
    <row r="813" spans="1:3" ht="270" x14ac:dyDescent="0.25">
      <c r="A813" s="60" t="str">
        <f>'5. Raw salary data'!A813</f>
        <v>GL-MDO-11</v>
      </c>
      <c r="B813" s="129" t="str" cm="1">
        <f t="array" ref="B813">_xlfn.TEXTJOIN(", ", TRUE, _xlfn._xlws.FILTER('5. Raw salary data'!$A$2:$A$1297, ('5. Raw salary data'!$C$2:$C$1297 &lt; '5. Raw salary data'!D813) * ('5. Raw salary data'!$C$2:$C$1297 &gt;= '5. Raw salary data'!C813) * ('5. Raw salary data'!$A$2:$A$1297 &lt;&gt; '5. Raw salary data'!A813), "No matches"))</f>
        <v>AS-03, DA-PRO-6, DS-1, EC-02, ED-EST-01 (TE 7) , ED-EST-02 (TE 6) , ED-EST-02 (TE 7) , ED-EST-03 (TE 4), ED-EST-04 (TE 1), ED-EST-04 (TE 2), ED-EST-04 Maritimes (TE 8), ED-EST-05 Maritimes (TE 5), ED-EST-06 Maritimes (TE 4), ED-EST-03 Quebec (TE 10), ED-EST-03 Quebec (TE 11), ED-EST-04 Quebec (TE 9), ED-EST-04 Quebec (TE 10), ED-EST-05 Quebec (TE 7), ED-EST-05 Quebec (TE 8), ED-EST-06 Quebec (TE 5), ED-EST-03 Ontario (TE 8), ED-EST-03 Ontario (TE 9), ED-EST-04 Ontario (TE 5), ED-EST-04 Ontario (TE 6), ED-EST-05 Ontario (TE 5), ED-EST-06 Ontario (TE 3), ED-EST-04 Manitoba (TE 4),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9), ED-LAT-03 (TE 7), ED-LAT-03 (TE 8), ED-LAT-04 (TE 5), ED-LAT-04 (TE 6), EG-03, EU-LAI-1, GL-AIM-11, GL-AMW-11, GL-AMW-12, GL-COI-9, GL-EIM-00, GL-EIM-9, GL-ELE -13, GL-ELE -14, GL-GHW-10, GL-GHW-11, GL-INM-12, GL-INM-13, GL-MAM-10, GL-MAN-10, GL-MAN-11, GL-MDO-12, GL-MOC-11, GL-MST-13, GL-MST-14, GL-PCF-8, GL-PCF-9, GL-PIP-9, GL-PRW-10, GL-PRW-11, GL-SMW-00, GL-SMW-8, GL-VHE-8, GL-VHE-9, GL-WOW-10, GL-WOW-11, GS-08, HP-03, HR-01, HS-HDO-07, HS-HDO-08, HS-PHS-07, LI-8, MA-02, PE-01, PG-02, PM-03 , PO-IMA-01, PO-LES-TO-01, PO-LES-IM-01, PO-TCO-01, PR(S)-01, SC-7 (deck and engine room), SC-STD-7, SC-5 (equip. op. and spec. trade), SG-PAT-01, SR-E (pay group 2 ELE-2), SR-W (pay group 4), SR-W (pay group 5), SR-W (pay group 9) APC-8, SR-W (pay group 9) APD-10, ST-COR-2, SW-CHA-01, TI-04, WP-02</v>
      </c>
      <c r="C813" s="128" t="str" cm="1">
        <f t="array" ref="C813">_xlfn.TEXTJOIN(", ",TRUE,_xlfn._xlws.FILTER('5. Raw salary data'!$A$2:$A$1297,('5. Raw salary data'!$C$2:$C$1297 &gt;'5. Raw salary data'!E813)*('5. Raw salary data'!$C$2:$C$1297 &lt;'5. Raw salary data'!C813),"No matches"))</f>
        <v>AS-02, CM-07, CO-DEV/PER, CR-06, DA-CON-6, DD-05, ED-EST-01 (TE 6), ED-EST-02 (TE 5) , ED-EST-03 (TE 3), ED-EST-04 Maritimes (TE 6), ED-EST-04 Maritimes (TE 7), ED-EST-05 Maritimes (TE 4), ED-EST-06 Maritimes (TE 3),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ED-EST-05 Ontario (TE 4), ED-EST-06 Ontario (TE 2), ED-EST-03 Manitoba (TE 9), ED-EST-04 Manitoba (TE 2), ED-EST-04 Manitoba (TE 3), ED-EST-05 Manitoba (TE 1), ED-EST-05 Manitoba (TE 2),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ED-LAT-02 (TE 8), ED-LAT-03 (TE 5), ED-LAT-03 (TE 6), ED-LAT-04 (TE 4), EG-02, EL-02, EN-ENG-01, FR - Recruitment, GL-AIM-9, GL-AIM-10, GL-AMW-10, GL-COI-00, GL-ELE -11, GL-ELE -12, GL-GHW-7, GL-GHW-8, GL-INM-10, GL-INM-11, GL-MAM-8, GL-MAM-9, GL-MAN-8, GL-MAN-9, GL-MDO-10, GL-MOC-9, GL-MOC-10, GL-MST-11, GL-MST-12, GL-PCF-7, GL-PIP-00, GL-PRW-8, GL-PRW-9, GL-VHE-00, GL-WOW-9, GS-07, GT-03, HS-HDO-06, HS-PHS-05, HS-PHS-06, IS-02 , MT-01, OM-02, PI-03-CGC, PM-02 , PY-07, SC-5 (deck and engine room), SC-6 (deck and engine room), SC-STD-5, SC-STD-6, SC-4 (equip. op. and spec. trade), SG-SRE-01, SO-MAO-TO, SR-E (pay group 1 basic), SR-W (pay group 9) APC-7, SR-W (pay group 9) APD-9, TR-01</v>
      </c>
    </row>
    <row r="814" spans="1:3" ht="285" x14ac:dyDescent="0.25">
      <c r="A814" s="60" t="str">
        <f>'5. Raw salary data'!A814</f>
        <v>GL-MDO-12</v>
      </c>
      <c r="B814" s="129" t="str" cm="1">
        <f t="array" ref="B814">_xlfn.TEXTJOIN(", ", TRUE, _xlfn._xlws.FILTER('5. Raw salary data'!$A$2:$A$1297, ('5. Raw salary data'!$C$2:$C$1297 &lt; '5. Raw salary data'!D814) * ('5. Raw salary data'!$C$2:$C$1297 &gt;= '5. Raw salary data'!C814) * ('5. Raw salary data'!$A$2:$A$1297 &lt;&gt; '5. Raw salary data'!A814), "No matches"))</f>
        <v>AG-01, BI-01, CH-01, CR-07, DD-06, ED-EST-01 (TE 8), ED-EST-02 (TE 7) , ED-EST-02 (TE 8),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ED-EST-06 Ontario (TE 4), ED-EST-04 Manitoba (TE 5), ED-EST-05 Manitoba (TE 3), ED-EST-05 Manitoba (TE 4), ED-EST-06 Manitoba (TE 2), ED-EST-04 Saskatchewan (TE 6), ED-EST-05 Saskatchewan (TE 4), ED-EST-05 Saskatchewan (TE 5), ED-EST-06 Saskatchewan (TE 3), ED-EST-03 Alberta (TE 9), ED-EST-04 Alberta (TE 6), ED-EST-05 Alberta (TE 5), ED-EST-06 Alberta (TE 3), ED-EST-06 Alberta (TE 4), ED-EST-03 BC (TE 8), ED-EST-04 BC (TE 6), ED-EST-04 BC (TE 7), ED-EST-05 BC (TE 5), ED-EST-06 BC (TE 3), ED-LAT-02 (TE 10), ED-LAT-02 (TE 11), ED-LAT-03 (TE 8), ED-LAT-03 (TE 9), ED-LAT-04 (TE 6), ED-LAT-04 (TE 7), EG-03, EL-03, EU-LAI-1, FB-1, GL-AIM-12, GL-AIM-13, GL-AMW-12, GL-AMW-13, GL-COI-10, GL-EIM-10, GL-ELE -14, GL-GHW-10, GL-GHW-11, GL-GHW-12, GL-INM-13, GL-INM-14, GL-MAM-11, GL-MAN-11, GL-MAN-12, GL-MDO-13, GL-MOC-12, GL-MST-14, GL-PCF-9, GL-PCF-10, GL-PIP-10, GL-PRW-11, GL-PRW-12, GL-SMW-8, GL-SMW-9, GL-VHE-9, GL-VHE-10, GL-WOW-11, GL-WOW-12, GS-09, GT-04, HS-HDO-08, LI-9, MA-02, PC-01, PI-04-CGC, PS-1, SC-5 (equip. op. and spec. trade), SC-6 (equip. op. and spec. trade), SO-MAO-01, SR-E (pay group 3 MDO-4), SR-W (pay group 4), SR-W (pay group 5), SR-W (pay group 6), SW-SCW-01, SW-CHA-01</v>
      </c>
      <c r="C814" s="128" t="str" cm="1">
        <f t="array" ref="C814">_xlfn.TEXTJOIN(", ",TRUE,_xlfn._xlws.FILTER('5. Raw salary data'!$A$2:$A$1297,('5. Raw salary data'!$C$2:$C$1297 &gt;'5. Raw salary data'!E814)*('5. Raw salary data'!$C$2:$C$1297 &lt;'5. Raw salary data'!C814),"No matches"))</f>
        <v>AS-03, CR-06, DA-PRO-6, DD-05, DS-1, EC-02, ED-EST-01 (TE 6), ED-EST-01 (TE 7) , ED-EST-02 (TE 6) , ED-EST-03 (TE 3), ED-EST-03 (TE 4), ED-EST-04 (TE 1), ED-EST-04 Maritimes (TE 7), ED-EST-05 Maritimes (TE 5), ED-EST-06 Maritimes (TE 3), ED-EST-06 Maritimes (TE 4), ED-EST-02 Quebec (TE 11), ED-EST-03 Quebec (TE 10), ED-EST-04 Quebec (TE 8),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ED-EST-03 BC (TE 6), ED-EST-03 BC (TE 7), ED-EST-04 BC (TE 5), ED-EST-05 BC (TE 3), ED-EST-05 BC (TE 4), ED-EST-06 BC (TE 2), ED-LAT-01 (TE 11), ED-LAT-01 (TE 12), ED-LAT-02 (TE 8), ED-LAT-02 (TE 9), ED-LAT-03 (TE 6), ED-LAT-03 (TE 7), ED-LAT-04 (TE 5), FR - Recruitment, GL-AIM-10, GL-AIM-11, GL-AMW-11, GL-COI-00, GL-COI-9, GL-EIM-00, GL-EIM-9, GL-ELE -13, GL-GHW-8, GL-INM-11, GL-INM-12, GL-MAM-9, GL-MAM-10, GL-MAN-9, GL-MAN-10, GL-MDO-11, GL-MOC-10, GL-MOC-11, GL-MST-13, GL-PCF-8, GL-PIP-9, GL-PRW-9, GL-PRW-10, GL-SMW-00, GL-VHE-8, GL-WOW-9,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row>
    <row r="815" spans="1:3" ht="270" x14ac:dyDescent="0.25">
      <c r="A815" s="60" t="str">
        <f>'5. Raw salary data'!A815</f>
        <v>GL-MDO-13</v>
      </c>
      <c r="B815" s="129" t="str" cm="1">
        <f t="array" ref="B815">_xlfn.TEXTJOIN(", ", TRUE, _xlfn._xlws.FILTER('5. Raw salary data'!$A$2:$A$1297, ('5. Raw salary data'!$C$2:$C$1297 &lt; '5. Raw salary data'!D815) * ('5. Raw salary data'!$C$2:$C$1297 &gt;= '5. Raw salary data'!C815) * ('5. Raw salary data'!$A$2:$A$1297 &lt;&gt; '5. Raw salary data'!A815), "No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8), ED-EST-03 BC (TE 9), ED-EST-04 BC (TE 7), ED-EST-05 BC (TE 5), ED-EST-05 BC (TE 6), ED-EST-06 BC (TE 4), ED-LAT-02 (TE 11), ED-LAT-02 (TE 12), ED-LAT-03 (TE 9), ED-LAT-03 (TE 10), ED-LAT-04 (TE 7), ED-LAT-04 (TE 8), EL-03, GL-AIM-13, GL-AIM-14, GL-AMW-13, GL-AMW-14, GL-COI-11, GL-EIM-10, GL-EIM-11, GL-GHW-12, GL-INM-14, GL-MAM-12, GL-MAN-12, GL-MAN-13, GL-MDO-14, GL-MOC-13, GL-PCF-10, GL-PCF-11, GL-PIP-11, GL-PRW-12, GL-PRW-13, GL-SMW-9, GL-SMW-10, GL-VHE-10, GL-VHE-11, GL-WOW-12, GL-WOW-13, GS-09, GT-04, HS-PHS-08, IS-03 , LI-9, OM-03, PC-01, PG-03, PI-04-CGC, PM-04 , PO-IMA-02, PO-LES-TO-02, PO-LES-IM-02, PO-TCO-02, PS-1, RO-03, SC-6 (equip. op. and spec. trade), SO-FLP-01, SR-E (pay group 3 MDO-4), SR-E (APA), SR-E (APB), SR-W (pay group 6), SR-W (pay group 7), SW-SCW-01</v>
      </c>
      <c r="C815" s="128" t="str" cm="1">
        <f t="array" ref="C815">_xlfn.TEXTJOIN(", ",TRUE,_xlfn._xlws.FILTER('5. Raw salary data'!$A$2:$A$1297,('5. Raw salary data'!$C$2:$C$1297 &gt;'5. Raw salary data'!E815)*('5. Raw salary data'!$C$2:$C$1297 &lt;'5. Raw salary data'!C815),"No matches"))</f>
        <v>AS-03, DA-PRO-6, DD-06, DS-1, EC-02, ED-EST-01 (TE 7) , ED-EST-01 (TE 8), ED-EST-02 (TE 6) , ED-EST-02 (TE 7) , ED-EST-03 (TE 4), ED-EST-04 (TE 2), ED-EST-04 Maritimes (TE 8), ED-EST-05 Maritimes (TE 5), ED-EST-05 Maritimes (TE 6), ED-EST-06 Maritimes (TE 4), ED-EST-06 Maritimes (TE 5), ED-EST-03 Quebec (TE 10), ED-EST-03 Quebec (TE 11), ED-EST-04 Quebec (TE 9),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3), ED-EST-05 Saskatchewan (TE 4), ED-EST-06 Saskatchewan (TE 2), ED-EST-06 Saskatchewan (TE 3), ED-EST-03 Alberta (TE 9), ED-EST-04 Alberta (TE 5), ED-EST-05 Alberta (TE 4), ED-EST-06 Alberta (TE 3), ED-EST-03 BC (TE 7), ED-EST-04 BC (TE 6), ED-EST-05 BC (TE 4), ED-EST-06 BC (TE 3), ED-LAT-01 (TE 12), ED-LAT-02 (TE 9), ED-LAT-02 (TE 10), ED-LAT-03 (TE 7), ED-LAT-03 (TE 8), ED-LAT-04 (TE 6), EG-03, EU-LAI-1, FB-1, GL-AIM-11, GL-AIM-12, GL-AMW-12, GL-COI-9, GL-COI-10, GL-EIM-9, GL-ELE -14, GL-GHW-10, GL-GHW-11, GL-INM-12, GL-INM-13, GL-MAM-10, GL-MAM-11, GL-MAN-10, GL-MAN-11, GL-MDO-12, GL-MOC-11, GL-MOC-12, GL-MST-14, GL-PCF-9, GL-PIP-9, GL-PIP-10, GL-PRW-10, GL-PRW-11, GL-SMW-8, GL-VHE-8, GL-VHE-9, GL-WOW-10, GL-WOW-11, HP-03, HR-01, HS-HDO-08, HS-PHS-07, MA-02, PE-01, PG-02, PM-03 , PO-IMA-01, PO-LES-TO-01, PO-LES-IM-01, PO-TCO-01, PR(S)-01, SC-5 (equip. op. and spec. trade), SG-PAT-01, SO-MAO-01, SR-E (pay group 2 ELE-2), SR-W (pay group 4), SR-W (pay group 5), SR-W (pay group 9) APC-8, SR-W (pay group 9) APD-10, SW-CHA-01, TI-04, WP-02</v>
      </c>
    </row>
    <row r="816" spans="1:3" ht="270" x14ac:dyDescent="0.25">
      <c r="A816" s="60" t="str">
        <f>'5. Raw salary data'!A816</f>
        <v>GL-MDO-14</v>
      </c>
      <c r="B816" s="129" t="str" cm="1">
        <f t="array" ref="B816">_xlfn.TEXTJOIN(", ", TRUE, _xlfn._xlws.FILTER('5. Raw salary data'!$A$2:$A$1297, ('5. Raw salary data'!$C$2:$C$1297 &lt; '5. Raw salary data'!D816) * ('5. Raw salary data'!$C$2:$C$1297 &gt;= '5. Raw salary data'!C816) * ('5. Raw salary data'!$A$2:$A$1297 &lt;&gt; '5. Raw salary data'!A816), "No matches"))</f>
        <v>AI-01, AS-04, CO-01, DA-CON-8, DA-PRO-7, DD-07, DS-2, EC-03, ED-EST-02 (TE 9), ED-EST-03 (TE 6),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ED-EST-06 Ontario (TE 5), ED-EST-04 Manitoba (TE 6), ED-EST-04 Manitoba (TE 7), ED-EST-05 Manitoba (TE 5), ED-EST-06 Manitoba (TE 4), ED-EST-04 Saskatchewan (TE 7), ED-EST-04 Saskatchewan (TE 8), ED-EST-05 Saskatchewan (TE 6), ED-EST-06 Saskatchewan (TE 5), ED-EST-04 Alberta (TE 7), ED-EST-04 Alberta (TE 8), ED-EST-05 Alberta (TE 6), ED-EST-06 Alberta (TE 5), ED-EST-03 BC (TE 9), ED-EST-04 BC (TE 8), ED-EST-05 BC (TE 6), ED-EST-06 BC (TE 5), ED-LAT-02 (TE 12), ED-LAT-02 (TE 13), ED-LAT-03 (TE 10), ED-LAT-03 (TE 11), ED-LAT-04 (TE 8), ED-LAT-04 (TE 9), EG-04, EL-04, FB-2, GL-AIM-14, GL-AMW-14, GL-COI-11, GL-COI-12, GL-EIM-11, GL-EIM-12, GL-MAM-13, GL-MAN-13, GL-MAN-14, GL-MOC-14, GL-PCF-11, GL-PCF-12, GL-PIP-11, GL-PIP-12, GL-PRW-13, GL-PRW-14, GL-SMW-10, GL-VHE-11, GL-WOW-13, GL-WOW-14, GS-10, HP-04, HS-HDO-09, HS-PHS-08, IS-03 , IT-01, LS-01, OM-03, PE-02, PG-03, PM-04 , PO-IMA-02, PO-LES-TO-02, PO-LES-IM-02, PO-TCO-02, PR(S)-02, RO-03, SC-7 (equip. op. and spec. trade), SG-PAT-02, SG-SRE-02, SO-FLP-01, SO-MAO-02, SR-E (APA), SR-E (APB), SR-W (pay group 7), SW-SCW-02, TI-05, WP-03</v>
      </c>
      <c r="C816" s="128" t="str" cm="1">
        <f t="array" ref="C816">_xlfn.TEXTJOIN(", ",TRUE,_xlfn._xlws.FILTER('5. Raw salary data'!$A$2:$A$1297,('5. Raw salary data'!$C$2:$C$1297 &gt;'5. Raw salary data'!E816)*('5. Raw salary data'!$C$2:$C$1297 &lt;'5. Raw salary data'!C816),"No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ED-EST-06 Ontario (TE 4), ED-EST-04 Manitoba (TE 5), ED-EST-05 Manitoba (TE 3), ED-EST-05 Manitoba (TE 4), ED-EST-06 Manitoba (TE 2), ED-EST-06 Manitoba (TE 3), ED-EST-04 Saskatchewan (TE 6), ED-EST-05 Saskatchewan (TE 4), ED-EST-05 Saskatchewan (TE 5), ED-EST-06 Saskatchewan (TE 3), ED-EST-06 Saskatchewan (TE 4), ED-EST-03 Alberta (TE 9), ED-EST-04 Alberta (TE 6), ED-EST-05 Alberta (TE 5), ED-EST-06 Alberta (TE 4), ED-EST-03 BC (TE 8), ED-EST-04 BC (TE 6), ED-EST-04 BC (TE 7), ED-EST-05 BC (TE 5), ED-EST-06 BC (TE 3), ED-EST-06 BC (TE 4), ED-LAT-02 (TE 10), ED-LAT-02 (TE 11), ED-LAT-03 (TE 8), ED-LAT-03 (TE 9), ED-LAT-04 (TE 6), ED-LAT-04 (TE 7), EG-03, EL-03, EU-LAI-1, FB-1, GL-AIM-12, GL-AIM-13, GL-AMW-12, GL-AMW-13, GL-COI-10, GL-EIM-10, GL-ELE -14, GL-GHW-10, GL-GHW-11, GL-GHW-12, GL-INM-13, GL-INM-14, GL-MAM-11, GL-MAM-12, GL-MAN-11, GL-MAN-12, GL-MDO-13, GL-MOC-12, GL-MOC-13, GL-MST-14, GL-PCF-9, GL-PCF-10, GL-PIP-10, GL-PRW-11, GL-PRW-12, GL-SMW-8, GL-SMW-9, GL-VHE-9, GL-VHE-10, GL-WOW-11, GL-WOW-12, GS-09, GT-04, HS-HDO-08, LI-9, MA-02, PC-01, PI-04-CGC, PS-1, SC-5 (equip. op. and spec. trade), SC-6 (equip. op. and spec. trade), SO-MAO-01, SR-E (pay group 3 MDO-4), SR-W (pay group 4), SR-W (pay group 5), SR-W (pay group 6), SW-SCW-01, SW-CHA-01</v>
      </c>
    </row>
    <row r="817" spans="1:3" ht="165" x14ac:dyDescent="0.25">
      <c r="A817" s="60" t="str">
        <f>'5. Raw salary data'!A817</f>
        <v>GL-MOC-1</v>
      </c>
      <c r="B817" s="129" t="str" cm="1">
        <f t="array" ref="B817">_xlfn.TEXTJOIN(", ", TRUE, _xlfn._xlws.FILTER('5. Raw salary data'!$A$2:$A$1297, ('5. Raw salary data'!$C$2:$C$1297 &lt; '5. Raw salary data'!D817) * ('5. Raw salary data'!$C$2:$C$1297 &gt;= '5. Raw salary data'!C817) * ('5. Raw salary data'!$A$2:$A$1297 &lt;&gt; '5. Raw salary data'!A817), "No matches"))</f>
        <v>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ED-EST-03 Ontario (TE 1), ED-EST-01 Manitoba (TE 7), ED-EST-01 Manitoba (TE 8), ED-EST-02 Manitoba (TE 4), ED-EST-02 Manitoba (TE 5), ED-EST-03 Manitoba (TE 1), ED-EST-03 Manitoba (TE 2), ED-EST-01 Saskatchewan (TE 8), ED-EST-02 Saskatchewan (TE 4), ED-EST-02 Saskatchewan (TE 5), ED-EST-03 Saskatchewan (TE 2), ED-EST-03 Saskatchewan (TE 3), ED-EST-01 Alberta (TE 7), ED-EST-02 Alberta (TE 4), ED-EST-03 Alberta (TE 1), ED-EST-01 BC (TE 4), ED-EST-01 BC (TE 5), ED-EST-02 BC (TE 3), ED-LAT-01 (TE 3), GL-AMW-2, GL-AMW-3, GL-ELE -4, GL-ELE -5, GL-MAN-1, GL-MAN-2, GL-MDO-3, GL-MDO-4, GL-MOC-2, GS-03, GT-01, HS-PHS-02, LI-4, PY-03, SR-W (pay group 9) APC-4, SR-W (pay group 9) APD-5, ST-OCE-3, ST-SCY-2</v>
      </c>
      <c r="C817" s="128" t="str" cm="1">
        <f t="array" ref="C817">_xlfn.TEXTJOIN(", ",TRUE,_xlfn._xlws.FILTER('5. Raw salary data'!$A$2:$A$1297,('5. Raw salary data'!$C$2:$C$1297 &gt;'5. Raw salary data'!E817)*('5. Raw salary data'!$C$2:$C$1297 &lt;'5. Raw salary data'!C817),"No matches"))</f>
        <v>CM-04, CR-03, DA-CON-3, ED-EST-01 Maritimes (TE 6), ED-EST-01 Maritimes (TE 7), ED-EST-02 Maritimes (TE 5), ED-EST-03 Maritimes (TE 2), ED-EST-03 Maritimes (TE 3), ED-EST-01 Quebec (TE 4), ED-EST-02 Quebec (TE 3), ED-EST-03 Quebec (TE 2), ED-EST-01 Ontario (TE 4), ED-EST-01 Ontario (TE 5), ED-EST-02 Ontario (TE 1), ED-EST-01 Manitoba (TE 5), ED-EST-01 Manitoba (TE 6), ED-EST-02 Manitoba (TE 2), ED-EST-02 Manitoba (TE 3), ED-EST-01 Saskatchewan (TE 6), ED-EST-01 Saskatchewan (TE 7), ED-EST-02 Saskatchewan (TE 3), ED-EST-03 Saskatchewan (TE 1), ED-EST-01 Alberta (TE 6), ED-EST-02 Alberta (TE 3), ED-EST-01 BC (TE 3), ED-EST-02 BC (TE 1), ED-EST-02 BC (TE 2), ED-LAT-01 (TE 1), ED-LAT-01 (TE 2), EU-TEA (Maritimes), EU-TEA (Quebec), EU-TEA (Ontario), EU-TEA (Manitoba), EU-TEA (Saskatchewan), EU-TEA (Alberta), EU-TEA (British Columbia), GL-AMW-1, GL-ELE -2, GL-ELE -3, GL-MDO-1, GL-MDO-2, HS-HDO-01, LI-2, LI-3, SR-W (pay group 9) APD-4, ST-SCY-1</v>
      </c>
    </row>
    <row r="818" spans="1:3" ht="150" x14ac:dyDescent="0.25">
      <c r="A818" s="60" t="str">
        <f>'5. Raw salary data'!A818</f>
        <v>GL-MOC-2</v>
      </c>
      <c r="B818" s="129" t="str" cm="1">
        <f t="array" ref="B818">_xlfn.TEXTJOIN(", ", TRUE, _xlfn._xlws.FILTER('5. Raw salary data'!$A$2:$A$1297, ('5. Raw salary data'!$C$2:$C$1297 &lt; '5. Raw salary data'!D818) * ('5. Raw salary data'!$C$2:$C$1297 &gt;= '5. Raw salary data'!C818) * ('5. Raw salary data'!$A$2:$A$1297 &lt;&gt; '5. Raw salary data'!A818), "No matches"))</f>
        <v>CM-05, CR-04, ED-EST-01 (TE 1), ED-EST-01 Maritimes (TE 8), ED-EST-02 Maritimes (TE 7), ED-EST-02 Maritimes (TE 8), ED-EST-03 Maritimes (TE 4), ED-EST-03 Maritimes (TE 5), ED-EST-04 Maritimes (TE 1), ED-EST-01 Quebec (TE 6), ED-EST-02 Quebec (TE 5), ED-EST-03 Quebec (TE 4), ED-EST-04 Quebec (TE 2), ED-EST-05 Quebec (TE 1), ED-EST-01 Ontario (TE 7), ED-EST-02 Ontario (TE 3), ED-EST-03 Ontario (TE 2), ED-EST-01 Manitoba (TE 8), ED-EST-02 Manitoba (TE 5), ED-EST-02 Manitoba (TE 6), ED-EST-03 Manitoba (TE 2), ED-EST-03 Manitoba (TE 3), ED-EST-01 Saskatchewan (TE 8), ED-EST-02 Saskatchewan (TE 5), ED-EST-03 Saskatchewan (TE 3), ED-EST-01 Alberta (TE 8), ED-EST-02 Alberta (TE 5), ED-EST-03 Alberta (TE 2), ED-EST-01 BC (TE 5), ED-EST-02 BC (TE 3), ED-EST-02 BC (TE 4), ED-EST-03 BC (TE 1), ED-LAT-01 (TE 4), ED-LAT-02 (TE 1), GL-AMW-00, GL-AMW-3, GL-AMW-4, GL-ELE -5, GL-ELE -6, GL-MAN-2, GL-MAN-3, GL-MDO-4, GL-MOC-3, GS-03, HS-HDO-02, LI-4, OE-MEO-5, SR-W (pay group 1), SR-W (pay group 9) APC-4, SR-W (pay group 9) APD-5, ST-SCY-3, TI-01</v>
      </c>
      <c r="C818" s="128" t="str" cm="1">
        <f t="array" ref="C818">_xlfn.TEXTJOIN(", ",TRUE,_xlfn._xlws.FILTER('5. Raw salary data'!$A$2:$A$1297,('5. Raw salary data'!$C$2:$C$1297 &gt;'5. Raw salary data'!E818)*('5. Raw salary data'!$C$2:$C$1297 &lt;'5. Raw salary data'!C818),"No matches"))</f>
        <v>CM-04, CR-03, DA-PRO-3, DD-02, ED-EST-01 Maritimes (TE 7), ED-EST-02 Maritimes (TE 6), ED-EST-03 Maritimes (TE 3), ED-EST-01 Quebec (TE 5), ED-EST-02 Quebec (TE 4), ED-EST-03 Quebec (TE 2), ED-EST-03 Quebec (TE 3), ED-EST-04 Quebec (TE 1), ED-EST-01 Ontario (TE 5), ED-EST-01 Ontario (TE 6), ED-EST-02 Ontario (TE 2), ED-EST-03 Ontario (TE 1), ED-EST-01 Manitoba (TE 6), ED-EST-01 Manitoba (TE 7), ED-EST-02 Manitoba (TE 3), ED-EST-02 Manitoba (TE 4), ED-EST-03 Manitoba (TE 1), ED-EST-01 Saskatchewan (TE 7), ED-EST-02 Saskatchewan (TE 4), ED-EST-03 Saskatchewan (TE 2), ED-EST-01 Alberta (TE 6), ED-EST-01 Alberta (TE 7), ED-EST-02 Alberta (TE 3), ED-EST-02 Alberta (TE 4), ED-EST-03 Alberta (TE 1), ED-EST-01 BC (TE 4), ED-EST-02 BC (TE 2), ED-LAT-01 (TE 2), ED-LAT-01 (TE 3), EU-TEA (Maritimes), EU-TEA (Quebec), EU-TEA (Ontario), EU-TEA (Manitoba), EU-TEA (Saskatchewan), EU-TEA (Alberta), EU-TEA (British Columbia), GL-AMW-1, GL-AMW-2, GL-ELE -3, GL-ELE -4, GL-MAN-1, GL-MDO-2, GL-MDO-3, GL-MOC-1, GT-01, HS-PHS-02, LI-3, PY-03, ST-OCE-3, ST-SCY-1, ST-SCY-2</v>
      </c>
    </row>
    <row r="819" spans="1:3" ht="180" x14ac:dyDescent="0.25">
      <c r="A819" s="60" t="str">
        <f>'5. Raw salary data'!A819</f>
        <v>GL-MOC-3</v>
      </c>
      <c r="B819" s="129" t="str" cm="1">
        <f t="array" ref="B819">_xlfn.TEXTJOIN(", ", TRUE, _xlfn._xlws.FILTER('5. Raw salary data'!$A$2:$A$1297, ('5. Raw salary data'!$C$2:$C$1297 &lt; '5. Raw salary data'!D819) * ('5. Raw salary data'!$C$2:$C$1297 &gt;= '5. Raw salary data'!C819) * ('5. Raw salary data'!$A$2:$A$1297 &lt;&gt; '5. Raw salary data'!A819), "No matches"))</f>
        <v>CR-04, DA-PRO-4, ED-EST-01 (TE 2), ED-EST-02 (TE 1) , ED-EST-02 Maritimes (TE 8), ED-EST-03 Maritimes (TE 5), ED-EST-03 Maritimes (TE 6), ED-EST-04 Maritimes (TE 2), ED-EST-01 Quebec (TE 6), ED-EST-01 Quebec (TE 7), ED-EST-02 Quebec (TE 6), ED-EST-03 Quebec (TE 4), ED-EST-03 Quebec (TE 5), ED-EST-04 Quebec (TE 3), ED-EST-05 Quebec (TE 1), ED-EST-01 Ontario (TE 8), ED-EST-02 Ontario (TE 4), ED-EST-03 Ontario (TE 3), ED-EST-02 Manitoba (TE 6), ED-EST-02 Manitoba (TE 7), ED-EST-03 Manitoba (TE 3), ED-EST-03 Manitoba (TE 4), ED-EST-02 Saskatchewan (TE 6), ED-EST-03 Saskatchewan (TE 4), ED-EST-02 Alberta (TE 5), ED-EST-02 Alberta (TE 6), ED-EST-03 Alberta (TE 3), ED-EST-01 BC (TE 6), ED-EST-02 BC (TE 4), ED-EST-02 BC (TE 5), ED-EST-03 BC (TE 2), ED-LAT-01 (TE 5), ED-LAT-02 (TE 2), ED-LAT-03 (TE 1), EL-01, EU-PEI-1, GL-AMW-4, GL-AMW-5, GL-ELE -6, GL-ELE -7, GL-MAN-3, GL-MAN-4, GL-MDO-5, GL-MOC-4, GS-04, HS-HDO-03, HS-PHS-03, LI-5, PY-04, SC-1 (equip. op. and spec. trade), SR-W (pay group 9) APC-5, SR-W (pay group 9) APD-6, ST-COR-1, ST-SCY-3, TI-01</v>
      </c>
      <c r="C819" s="128" t="str" cm="1">
        <f t="array" ref="C819">_xlfn.TEXTJOIN(", ",TRUE,_xlfn._xlws.FILTER('5. Raw salary data'!$A$2:$A$1297,('5. Raw salary data'!$C$2:$C$1297 &gt;'5. Raw salary data'!E819)*('5. Raw salary data'!$C$2:$C$1297 &lt;'5. Raw salary data'!C819),"No matches"))</f>
        <v>CM-05, DA-PRO-3, DD-02, ED-EST-01 (TE 1), ED-EST-01 Maritimes (TE 8), ED-EST-02 Maritimes (TE 7), ED-EST-03 Maritimes (TE 4), ED-EST-04 Maritimes (TE 1), ED-EST-01 Quebec (TE 5), ED-EST-02 Quebec (TE 5), ED-EST-03 Quebec (TE 3), ED-EST-04 Quebec (TE 2), ED-EST-01 Ontario (TE 6), ED-EST-01 Ontario (TE 7), ED-EST-02 Ontario (TE 2), ED-EST-02 Ontario (TE 3), ED-EST-03 Ontario (TE 2), ED-EST-01 Manitoba (TE 7), ED-EST-01 Manitoba (TE 8), ED-EST-02 Manitoba (TE 4), ED-EST-02 Manitoba (TE 5), ED-EST-03 Manitoba (TE 2), ED-EST-01 Saskatchewan (TE 8), ED-EST-02 Saskatchewan (TE 5), ED-EST-03 Saskatchewan (TE 2), ED-EST-03 Saskatchewan (TE 3), ED-EST-01 Alberta (TE 7), ED-EST-01 Alberta (TE 8), ED-EST-02 Alberta (TE 4), ED-EST-03 Alberta (TE 1), ED-EST-03 Alberta (TE 2), ED-EST-01 BC (TE 4), ED-EST-01 BC (TE 5), ED-EST-02 BC (TE 3), ED-EST-03 BC (TE 1), ED-LAT-01 (TE 3), ED-LAT-01 (TE 4), ED-LAT-02 (TE 1), GL-AMW-00, GL-AMW-2, GL-AMW-3, GL-ELE -4, GL-ELE -5, GL-MAN-1, GL-MAN-2, GL-MDO-3, GL-MDO-4, GL-MOC-2, GS-03, GT-01, HS-HDO-02, HS-PHS-02, LI-4, OE-MEO-5, PY-03, SR-W (pay group 1), SR-W (pay group 9) APC-4, SR-W (pay group 9) APD-5, ST-OCE-3, ST-SCY-2</v>
      </c>
    </row>
    <row r="820" spans="1:3" ht="195" x14ac:dyDescent="0.25">
      <c r="A820" s="60" t="str">
        <f>'5. Raw salary data'!A820</f>
        <v>GL-MOC-4</v>
      </c>
      <c r="B820" s="129" t="str" cm="1">
        <f t="array" ref="B820">_xlfn.TEXTJOIN(", ", TRUE, _xlfn._xlws.FILTER('5. Raw salary data'!$A$2:$A$1297, ('5. Raw salary data'!$C$2:$C$1297 &lt; '5. Raw salary data'!D820) * ('5. Raw salary data'!$C$2:$C$1297 &gt;= '5. Raw salary data'!C820) * ('5. Raw salary data'!$A$2:$A$1297 &lt;&gt; '5. Raw salary data'!A820), "No matches"))</f>
        <v>DA-PRO-4, DD-03, ED-EST-01 (TE 2), ED-EST-01 (TE 3), ED-EST-02 (TE 1) , ED-EST-02 Maritimes (TE 9), ED-EST-03 Maritimes (TE 6), ED-EST-03 Maritimes (TE 7), ED-EST-04 Maritimes (TE 2), ED-EST-04 Maritimes (TE 3), ED-EST-05 Maritimes (TE 1), ED-EST-01 Quebec (TE 7), ED-EST-02 Quebec (TE 6), ED-EST-02 Quebec (TE 7), ED-EST-03 Quebec (TE 5), ED-EST-04 Quebec (TE 4), ED-EST-05 Quebec (TE 2), ED-EST-02 Ontario (TE 4), ED-EST-02 Ontario (TE 5), ED-EST-03 Ontario (TE 3), ED-EST-04 Ontario (TE 1), ED-EST-02 Manitoba (TE 7), ED-EST-02 Manitoba (TE 8), ED-EST-03 Manitoba (TE 4), ED-EST-03 Manitoba (TE 5), ED-EST-02 Saskatchewan (TE 7), ED-EST-03 Saskatchewan (TE 4), ED-EST-03 Saskatchewan (TE 5), ED-EST-02 Alberta (TE 6), ED-EST-03 Alberta (TE 3), ED-EST-04 Alberta (TE 1), ED-EST-01 BC (TE 6), ED-EST-01 BC (TE 7), ED-EST-02 BC (TE 5), ED-EST-03 BC (TE 2), ED-EST-04 BC (TE 1), ED-LAT-01 (TE 5), ED-LAT-01 (TE 6), ED-LAT-02 (TE 2), ED-LAT-02 (TE 3), ED-LAT-03 (TE 1), EL-01, EU-PEI-1, GL-AMW-5, GL-AMW-6, GL-ELE -7, GL-ELE -8, GL-GHW-3, GL-MAN-4, GL-MAN-5, GL-MDO-5, GL-MDO-6, GL-MOC-5, GL-PRW-00, GL-PRW-5, HS-HDO-03, HS-PHS-03, LI-5, PY-04, SC-1 (deck and engine room), SC-STD-1, SC-1 (equip. op. and spec. trade), SR-W (pay group 9) APC-5, SR-W (pay group 9) APD-6, ST-SCY-4, TI-02</v>
      </c>
      <c r="C820" s="128" t="str" cm="1">
        <f t="array" ref="C820">_xlfn.TEXTJOIN(", ",TRUE,_xlfn._xlws.FILTER('5. Raw salary data'!$A$2:$A$1297,('5. Raw salary data'!$C$2:$C$1297 &gt;'5. Raw salary data'!E820)*('5. Raw salary data'!$C$2:$C$1297 &lt;'5. Raw salary data'!C820),"No matches"))</f>
        <v>CM-05, CR-04, ED-EST-01 (TE 1), ED-EST-01 Maritimes (TE 8), ED-EST-02 Maritimes (TE 7), ED-EST-02 Maritimes (TE 8), ED-EST-03 Maritimes (TE 5), ED-EST-04 Maritimes (TE 1), ED-EST-01 Quebec (TE 6), ED-EST-02 Quebec (TE 5), ED-EST-03 Quebec (TE 4), ED-EST-04 Quebec (TE 2), ED-EST-04 Quebec (TE 3), ED-EST-05 Quebec (TE 1), ED-EST-01 Ontario (TE 7), ED-EST-01 Ontario (TE 8), ED-EST-02 Ontario (TE 3), ED-EST-03 Ontario (TE 2), ED-EST-01 Manitoba (TE 8), ED-EST-02 Manitoba (TE 5), ED-EST-02 Manitoba (TE 6), ED-EST-03 Manitoba (TE 2), ED-EST-03 Manitoba (TE 3), ED-EST-02 Saskatchewan (TE 5), ED-EST-02 Saskatchewan (TE 6), ED-EST-03 Saskatchewan (TE 3), ED-EST-01 Alberta (TE 8), ED-EST-02 Alberta (TE 5), ED-EST-03 Alberta (TE 2), ED-EST-01 BC (TE 5), ED-EST-02 BC (TE 3), ED-EST-02 BC (TE 4), ED-EST-03 BC (TE 1), ED-LAT-01 (TE 4), ED-LAT-02 (TE 1), GL-AMW-00, GL-AMW-3, GL-AMW-4, GL-ELE -5, GL-ELE -6, GL-MAN-2, GL-MAN-3, GL-MDO-4, GL-MOC-3, GS-03, GS-04, HS-HDO-02, LI-4, OE-MEO-5, SR-W (pay group 1), SR-W (pay group 9) APD-5, ST-COR-1, ST-SCY-3, TI-01</v>
      </c>
    </row>
    <row r="821" spans="1:3" ht="225" x14ac:dyDescent="0.25">
      <c r="A821" s="60" t="str">
        <f>'5. Raw salary data'!A821</f>
        <v>GL-MOC-5</v>
      </c>
      <c r="B821" s="129" t="str" cm="1">
        <f t="array" ref="B821">_xlfn.TEXTJOIN(", ", TRUE, _xlfn._xlws.FILTER('5. Raw salary data'!$A$2:$A$1297, ('5. Raw salary data'!$C$2:$C$1297 &lt; '5. Raw salary data'!D821) * ('5. Raw salary data'!$C$2:$C$1297 &gt;= '5. Raw salary data'!C821) * ('5. Raw salary data'!$A$2:$A$1297 &lt;&gt; '5. Raw salary data'!A821), "No matches"))</f>
        <v>CR-05, DA-CON-4, ED-EST-01 (TE 3), ED-EST-02 (TE 2) , ED-EST-03 Maritimes (TE 7), ED-EST-04 Maritimes (TE 3), ED-EST-05 Maritimes (TE 1), ED-EST-01 Quebec (TE 8), ED-EST-02 Quebec (TE 7), ED-EST-02 Quebec (TE 8), ED-EST-03 Quebec (TE 6), ED-EST-04 Quebec (TE 4), ED-EST-04 Quebec (TE 5), ED-EST-05 Quebec (TE 2), ED-EST-05 Quebec (TE 3), ED-EST-06 Quebec (TE 1), ED-EST-02 Ontario (TE 5), ED-EST-02 Ontario (TE 6), ED-EST-03 Ontario (TE 4),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2), ED-LAT-01 (TE 6), ED-LAT-01 (TE 7), ED-LAT-02 (TE 3), ED-LAT-02 (TE 4), ED-LAT-03 (TE 2), ED-LAT-04 (TE 1), EG-01, GL-AIM-00, GL-AMW-6, GL-AMW-7, GL-ELE -8, GL-ELE -9, GL-GHW-3, GL-GHW-4, GL-INM-00, GL-MAM-5, GL-MAN-5, GL-MAN-6, GL-MDO-6, GL-MDO-7, GL-MOC-6, GL-MST-00, GL-MST-9, GL-PRW-00, GL-PRW-5, GL-PRW-6, GT-02, HP-01, HS-HDO-04, HS-PHS-04, LI-6, OM-01, PI-01-CGC, PY-05, SC-1 (deck and engine room), SC-2 (deck and engine room), SC-STD-1, SC-STD-2, SC-2 (equip. op. and spec. trade), SR-W (pay group 9) APD-7, ST-SCY-4, WP-01</v>
      </c>
      <c r="C821" s="128" t="str" cm="1">
        <f t="array" ref="C821">_xlfn.TEXTJOIN(", ",TRUE,_xlfn._xlws.FILTER('5. Raw salary data'!$A$2:$A$1297,('5. Raw salary data'!$C$2:$C$1297 &gt;'5. Raw salary data'!E821)*('5. Raw salary data'!$C$2:$C$1297 &lt;'5. Raw salary data'!C821),"No matches"))</f>
        <v>CR-04, DA-PRO-4, DD-03, ED-EST-01 (TE 2), ED-EST-02 (TE 1) , ED-EST-02 Maritimes (TE 8), ED-EST-02 Maritimes (TE 9), ED-EST-03 Maritimes (TE 5), ED-EST-03 Maritimes (TE 6), ED-EST-04 Maritimes (TE 2), ED-EST-01 Quebec (TE 7), ED-EST-02 Quebec (TE 6), ED-EST-03 Quebec (TE 4), ED-EST-03 Quebec (TE 5), ED-EST-04 Quebec (TE 3), ED-EST-05 Quebec (TE 1), ED-EST-01 Ontario (TE 8), ED-EST-02 Ontario (TE 4), ED-EST-03 Ontario (TE 3), ED-EST-04 Ontario (TE 1), ED-EST-02 Manitoba (TE 6), ED-EST-02 Manitoba (TE 7), ED-EST-03 Manitoba (TE 3), ED-EST-03 Manitoba (TE 4), ED-EST-02 Saskatchewan (TE 6), ED-EST-03 Saskatchewan (TE 4), ED-EST-02 Alberta (TE 5), ED-EST-02 Alberta (TE 6), ED-EST-03 Alberta (TE 3), ED-EST-01 BC (TE 6), ED-EST-02 BC (TE 4), ED-EST-02 BC (TE 5), ED-EST-03 BC (TE 2), ED-EST-04 BC (TE 1), ED-LAT-01 (TE 5), ED-LAT-02 (TE 2), ED-LAT-03 (TE 1), EL-01, EU-PEI-1, GL-AMW-4, GL-AMW-5, GL-ELE -6, GL-ELE -7, GL-MAN-3, GL-MAN-4, GL-MDO-5, GL-MOC-4, GS-04, HS-HDO-03, HS-PHS-03, LI-5, PY-04, SC-1 (equip. op. and spec. trade), SR-W (pay group 9) APC-5, SR-W (pay group 9) APD-6, ST-COR-1, TI-01, TI-02</v>
      </c>
    </row>
    <row r="822" spans="1:3" ht="240" x14ac:dyDescent="0.25">
      <c r="A822" s="60" t="str">
        <f>'5. Raw salary data'!A822</f>
        <v>GL-MOC-6</v>
      </c>
      <c r="B822" s="129" t="str" cm="1">
        <f t="array" ref="B822">_xlfn.TEXTJOIN(", ", TRUE, _xlfn._xlws.FILTER('5. Raw salary data'!$A$2:$A$1297, ('5. Raw salary data'!$C$2:$C$1297 &lt; '5. Raw salary data'!D822) * ('5. Raw salary data'!$C$2:$C$1297 &gt;= '5. Raw salary data'!C822) * ('5. Raw salary data'!$A$2:$A$1297 &lt;&gt; '5. Raw salary data'!A822), "No matches"))</f>
        <v>AS-01, CM-06, CR-05, DA-CON-4, DA-PRO-5, DD-04, ED-EST-01 (TE 4), ED-EST-02 (TE 3) , ED-EST-03 (TE 1), ED-EST-03 Maritimes (TE 8),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4), ED-EST-04 BC (TE 2), ED-EST-05 BC (TE 1), ED-LAT-01 (TE 7), ED-LAT-01 (TE 8), ED-LAT-02 (TE 4), ED-LAT-02 (TE 5), ED-LAT-03 (TE 3), ED-LAT-04 (TE 1), ED-LAT-04 (TE 2), EG-01, GL-AIM-00, GL-AMW-7, GL-AMW-8, GL-ELE -9, GL-GHW-4, GL-GHW-5, GL-INM-00, GL-MAM-6, GL-MAN-6, GL-MAN-7, GL-MDO-7, GL-MDO-8, GL-MOC-7, GL-MST-00, GL-MST-9, GL-PCF-00, GL-PRW-6, GL-PRW-7, GL-WOW-00, GS-05, GT-02, HS-PHS-04, IS-01 , LI-6, MA-01, PG-01, PI-01-CGC, PM-01 , PY-05, SC-3 (deck and engine room), SC-STD-3, SC-3 (equip. op. and spec. trade), SR-W (pay group 2), SR-W (pay group 9) APC-6, SR-W (pay group 9) APD-7</v>
      </c>
      <c r="C822" s="128" t="str" cm="1">
        <f t="array" ref="C822">_xlfn.TEXTJOIN(", ",TRUE,_xlfn._xlws.FILTER('5. Raw salary data'!$A$2:$A$1297,('5. Raw salary data'!$C$2:$C$1297 &gt;'5. Raw salary data'!E822)*('5. Raw salary data'!$C$2:$C$1297 &lt;'5. Raw salary data'!C822),"No matches"))</f>
        <v>DA-PRO-4, DD-03, ED-EST-01 (TE 3), ED-EST-02 (TE 1) , ED-EST-02 (TE 2) , ED-EST-02 Maritimes (TE 9), ED-EST-03 Maritimes (TE 6), ED-EST-03 Maritimes (TE 7), ED-EST-04 Maritimes (TE 3), ED-EST-05 Maritimes (TE 1), ED-EST-01 Quebec (TE 7), ED-EST-02 Quebec (TE 7), ED-EST-03 Quebec (TE 5), ED-EST-04 Quebec (TE 4), ED-EST-05 Quebec (TE 2), ED-EST-02 Ontario (TE 5), ED-EST-03 Ontario (TE 3), ED-EST-03 Ontario (TE 4), ED-EST-04 Ontario (TE 1), ED-EST-02 Manitoba (TE 8), ED-EST-02 Manitoba (TE 9), ED-EST-03 Manitoba (TE 4), ED-EST-03 Manitoba (TE 5), ED-EST-02 Saskatchewan (TE 7), ED-EST-03 Saskatchewan (TE 5), ED-EST-04 Saskatchewan (TE 1), ED-EST-02 Alberta (TE 6), ED-EST-03 Alberta (TE 3), ED-EST-03 Alberta (TE 4), ED-EST-04 Alberta (TE 1), ED-EST-01 BC (TE 7), ED-EST-02 BC (TE 5), ED-EST-02 BC (TE 6), ED-EST-03 BC (TE 2), ED-EST-03 BC (TE 3), ED-EST-04 BC (TE 1), ED-LAT-01 (TE 6), ED-LAT-02 (TE 3), ED-LAT-03 (TE 1), ED-LAT-03 (TE 2), EU-PEI-1, GL-AMW-5, GL-AMW-6, GL-ELE -7, GL-ELE -8, GL-GHW-3, GL-MAM-5, GL-MAN-4, GL-MAN-5, GL-MDO-6, GL-MOC-5, GL-PRW-00, GL-PRW-5, HP-01, HS-HDO-03, HS-HDO-04, LI-5, OM-01, SC-1 (deck and engine room), SC-2 (deck and engine room), SC-STD-1, SC-STD-2, SC-1 (equip. op. and spec. trade), SC-2 (equip. op. and spec. trade), SR-W (pay group 9) APC-5, SR-W (pay group 9) APD-6, ST-SCY-4, TI-02, WP-01</v>
      </c>
    </row>
    <row r="823" spans="1:3" ht="255" x14ac:dyDescent="0.25">
      <c r="A823" s="60" t="str">
        <f>'5. Raw salary data'!A823</f>
        <v>GL-MOC-7</v>
      </c>
      <c r="B823" s="129" t="str" cm="1">
        <f t="array" ref="B823">_xlfn.TEXTJOIN(", ", TRUE, _xlfn._xlws.FILTER('5. Raw salary data'!$A$2:$A$1297, ('5. Raw salary data'!$C$2:$C$1297 &lt; '5. Raw salary data'!D823) * ('5. Raw salary data'!$C$2:$C$1297 &gt;= '5. Raw salary data'!C823) * ('5. Raw salary data'!$A$2:$A$1297 &lt;&gt; '5. Raw salary data'!A823), "No matches"))</f>
        <v>AR-01,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5), ED-EST-03 Alberta (TE 6), ED-EST-04 Alberta (TE 2), ED-EST-04 Alberta (TE 3), ED-EST-05 Alberta (TE 1), ED-EST-05 Alberta (TE 2), ED-EST-02 BC (TE 8), ED-EST-03 BC (TE 4), ED-EST-04 BC (TE 3), ED-EST-05 BC (TE 1), ED-EST-05 BC (TE 2), ED-LAT-01 (TE 8), ED-LAT-01 (TE 9), ED-LAT-02 (TE 5), ED-LAT-02 (TE 6), ED-LAT-03 (TE 4), ED-LAT-04 (TE 2), ED-LAT-04 (TE 3), GL-AMW-8, GL-AMW-9, GL-ELE -10, GL-GHW-5, GL-GHW-6, GL-INM-9, GL-MAM-00, GL-MAM-7, GL-MAN-7, GL-MDO-8, GL-MDO-9, GL-MOC-8, GL-MST-10, GL-PCF-00, GL-PCF-6, GL-PRW-7, GL-WOW-00, GS-06, HP-02, HS-HDO-05, LI-7, MA-01, PG-01, PI-02-CGC, PY-06, RO-01, SC-4 (deck and engine room), SC-STD-4, SR-W (pay group 2), SR-W (pay group 3), SR-W (pay group 9) APD-8, TI-03</v>
      </c>
      <c r="C823" s="128" t="str" cm="1">
        <f t="array" ref="C823">_xlfn.TEXTJOIN(", ",TRUE,_xlfn._xlws.FILTER('5. Raw salary data'!$A$2:$A$1297,('5. Raw salary data'!$C$2:$C$1297 &gt;'5. Raw salary data'!E823)*('5. Raw salary data'!$C$2:$C$1297 &lt;'5. Raw salary data'!C823),"No matches"))</f>
        <v>AS-01, CM-06, CR-05, DA-CON-4, ED-EST-01 (TE 3), ED-EST-02 (TE 2) , ED-EST-03 Maritimes (TE 7), ED-EST-03 Maritimes (TE 8), ED-EST-04 Maritimes (TE 3), ED-EST-04 Maritimes (TE 4), ED-EST-05 Maritimes (TE 1), ED-EST-05 Maritimes (TE 2), ED-EST-01 Quebec (TE 8), ED-EST-02 Quebec (TE 7), ED-EST-02 Quebec (TE 8), ED-EST-03 Quebec (TE 6),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5), ED-EST-03 Saskatchewan (TE 6), ED-EST-04 Saskatchewan (TE 1), ED-EST-02 Alberta (TE 7), ED-EST-03 Alberta (TE 4), ED-EST-04 Alberta (TE 1), ED-EST-01 BC (TE 8), ED-EST-02 BC (TE 6), ED-EST-02 BC (TE 7), ED-EST-03 BC (TE 3), ED-EST-04 BC (TE 2), ED-LAT-01 (TE 6), ED-LAT-01 (TE 7), ED-LAT-02 (TE 3), ED-LAT-02 (TE 4), ED-LAT-03 (TE 2), ED-LAT-03 (TE 3), ED-LAT-04 (TE 1), EG-01, GL-AIM-00, GL-AMW-6, GL-AMW-7, GL-ELE -8, GL-ELE -9, GL-GHW-3, GL-GHW-4, GL-INM-00, GL-MAM-5, GL-MAM-6, GL-MAN-5, GL-MAN-6, GL-MDO-7, GL-MOC-6, GL-MST-00, GL-MST-9, GL-PRW-5, GL-PRW-6, GS-05, GT-02, HP-01, HS-HDO-04, HS-PHS-04, IS-01 , LI-6, OM-01, PI-01-CGC, PM-01 , PY-05, SC-1 (deck and engine room), SC-2 (deck and engine room), SC-3 (deck and engine room), SC-STD-1, SC-STD-2, SC-STD-3, SC-2 (equip. op. and spec. trade), SC-3 (equip. op. and spec. trade), SR-W (pay group 9) APC-6, SR-W (pay group 9) APD-7, ST-SCY-4, WP-01</v>
      </c>
    </row>
    <row r="824" spans="1:3" ht="285" x14ac:dyDescent="0.25">
      <c r="A824" s="60" t="str">
        <f>'5. Raw salary data'!A824</f>
        <v>GL-MOC-8</v>
      </c>
      <c r="B824" s="129" t="str" cm="1">
        <f t="array" ref="B824">_xlfn.TEXTJOIN(", ", TRUE, _xlfn._xlws.FILTER('5. Raw salary data'!$A$2:$A$1297, ('5. Raw salary data'!$C$2:$C$1297 &lt; '5. Raw salary data'!D824) * ('5. Raw salary data'!$C$2:$C$1297 &gt;= '5. Raw salary data'!C824) * ('5. Raw salary data'!$A$2:$A$1297 &lt;&gt; '5. Raw salary data'!A824), "No matches"))</f>
        <v>AR-01, AS-02, CM-07, CO-DEV/PER, CR-06, DA-CON-5, DA-CON-6, EC-01, ED-EST-01 (TE 5), ED-EST-01 (TE 6), ED-EST-02 (TE 4), ED-EST-02 (TE 5) , ED-EST-03 (TE 2),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ED-EST-06 Saskatchewan (TE 1), ED-EST-02 Alberta (TE 9), ED-EST-03 Alberta (TE 6), ED-EST-03 Alberta (TE 7), ED-EST-04 Alberta (TE 3), ED-EST-05 Alberta (TE 2), ED-EST-06 Alberta (TE 1), ED-EST-02 BC (TE 9), ED-EST-03 BC (TE 5), ED-EST-04 BC (TE 4), ED-EST-05 BC (TE 2), ED-EST-06 BC (TE 1), ED-LAT-01 (TE 9), ED-LAT-01 (TE 10), ED-LAT-02 (TE 6), ED-LAT-02 (TE 7), ED-LAT-03 (TE 5), ED-LAT-03 (TE 6), ED-LAT-04 (TE 3), ED-LAT-04 (TE 4), EG-02, EL-02, EN-ENG-01, GL-AIM-9, GL-AMW-9, GL-AMW-10, GL-ELE -11, GL-ELE -12, GL-GHW-6, GL-GHW-7, GL-INM-10, GL-MAM-8, GL-MAN-8, GL-MDO-9, GL-MDO-10, GL-MOC-9, GL-MST-11, GL-MST-12, GL-PCF-6, GL-PCF-7, GL-PIP-00, GL-PRW-8, GL-VHE-00, GL-WOW-9, GS-07, GT-03, HP-02, HS-HDO-05, HS-HDO-06, HS-PHS-05, IS-02 , LI-7, MT-01, PI-02-CGC, PM-02 , PY-06, SC-5 (deck and engine room), SC-6 (deck and engine room), SC-STD-5, SC-STD-6, SC-4 (equip. op. and spec. trade), SG-SRE-01, SR-W (pay group 9) APC-7, SR-W (pay group 9) APD-9, TI-03, TR-01</v>
      </c>
      <c r="C824" s="128" t="str" cm="1">
        <f t="array" ref="C824">_xlfn.TEXTJOIN(", ",TRUE,_xlfn._xlws.FILTER('5. Raw salary data'!$A$2:$A$1297,('5. Raw salary data'!$C$2:$C$1297 &gt;'5. Raw salary data'!E824)*('5. Raw salary data'!$C$2:$C$1297 &lt;'5. Raw salary data'!C824),"No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ED-EST-04 Ontario (TE 2), ED-EST-04 Ontario (TE 3), ED-EST-05 Ontario (TE 2), ED-EST-03 Manitoba (TE 6), ED-EST-03 Manitoba (TE 7), ED-EST-04 Manitoba (TE 1), ED-EST-02 Saskatchewan (TE 9), ED-EST-03 Saskatchewan (TE 7), ED-EST-04 Saskatchewan (TE 2), ED-EST-02 Alberta (TE 8), ED-EST-03 Alberta (TE 5), ED-EST-04 Alberta (TE 2), ED-EST-05 Alberta (TE 1), ED-EST-02 BC (TE 7), ED-EST-02 BC (TE 8), ED-EST-03 BC (TE 4), ED-EST-04 BC (TE 2), ED-EST-04 BC (TE 3), ED-EST-05 BC (TE 1), ED-LAT-01 (TE 8), ED-LAT-02 (TE 4), ED-LAT-02 (TE 5), ED-LAT-03 (TE 3), ED-LAT-03 (TE 4), ED-LAT-04 (TE 2), GL-AIM-00, GL-AMW-8, GL-ELE -9, GL-ELE -10, GL-GHW-5, GL-INM-00, GL-INM-9, GL-MAM-00, GL-MAM-6, GL-MAM-7, GL-MAN-6, GL-MAN-7, GL-MDO-8, GL-MOC-7, GL-MST-9, GL-MST-10, GL-PCF-00, GL-PRW-6, GL-PRW-7, GL-WOW-00, GS-05, GS-06, IS-01 , LI-6, MA-01, PG-01, PM-01 , RO-01, SC-3 (deck and engine room), SC-4 (deck and engine room), SC-STD-3, SC-STD-4, SC-3 (equip. op. and spec. trade), SR-W (pay group 2), SR-W (pay group 3), SR-W (pay group 9) APC-6, SR-W (pay group 9) APD-8</v>
      </c>
    </row>
    <row r="825" spans="1:3" ht="270" x14ac:dyDescent="0.25">
      <c r="A825" s="60" t="str">
        <f>'5. Raw salary data'!A825</f>
        <v>GL-MOC-9</v>
      </c>
      <c r="B825" s="129" t="str" cm="1">
        <f t="array" ref="B825">_xlfn.TEXTJOIN(", ", TRUE, _xlfn._xlws.FILTER('5. Raw salary data'!$A$2:$A$1297, ('5. Raw salary data'!$C$2:$C$1297 &lt; '5. Raw salary data'!D825) * ('5. Raw salary data'!$C$2:$C$1297 &gt;= '5. Raw salary data'!C825) * ('5. Raw salary data'!$A$2:$A$1297 &lt;&gt; '5. Raw salary data'!A825), "No matches"))</f>
        <v>AS-03, CM-07, CO-DEV/PER, CR-06, DA-CON-6, DA-PRO-6, DD-05, DS-1,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FR - Recruitment, GL-AIM-10, GL-AMW-10, GL-AMW-11, GL-COI-00, GL-EIM-00, GL-ELE -12, GL-ELE -13, GL-GHW-8, GL-INM-11, GL-MAM-9, GL-MAN-9, GL-MDO-10, GL-MDO-11, GL-MOC-10, GL-MST-12, GL-MST-13, GL-PCF-7, GL-PCF-8, GL-PRW-9, GL-SMW-00, GL-VHE-00, GL-VHE-8, GL-WOW-9, GS-08, GT-03, HS-HDO-06, HS-HDO-07, HS-PHS-06, LI-8, OM-02, PI-03-CGC, PM-03 , PY-07, SC-6 (deck and engine room), SC-7 (deck and engine room), SC-STD-6, SC-STD-7, SC-4 (equip. op. and spec. trade), SO-MAO-TO, SR-E (pay group 1 basic), SR-W (pay group 9) APD-9, ST-COR-2</v>
      </c>
      <c r="C825" s="128" t="str" cm="1">
        <f t="array" ref="C825">_xlfn.TEXTJOIN(", ",TRUE,_xlfn._xlws.FILTER('5. Raw salary data'!$A$2:$A$1297,('5. Raw salary data'!$C$2:$C$1297 &gt;'5. Raw salary data'!E825)*('5. Raw salary data'!$C$2:$C$1297 &lt;'5. Raw salary data'!C825),"No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3), ED-EST-02 Ontario (TE 7), ED-EST-02 Ontario (TE 8), ED-EST-03 Ontario (TE 6), ED-EST-04 Ontario (TE 3), ED-EST-04 Ontario (TE 4), ED-EST-05 Ontario (TE 2), ED-EST-05 Ontario (TE 3), ED-EST-06 Ontario (TE 1), ED-EST-03 Manitoba (TE 7), ED-EST-03 Manitoba (TE 8), ED-EST-04 Manitoba (TE 2), ED-EST-05 Manitoba (TE 1), ED-EST-03 Saskatchewan (TE 7), ED-EST-03 Saskatchewan (TE 8), ED-EST-04 Saskatchewan (TE 3), ED-EST-05 Saskatchewan (TE 1), ED-EST-02 Alberta (TE 9), ED-EST-03 Alberta (TE 6), ED-EST-04 Alberta (TE 3), ED-EST-05 Alberta (TE 2), ED-EST-06 Alberta (TE 1), ED-EST-02 BC (TE 8), ED-EST-02 BC (TE 9), ED-EST-03 BC (TE 5), ED-EST-04 BC (TE 3), ED-EST-05 BC (TE 2), ED-LAT-01 (TE 9), ED-LAT-01 (TE 10), ED-LAT-02 (TE 5), ED-LAT-02 (TE 6), ED-LAT-03 (TE 4), ED-LAT-03 (TE 5), ED-LAT-04 (TE 2), ED-LAT-04 (TE 3), EG-02, EN-ENG-01, GL-AIM-9, GL-AMW-9, GL-ELE -10, GL-ELE -11, GL-GHW-6, GL-GHW-7, GL-INM-9, GL-INM-10, GL-MAM-00, GL-MAM-7, GL-MAM-8, GL-MAN-7, GL-MAN-8, GL-MDO-9, GL-MOC-8, GL-MST-10, GL-MST-11, GL-PCF-6, GL-PIP-00, GL-PRW-7, GL-PRW-8, GS-06, GS-07, HP-02, HS-HDO-05, HS-PHS-05, IS-02 , LI-7, MT-01, PI-02-CGC, PM-02 , PY-06, RO-01, SC-4 (deck and engine room), SC-5 (deck and engine room), SC-STD-4, SC-STD-5, SG-SRE-01, SR-W (pay group 3), SR-W (pay group 9) APC-7, SR-W (pay group 9) APD-8, TI-03, TR-01</v>
      </c>
    </row>
    <row r="826" spans="1:3" ht="285" x14ac:dyDescent="0.25">
      <c r="A826" s="60" t="str">
        <f>'5. Raw salary data'!A826</f>
        <v>GL-MOC-10</v>
      </c>
      <c r="B826" s="129" t="str" cm="1">
        <f t="array" ref="B826">_xlfn.TEXTJOIN(", ", TRUE, _xlfn._xlws.FILTER('5. Raw salary data'!$A$2:$A$1297, ('5. Raw salary data'!$C$2:$C$1297 &lt; '5. Raw salary data'!D826) * ('5. Raw salary data'!$C$2:$C$1297 &gt;= '5. Raw salary data'!C826) * ('5. Raw salary data'!$A$2:$A$1297 &lt;&gt; '5. Raw salary data'!A826), "No matches"))</f>
        <v>AS-03, DA-PRO-6, DD-05, DS-1, EC-02, ED-EST-01 (TE 7) , ED-EST-02 (TE 6) , ED-EST-02 (TE 7) , ED-EST-03 (TE 4), ED-EST-04 (TE 1), ED-EST-04 (TE 2), ED-EST-04 Maritimes (TE 7), ED-EST-04 Maritimes (TE 8), ED-EST-05 Maritimes (TE 5), ED-EST-06 Maritimes (TE 4), ED-EST-03 Quebec (TE 10), ED-EST-03 Quebec (TE 11), ED-EST-04 Quebec (TE 9), ED-EST-04 Quebec (TE 10), ED-EST-05 Quebec (TE 7), ED-EST-05 Quebec (TE 8), ED-EST-06 Quebec (TE 5), ED-EST-03 Ontario (TE 8), ED-EST-03 Ontario (TE 9), ED-EST-04 Ontario (TE 5), ED-EST-04 Ontario (TE 6), ED-EST-05 Ontario (TE 4), ED-EST-05 Ontario (TE 5), ED-EST-06 Ontario (TE 3), ED-EST-04 Manitoba (TE 4), ED-EST-05 Manitoba (TE 2),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8), ED-LAT-02 (TE 9), ED-LAT-03 (TE 7), ED-LAT-03 (TE 8), ED-LAT-04 (TE 5), ED-LAT-04 (TE 6), EG-03, EU-LAI-1, GL-AIM-11, GL-AMW-11, GL-AMW-12, GL-COI-9, GL-EIM-00, GL-EIM-9, GL-ELE -13, GL-ELE -14, GL-GHW-10, GL-GHW-11, GL-INM-12, GL-INM-13, GL-MAM-10, GL-MAN-10, GL-MAN-11, GL-MDO-11, GL-MDO-12, GL-MOC-11, GL-MST-13, GL-MST-14, GL-PCF-8, GL-PCF-9, GL-PIP-9, GL-PRW-10, GL-SMW-00, GL-SMW-8, GL-VHE-8, GL-VHE-9, GL-WOW-10, GL-WOW-11, GS-08, HP-03, HR-01, HS-HDO-07, HS-HDO-08, HS-PHS-07, LI-8, MA-02, PE-01, PG-02, PI-03-CGC, PM-03 , PO-IMA-01, PO-LES-TO-01, PO-LES-IM-01, PO-TCO-01, PR(S)-01, SC-7 (deck and engine room), SC-STD-7, SC-5 (equip. op. and spec. trade), SG-PAT-01, SR-E (pay group 2 ELE-2), SR-W (pay group 4), SR-W (pay group 5), SR-W (pay group 9) APC-8, SR-W (pay group 9) APD-10, ST-COR-2, TI-04, WP-02</v>
      </c>
      <c r="C826" s="128" t="str" cm="1">
        <f t="array" ref="C826">_xlfn.TEXTJOIN(", ",TRUE,_xlfn._xlws.FILTER('5. Raw salary data'!$A$2:$A$1297,('5. Raw salary data'!$C$2:$C$1297 &gt;'5. Raw salary data'!E826)*('5. Raw salary data'!$C$2:$C$1297 &lt;'5. Raw salary data'!C826),"No matches"))</f>
        <v>AS-02, CM-07, CO-DEV/PER, CR-06, DA-CON-6, ED-EST-01 (TE 6), ED-EST-02 (TE 5) ,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ED-EST-06 Alberta (TE 2), ED-EST-02 BC (TE 9), ED-EST-03 BC (TE 5), ED-EST-03 BC (TE 6), ED-EST-04 BC (TE 4), ED-EST-05 BC (TE 2), ED-EST-05 BC (TE 3), ED-EST-06 BC (TE 1), ED-LAT-01 (TE 10), ED-LAT-01 (TE 11), ED-LAT-02 (TE 7), ED-LAT-03 (TE 5), ED-LAT-03 (TE 6), ED-LAT-04 (TE 3), ED-LAT-04 (TE 4), EG-02, EL-02, EN-ENG-01, FR - Recruitment, GL-AIM-9, GL-AIM-10, GL-AMW-10, GL-COI-00, GL-ELE -11, GL-ELE -12, GL-GHW-7, GL-GHW-8, GL-INM-10, GL-INM-11, GL-MAM-8, GL-MAM-9, GL-MAN-8, GL-MAN-9, GL-MDO-10, GL-MOC-9, GL-MST-11, GL-MST-12, GL-PCF-7, GL-PIP-00, GL-PRW-8, GL-PRW-9, GL-VHE-00, GL-WOW-9, GS-07, GT-03, HP-02, HS-HDO-05, HS-HDO-06, HS-PHS-05, HS-PHS-06, IS-02 , LI-7, MT-01, OM-02, PM-02 , PY-07, SC-5 (deck and engine room), SC-6 (deck and engine room), SC-STD-5, SC-STD-6, SC-4 (equip. op. and spec. trade), SG-SRE-01, SO-MAO-TO, SR-E (pay group 1 basic), SR-W (pay group 9) APC-7, SR-W (pay group 9) APD-9, TR-01</v>
      </c>
    </row>
    <row r="827" spans="1:3" ht="300" x14ac:dyDescent="0.25">
      <c r="A827" s="60" t="str">
        <f>'5. Raw salary data'!A827</f>
        <v>GL-MOC-11</v>
      </c>
      <c r="B827" s="129" t="str" cm="1">
        <f t="array" ref="B827">_xlfn.TEXTJOIN(", ", TRUE, _xlfn._xlws.FILTER('5. Raw salary data'!$A$2:$A$1297, ('5. Raw salary data'!$C$2:$C$1297 &lt; '5. Raw salary data'!D827) * ('5. Raw salary data'!$C$2:$C$1297 &gt;= '5. Raw salary data'!C827) * ('5. Raw salary data'!$A$2:$A$1297 &lt;&gt; '5. Raw salary data'!A827), "No matches"))</f>
        <v>AG-01, BI-01, CH-01, CR-07, DD-06, ED-EST-01 (TE 8), ED-EST-02 (TE 7) , ED-EST-02 (TE 8),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5), ED-EST-05 Manitoba (TE 3), ED-EST-05 Manitoba (TE 4), ED-EST-06 Manitoba (TE 2), ED-EST-04 Saskatchewan (TE 6), ED-EST-05 Saskatchewan (TE 4), ED-EST-05 Saskatchewan (TE 5), ED-EST-06 Saskatchewan (TE 3), ED-EST-03 Alberta (TE 9), ED-EST-04 Alberta (TE 6), ED-EST-05 Alberta (TE 4), ED-EST-05 Alberta (TE 5), ED-EST-06 Alberta (TE 3), ED-EST-06 Alberta (TE 4), ED-EST-03 BC (TE 8), ED-EST-04 BC (TE 6), ED-EST-05 BC (TE 4), ED-EST-05 BC (TE 5), ED-EST-06 BC (TE 3), ED-LAT-02 (TE 9), ED-LAT-02 (TE 10), ED-LAT-03 (TE 8), ED-LAT-03 (TE 9), ED-LAT-04 (TE 6), ED-LAT-04 (TE 7), EG-03, EL-03, EU-LAI-1, FB-1, GL-AIM-12, GL-AMW-12, GL-AMW-13, GL-COI-10, GL-EIM-10, GL-ELE -14, GL-GHW-10, GL-GHW-11, GL-INM-13, GL-INM-14, GL-MAM-11, GL-MAN-11, GL-MAN-12, GL-MDO-12, GL-MDO-13, GL-MOC-12, GL-MST-14, GL-PCF-9, GL-PCF-10, GL-PIP-10, GL-PRW-11, GL-PRW-12, GL-SMW-8, GL-SMW-9, GL-VHE-9, GL-VHE-10, GL-WOW-11, GL-WOW-12, GT-04, HR-01, HS-HDO-08, LI-9, MA-02, PI-04-CGC, PS-1, SC-5 (equip. op. and spec. trade), SC-6 (equip. op. and spec. trade), SO-MAO-01, SR-E (pay group 3 MDO-4), SR-W (pay group 4), SR-W (pay group 5), SR-W (pay group 6), SW-SCW-01, SW-CHA-01</v>
      </c>
      <c r="C827" s="128" t="str" cm="1">
        <f t="array" ref="C827">_xlfn.TEXTJOIN(", ",TRUE,_xlfn._xlws.FILTER('5. Raw salary data'!$A$2:$A$1297,('5. Raw salary data'!$C$2:$C$1297 &gt;'5. Raw salary data'!E827)*('5. Raw salary data'!$C$2:$C$1297 &lt;'5. Raw salary data'!C827),"No matches"))</f>
        <v>AS-03, CR-06, DA-CON-6, DA-PRO-6, DD-05, DS-1, EC-02, ED-EST-01 (TE 6), ED-EST-01 (TE 7) , ED-EST-02 (TE 5) , ED-EST-02 (TE 6) , ED-EST-03 (TE 3), ED-EST-03 (TE 4),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ED-EST-03 Saskatchewan (TE 9), ED-EST-04 Saskatchewan (TE 4), ED-EST-04 Saskatchewan (TE 5), ED-EST-05 Saskatchewan (TE 3), ED-EST-06 Saskatchewan (TE 1), ED-EST-06 Saskatchewan (TE 2), ED-EST-03 Alberta (TE 8), ED-EST-04 Alberta (TE 4), ED-EST-04 Alberta (TE 5), ED-EST-05 Alberta (TE 3), ED-EST-06 Alberta (TE 2), ED-EST-03 BC (TE 6), ED-EST-03 BC (TE 7), ED-EST-04 BC (TE 5), ED-EST-05 BC (TE 3), ED-EST-06 BC (TE 2), ED-LAT-01 (TE 11), ED-LAT-01 (TE 12), ED-LAT-02 (TE 8), ED-LAT-03 (TE 6), ED-LAT-03 (TE 7), ED-LAT-04 (TE 4), ED-LAT-04 (TE 5), FR - Recruitment, GL-AIM-10, GL-AIM-11,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SC-6 (deck and engine room), SC-7 (deck and engine room), SC-STD-6, SC-STD-7, SG-PAT-01, SO-MAO-TO, SR-E (pay group 1 basic), SR-E (pay group 2 ELE-2), SR-W (pay group 9) APC-8, SR-W (pay group 9) APD-9, SR-W (pay group 9) APD-10, ST-COR-2, TI-04, WP-02</v>
      </c>
    </row>
    <row r="828" spans="1:3" ht="285" x14ac:dyDescent="0.25">
      <c r="A828" s="60" t="str">
        <f>'5. Raw salary data'!A828</f>
        <v>GL-MOC-12</v>
      </c>
      <c r="B828" s="129" t="str" cm="1">
        <f t="array" ref="B828">_xlfn.TEXTJOIN(", ", TRUE, _xlfn._xlws.FILTER('5. Raw salary data'!$A$2:$A$1297, ('5. Raw salary data'!$C$2:$C$1297 &lt; '5. Raw salary data'!D828) * ('5. Raw salary data'!$C$2:$C$1297 &gt;= '5. Raw salary data'!C828) * ('5. Raw salary data'!$A$2:$A$1297 &lt;&gt; '5. Raw salary data'!A828), "No matches"))</f>
        <v>AG-01, AI-01, AS-04, BI-01, CH-01, CR-07, DA-CON-7, DD-06, DS-2, EC-03, ED-EST-02 (TE 8), ED-EST-03 (TE 5), ED-EST-03 (TE 6), ED-EST-04 (TE 3), ED-EST-05 (TE 1), ED-EST-04 Maritimes (TE 9), ED-EST-04 Maritimes (TE 10), ED-EST-05 Maritimes (TE 7), ED-EST-06 Maritimes (TE 5),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ED-EST-06 Manitoba (TE 3), ED-EST-04 Saskatchewan (TE 7), ED-EST-05 Saskatchewan (TE 5), ED-EST-06 Saskatchewan (TE 4), ED-EST-04 Alberta (TE 6), ED-EST-04 Alberta (TE 7), ED-EST-05 Alberta (TE 5), ED-EST-05 Alberta (TE 6), ED-EST-06 Alberta (TE 4), ED-EST-03 BC (TE 8), ED-EST-03 BC (TE 9), ED-EST-04 BC (TE 7), ED-EST-05 BC (TE 5), ED-EST-06 BC (TE 4), ED-LAT-02 (TE 11), ED-LAT-02 (TE 12), ED-LAT-03 (TE 9), ED-LAT-03 (TE 10), ED-LAT-04 (TE 7), ED-LAT-04 (TE 8), EL-03, GL-AIM-13, GL-AIM-14, GL-AMW-13, GL-AMW-14, GL-COI-10, GL-COI-11, GL-EIM-10, GL-EIM-11, GL-GHW-12, GL-INM-14, GL-MAM-12, GL-MAN-12, GL-MAN-13, GL-MDO-13, GL-MDO-14, GL-MOC-13, GL-PCF-10, GL-PCF-11, GL-PIP-10, GL-PIP-11, GL-PRW-12, GL-PRW-13, GL-SMW-9, GL-VHE-10, GL-WOW-12, GL-WOW-13, GS-09, GT-04, HS-PHS-08, IS-03 , LI-9, PC-01, PI-04-CGC, PM-04 , PO-IMA-02, PO-LES-TO-02, PO-LES-IM-02, PO-TCO-02, PS-1, RO-03, SC-6 (equip. op. and spec. trade), SO-FLP-01, SR-E (pay group 3 MDO-4), SR-E (APA), SR-E (APB), SR-W (pay group 6), SR-W (pay group 7), SW-SCW-01</v>
      </c>
      <c r="C828" s="128" t="str" cm="1">
        <f t="array" ref="C828">_xlfn.TEXTJOIN(", ",TRUE,_xlfn._xlws.FILTER('5. Raw salary data'!$A$2:$A$1297,('5. Raw salary data'!$C$2:$C$1297 &gt;'5. Raw salary data'!E828)*('5. Raw salary data'!$C$2:$C$1297 &lt;'5. Raw salary data'!C828),"No matches"))</f>
        <v>AS-03, DA-PRO-6, DS-1, EC-02, ED-EST-01 (TE 7) , ED-EST-01 (TE 8), ED-EST-02 (TE 6) , ED-EST-02 (TE 7) , ED-EST-03 (TE 4), ED-EST-04 (TE 2), ED-EST-04 Maritimes (TE 8), ED-EST-05 Maritimes (TE 5), ED-EST-05 Maritimes (TE 6), ED-EST-06 Maritimes (TE 4), ED-EST-03 Quebec (TE 10), ED-EST-03 Quebec (TE 11), ED-EST-04 Quebec (TE 9), ED-EST-04 Quebec (TE 10), ED-EST-05 Quebec (TE 7), ED-EST-05 Quebec (TE 8), ED-EST-06 Quebec (TE 5), ED-EST-06 Quebec (TE 6), ED-EST-03 Ontario (TE 8), ED-EST-03 Ontario (TE 9), ED-EST-04 Ontario (TE 6), ED-EST-05 Ontario (TE 5), ED-EST-06 Ontario (TE 3), ED-EST-04 Manitoba (TE 4), ED-EST-05 Manitoba (TE 3), ED-EST-06 Manitoba (TE 1), ED-EST-06 Manitoba (TE 2), ED-EST-04 Saskatchewan (TE 5), ED-EST-04 Saskatchewan (TE 6), ED-EST-05 Saskatchewan (TE 3), ED-EST-05 Saskatchewan (TE 4), ED-EST-06 Saskatchewan (TE 2), ED-EST-06 Saskatchewan (TE 3), ED-EST-03 Alberta (TE 9), ED-EST-04 Alberta (TE 5), ED-EST-05 Alberta (TE 4), ED-EST-06 Alberta (TE 3), ED-EST-03 BC (TE 7), ED-EST-04 BC (TE 5), ED-EST-04 BC (TE 6), ED-EST-05 BC (TE 4), ED-EST-06 BC (TE 2), ED-EST-06 BC (TE 3), ED-LAT-01 (TE 12), ED-LAT-02 (TE 9), ED-LAT-02 (TE 10), ED-LAT-03 (TE 7), ED-LAT-03 (TE 8), ED-LAT-04 (TE 5), ED-LAT-04 (TE 6), EG-03, EU-LAI-1, FB-1, GL-AIM-11, GL-AIM-12, GL-AMW-11, GL-AMW-12, GL-COI-9, GL-EIM-9, GL-ELE -13, GL-ELE -14, GL-GHW-10, GL-GHW-11, GL-INM-12, GL-INM-13, GL-MAM-10, GL-MAM-11, GL-MAN-10, GL-MAN-11, GL-MDO-12, GL-MOC-11, GL-MST-13, GL-MST-14, GL-PCF-8, GL-PCF-9, GL-PIP-9, GL-PRW-10, GL-PRW-11, GL-SMW-00, GL-SMW-8, GL-VHE-8, GL-VHE-9, GL-WOW-10, GL-WOW-11, HP-03, HR-01, HS-HDO-07, HS-HDO-08, HS-PHS-07, LI-8, MA-02, PE-01, PG-02, PM-03 , PO-IMA-01, PO-LES-TO-01, PO-LES-IM-01, PO-TCO-01, PR(S)-01, SC-5 (equip. op. and spec. trade), SG-PAT-01, SO-MAO-01, SR-E (pay group 2 ELE-2), SR-W (pay group 4), SR-W (pay group 5), SR-W (pay group 9) APC-8, SR-W (pay group 9) APD-10, SW-CHA-01, TI-04, WP-02</v>
      </c>
    </row>
    <row r="829" spans="1:3" ht="270" x14ac:dyDescent="0.25">
      <c r="A829" s="60" t="str">
        <f>'5. Raw salary data'!A829</f>
        <v>GL-MOC-13</v>
      </c>
      <c r="B829" s="129" t="str" cm="1">
        <f t="array" ref="B829">_xlfn.TEXTJOIN(", ", TRUE, _xlfn._xlws.FILTER('5. Raw salary data'!$A$2:$A$1297, ('5. Raw salary data'!$C$2:$C$1297 &lt; '5. Raw salary data'!D829) * ('5. Raw salary data'!$C$2:$C$1297 &gt;= '5. Raw salary data'!C829) * ('5. Raw salary data'!$A$2:$A$1297 &lt;&gt; '5. Raw salary data'!A829), "No matches"))</f>
        <v>AI-01, AS-04, CO-01, DA-CON-8, DA-PRO-7, DD-07, DS-2, EC-03, ED-EST-02 (TE 9), ED-EST-03 (TE 6),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ED-EST-06 Ontario (TE 5), ED-EST-04 Manitoba (TE 6), ED-EST-04 Manitoba (TE 7), ED-EST-05 Manitoba (TE 5), ED-EST-06 Manitoba (TE 4), ED-EST-04 Saskatchewan (TE 7), ED-EST-04 Saskatchewan (TE 8), ED-EST-05 Saskatchewan (TE 6), ED-EST-06 Saskatchewan (TE 4), ED-EST-06 Saskatchewan (TE 5), ED-EST-04 Alberta (TE 7), ED-EST-05 Alberta (TE 6), ED-EST-06 Alberta (TE 5), ED-EST-03 BC (TE 9), ED-EST-04 BC (TE 8), ED-EST-05 BC (TE 6), ED-EST-06 BC (TE 5), ED-LAT-02 (TE 12), ED-LAT-02 (TE 13), ED-LAT-03 (TE 10), ED-LAT-03 (TE 11), ED-LAT-04 (TE 8), ED-LAT-04 (TE 9), EG-04, EL-04, FB-2, GL-AIM-14, GL-AMW-14, GL-COI-11, GL-COI-12, GL-EIM-11, GL-MAM-12, GL-MAM-13, GL-MAN-13, GL-MAN-14, GL-MDO-14, GL-MOC-14, GL-PCF-11, GL-PCF-12, GL-PIP-11, GL-PIP-12, GL-PRW-13, GL-SMW-10, GL-VHE-11, GL-WOW-13, GL-WOW-14, GS-10, HP-04, HS-HDO-09, HS-PHS-08, IS-03 , IT-01, LS-01, OM-03, PE-02, PG-03, PM-04 , PO-IMA-02, PO-LES-TO-02, PO-LES-IM-02, PO-TCO-02, PR(S)-02, RO-03, SC-7 (equip. op. and spec. trade), SG-PAT-02, SG-SRE-02, SO-FLP-01, SO-MAO-02, SR-E (APA), SR-E (APB), SR-W (pay group 7), SW-SCW-02, TI-05, WP-03</v>
      </c>
      <c r="C829" s="128" t="str" cm="1">
        <f t="array" ref="C829">_xlfn.TEXTJOIN(", ",TRUE,_xlfn._xlws.FILTER('5. Raw salary data'!$A$2:$A$1297,('5. Raw salary data'!$C$2:$C$1297 &gt;'5. Raw salary data'!E829)*('5. Raw salary data'!$C$2:$C$1297 &lt;'5. Raw salary data'!C829),"No matches"))</f>
        <v>AG-01, BI-01, CH-01, CR-07, DA-CON-7, DD-06, ED-EST-01 (TE 8), ED-EST-02 (TE 7) , ED-EST-02 (TE 8), ED-EST-03 (TE 5), ED-EST-04 (TE 2), ED-EST-04 (TE 3),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ED-EST-06 Ontario (TE 4), ED-EST-04 Manitoba (TE 5), ED-EST-05 Manitoba (TE 3), ED-EST-05 Manitoba (TE 4), ED-EST-06 Manitoba (TE 2), ED-EST-06 Manitoba (TE 3), ED-EST-04 Saskatchewan (TE 6), ED-EST-05 Saskatchewan (TE 4), ED-EST-05 Saskatchewan (TE 5), ED-EST-06 Saskatchewan (TE 3), ED-EST-03 Alberta (TE 9), ED-EST-04 Alberta (TE 6), ED-EST-05 Alberta (TE 5), ED-EST-06 Alberta (TE 3), ED-EST-06 Alberta (TE 4), ED-EST-03 BC (TE 8), ED-EST-04 BC (TE 6), ED-EST-04 BC (TE 7), ED-EST-05 BC (TE 5), ED-EST-06 BC (TE 3), ED-EST-06 BC (TE 4), ED-LAT-02 (TE 10), ED-LAT-02 (TE 11), ED-LAT-03 (TE 8), ED-LAT-03 (TE 9), ED-LAT-04 (TE 6), ED-LAT-04 (TE 7), EG-03, EL-03, EU-LAI-1, FB-1, GL-AIM-12, GL-AIM-13, GL-AMW-12, GL-AMW-13, GL-COI-10, GL-EIM-10, GL-ELE -14, GL-GHW-10, GL-GHW-11, GL-GHW-12, GL-INM-13, GL-INM-14, GL-MAM-11, GL-MAN-11, GL-MAN-12, GL-MDO-12, GL-MDO-13, GL-MOC-12, GL-MST-14, GL-PCF-9, GL-PCF-10, GL-PIP-10, GL-PRW-11, GL-PRW-12, GL-SMW-8, GL-SMW-9, GL-VHE-9, GL-VHE-10, GL-WOW-11, GL-WOW-12, GS-09, GT-04, HS-HDO-08, LI-9, MA-02, PC-01, PI-04-CGC, PS-1, SC-5 (equip. op. and spec. trade), SC-6 (equip. op. and spec. trade), SO-MAO-01, SR-E (pay group 3 MDO-4), SR-W (pay group 4), SR-W (pay group 5), SR-W (pay group 6), SW-SCW-01, SW-CHA-01</v>
      </c>
    </row>
    <row r="830" spans="1:3" ht="270" x14ac:dyDescent="0.25">
      <c r="A830" s="60" t="str">
        <f>'5. Raw salary data'!A830</f>
        <v>GL-MOC-14</v>
      </c>
      <c r="B830" s="129" t="str" cm="1">
        <f t="array" ref="B830">_xlfn.TEXTJOIN(", ", TRUE, _xlfn._xlws.FILTER('5. Raw salary data'!$A$2:$A$1297, ('5. Raw salary data'!$C$2:$C$1297 &lt; '5. Raw salary data'!D830) * ('5. Raw salary data'!$C$2:$C$1297 &gt;= '5. Raw salary data'!C830) * ('5. Raw salary data'!$A$2:$A$1297 &lt;&gt; '5. Raw salary data'!A830),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11), ED-LAT-03 (TE 12), ED-LAT-03 (TE 13), ED-LAT-04 (TE 9), ED-LAT-04 (TE 10), EG-04, EL-04, EN-ENG-02, EN-SUR-01, FB-2, GL-COI-12, GL-COI-13, GL-EIM-12, GL-MAM-13, GL-MAM-14, GL-MAN-14, GL-PCF-12, GL-PIP-12, GL-PIP-13, GL-PRW-14, GL-SMW-11, GL-VHE-12, GL-WOW-14, GS-10, GS-11, HP-04, HR-02, HS-HDO-09, LS-02, MT-02, NU-CHN-1, NU-HOS-1, PE-02, PI-05-CGC, PR(S)-02, SC-7 (equip. op. and spec. trade), SE-RES-1, SG-PAT-02, SO-FLP-02, SO-MAO-02, SO-RAD-01, SR-W (pay group 8), SR-W (pay group 11), SW-SCW-02, SW-CHA-02, TI-05, UT-1, WP-03</v>
      </c>
      <c r="C830" s="128" t="str" cm="1">
        <f t="array" ref="C830">_xlfn.TEXTJOIN(", ",TRUE,_xlfn._xlws.FILTER('5. Raw salary data'!$A$2:$A$1297,('5. Raw salary data'!$C$2:$C$1297 &gt;'5. Raw salary data'!E830)*('5. Raw salary data'!$C$2:$C$1297 &lt;'5. Raw salary data'!C830),"No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8), ED-EST-03 BC (TE 9), ED-EST-04 BC (TE 7), ED-EST-05 BC (TE 5), ED-EST-05 BC (TE 6), ED-EST-06 BC (TE 4), ED-LAT-02 (TE 11), ED-LAT-02 (TE 12), ED-LAT-03 (TE 9), ED-LAT-03 (TE 10), ED-LAT-04 (TE 7), ED-LAT-04 (TE 8), EL-03, GL-AIM-13, GL-AIM-14, GL-AMW-13, GL-AMW-14, GL-COI-11, GL-EIM-10, GL-EIM-11, GL-GHW-12, GL-INM-14, GL-MAM-12, GL-MAN-12, GL-MAN-13, GL-MDO-13, GL-MDO-14, GL-MOC-13, GL-PCF-10, GL-PCF-11, GL-PIP-11, GL-PRW-12, GL-PRW-13, GL-SMW-9, GL-SMW-10, GL-VHE-10, GL-VHE-11, GL-WOW-12, GL-WOW-13, GS-09, GT-04, HS-PHS-08, IS-03 , IT-01, LI-9, LS-01, OM-03, PC-01, PG-03, PI-04-CGC, PM-04 , PO-IMA-02, PO-LES-TO-02, PO-LES-IM-02, PO-TCO-02, PS-1, RO-03, SC-6 (equip. op. and spec. trade), SG-SRE-02, SO-FLP-01, SR-E (pay group 3 MDO-4), SR-E (APA), SR-E (APB), SR-W (pay group 6), SR-W (pay group 7), SW-SCW-01</v>
      </c>
    </row>
    <row r="831" spans="1:3" ht="240" x14ac:dyDescent="0.25">
      <c r="A831" s="60" t="str">
        <f>'5. Raw salary data'!A831</f>
        <v>GL-MST-00</v>
      </c>
      <c r="B831" s="129" t="str" cm="1">
        <f t="array" ref="B831">_xlfn.TEXTJOIN(", ", TRUE, _xlfn._xlws.FILTER('5. Raw salary data'!$A$2:$A$1297, ('5. Raw salary data'!$C$2:$C$1297 &lt; '5. Raw salary data'!D831) * ('5. Raw salary data'!$C$2:$C$1297 &gt;= '5. Raw salary data'!C831) * ('5. Raw salary data'!$A$2:$A$1297 &lt;&gt; '5. Raw salary data'!A831), "No matches"))</f>
        <v>AS-01, CM-06,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2), ED-EST-03 Manitoba (TE 6), ED-EST-03 Manitoba (TE 7), ED-EST-04 Manitoba (TE 1), ED-EST-02 Saskatchewan (TE 9), ED-EST-03 Saskatchewan (TE 6), ED-EST-03 Saskatchewan (TE 7), ED-EST-04 Saskatchewan (TE 2), ED-EST-02 Alberta (TE 8), ED-EST-03 Alberta (TE 5), ED-EST-04 Alberta (TE 2), ED-EST-05 Alberta (TE 1), ED-EST-02 BC (TE 7), ED-EST-02 BC (TE 8), ED-EST-03 BC (TE 4), ED-EST-04 BC (TE 2), ED-EST-04 BC (TE 3), ED-EST-05 BC (TE 1), ED-LAT-01 (TE 8), ED-LAT-02 (TE 4), ED-LAT-02 (TE 5), ED-LAT-03 (TE 3), ED-LAT-03 (TE 4), ED-LAT-04 (TE 1), ED-LAT-04 (TE 2), GL-AIM-00, GL-AMW-8, GL-ELE -9, GL-ELE -10, GL-GHW-5, GL-INM-00, GL-INM-9, GL-MAM-00, GL-MAM-6, GL-MAM-7, GL-MAN-6, GL-MAN-7, GL-MDO-8, GL-MOC-7, GL-MST-9, GL-MST-10, GL-PCF-00, GL-PRW-6, GL-PRW-7, GL-WOW-00, GS-05, GS-06, IS-01 , LI-6, MA-01, PG-01, PI-01-CGC, PM-01 , SC-3 (deck and engine room), SC-4 (deck and engine room), SC-STD-3, SC-STD-4, SC-3 (equip. op. and spec. trade), SR-W (pay group 2), SR-W (pay group 9) APC-6, SR-W (pay group 9) APD-8</v>
      </c>
      <c r="C831" s="128" t="str" cm="1">
        <f t="array" ref="C831">_xlfn.TEXTJOIN(", ",TRUE,_xlfn._xlws.FILTER('5. Raw salary data'!$A$2:$A$1297,('5. Raw salary data'!$C$2:$C$1297 &gt;'5. Raw salary data'!E831)*('5. Raw salary data'!$C$2:$C$1297 &lt;'5. Raw salary data'!C831),"No matches"))</f>
        <v>CR-05, DD-03, ED-EST-01 (TE 3), ED-EST-02 (TE 1) , ED-EST-02 (TE 2) , ED-EST-02 Maritimes (TE 9),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ED-EST-05 Ontario (TE 1), ED-EST-02 Manitoba (TE 8), ED-EST-02 Manitoba (TE 9), ED-EST-03 Manitoba (TE 4), ED-EST-03 Manitoba (TE 5), ED-EST-02 Saskatchewan (TE 7), ED-EST-02 Saskatchewan (TE 8), ED-EST-03 Saskatchewan (TE 5), ED-EST-04 Saskatchewan (TE 1), ED-EST-02 Alberta (TE 6), ED-EST-02 Alberta (TE 7), ED-EST-03 Alberta (TE 4), ED-EST-04 Alberta (TE 1), ED-EST-01 BC (TE 7), ED-EST-01 BC (TE 8), ED-EST-02 BC (TE 5), ED-EST-02 BC (TE 6), ED-EST-03 BC (TE 3), ED-EST-04 BC (TE 1), ED-LAT-01 (TE 6), ED-LAT-01 (TE 7), ED-LAT-02 (TE 3), ED-LAT-03 (TE 1), ED-LAT-03 (TE 2), EG-01, GL-AMW-6, GL-AMW-7, GL-ELE -8, GL-GHW-3, GL-GHW-4, GL-MAM-5, GL-MAN-4, GL-MAN-5, GL-MDO-6, GL-MDO-7, GL-MOC-5, GL-MOC-6, GL-PRW-00, GL-PRW-5, GT-02, HP-01, HS-HDO-03, HS-HDO-04, HS-PHS-04, OM-01, PY-05, SC-1 (deck and engine room), SC-2 (deck and engine room), SC-STD-1, SC-STD-2, SC-1 (equip. op. and spec. trade), SC-2 (equip. op. and spec. trade), SR-W (pay group 9) APC-5, SR-W (pay group 9) APD-7, ST-SCY-4, TI-02, WP-01</v>
      </c>
    </row>
    <row r="832" spans="1:3" ht="225" x14ac:dyDescent="0.25">
      <c r="A832" s="60" t="str">
        <f>'5. Raw salary data'!A832</f>
        <v>GL-MST-9</v>
      </c>
      <c r="B832" s="129" t="str" cm="1">
        <f t="array" ref="B832">_xlfn.TEXTJOIN(", ", TRUE, _xlfn._xlws.FILTER('5. Raw salary data'!$A$2:$A$1297, ('5. Raw salary data'!$C$2:$C$1297 &lt; '5. Raw salary data'!D832) * ('5. Raw salary data'!$C$2:$C$1297 &gt;= '5. Raw salary data'!C832) * ('5. Raw salary data'!$A$2:$A$1297 &lt;&gt; '5. Raw salary data'!A832), "No matches"))</f>
        <v>AS-01, CM-06, DA-CON-5, DA-PRO-5, DD-04, ED-EST-01 (TE 4), ED-EST-02 (TE 3) , ED-EST-03 (TE 1), ED-EST-03 Maritimes (TE 8), ED-EST-03 Maritimes (TE 9), ED-EST-04 Maritimes (TE 4), ED-EST-04 Maritimes (TE 5), ED-EST-05 Maritimes (TE 2), ED-EST-06 Maritimes (TE 1), ED-EST-01 Quebec (TE 9), ED-EST-02 Quebec (TE 9), ED-EST-03 Quebec (TE 7), ED-EST-04 Quebec (TE 6), ED-EST-05 Quebec (TE 4), ED-EST-06 Quebec (TE 2), ED-EST-02 Ontario (TE 6), ED-EST-02 Ontario (TE 7), ED-EST-03 Ontario (TE 5), ED-EST-03 Ontario (TE 6), ED-EST-04 Ontario (TE 3), ED-EST-05 Ontario (TE 2),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GL-AMW-8, GL-ELE -10, GL-GHW-5, GL-GHW-6, GL-INM-9, GL-MAM-00, GL-MAM-6, GL-MAM-7, GL-MAN-7, GL-MDO-8, GL-MOC-7, GL-MOC-8, GL-MST-10, GL-PCF-00, GL-PRW-7, GL-WOW-00, GS-05, GS-06, IS-01 , MA-01, PG-01, PI-02-CGC, PM-01 , RO-01, SC-3 (deck and engine room), SC-4 (deck and engine room), SC-STD-3, SC-STD-4, SC-3 (equip. op. and spec. trade), SR-W (pay group 2), SR-W (pay group 3), SR-W (pay group 9) APC-6, SR-W (pay group 9) APD-8, TI-03</v>
      </c>
      <c r="C832" s="128" t="str" cm="1">
        <f t="array" ref="C832">_xlfn.TEXTJOIN(", ",TRUE,_xlfn._xlws.FILTER('5. Raw salary data'!$A$2:$A$1297,('5. Raw salary data'!$C$2:$C$1297 &gt;'5. Raw salary data'!E832)*('5. Raw salary data'!$C$2:$C$1297 &lt;'5. Raw salary data'!C832),"No matches"))</f>
        <v>CR-05, DA-CON-4, DD-03, ED-EST-01 (TE 3), ED-EST-02 (TE 2) , ED-EST-03 Maritimes (TE 7), ED-EST-04 Maritimes (TE 3), ED-EST-05 Maritimes (TE 1), ED-EST-01 Quebec (TE 8), ED-EST-02 Quebec (TE 7), ED-EST-02 Quebec (TE 8), ED-EST-03 Quebec (TE 6), ED-EST-04 Quebec (TE 4), ED-EST-04 Quebec (TE 5), ED-EST-05 Quebec (TE 2), ED-EST-05 Quebec (TE 3), ED-EST-06 Quebec (TE 1), ED-EST-02 Ontario (TE 5), ED-EST-03 Ontario (TE 4), ED-EST-04 Ontario (TE 1),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1), ED-EST-04 BC (TE 2), ED-LAT-01 (TE 6), ED-LAT-01 (TE 7), ED-LAT-02 (TE 3), ED-LAT-02 (TE 4), ED-LAT-03 (TE 2), ED-LAT-04 (TE 1), EG-01, GL-AIM-00, GL-AMW-6, GL-AMW-7, GL-ELE -8, GL-ELE -9, GL-GHW-3, GL-GHW-4, GL-INM-00, GL-MAM-5, GL-MAN-5, GL-MAN-6, GL-MDO-6, GL-MDO-7, GL-MOC-5, GL-MOC-6, GL-MST-00, GL-PRW-00, GL-PRW-5, GL-PRW-6, GT-02, HP-01, HS-HDO-04, HS-PHS-04, LI-6, OM-01, PI-01-CGC, PY-05, SC-1 (deck and engine room), SC-2 (deck and engine room), SC-STD-1, SC-STD-2, SC-2 (equip. op. and spec. trade), SR-W (pay group 9) APD-7, ST-SCY-4, TI-02, WP-01</v>
      </c>
    </row>
    <row r="833" spans="1:3" ht="255" x14ac:dyDescent="0.25">
      <c r="A833" s="60" t="str">
        <f>'5. Raw salary data'!A833</f>
        <v>GL-MST-10</v>
      </c>
      <c r="B833" s="129" t="str" cm="1">
        <f t="array" ref="B833">_xlfn.TEXTJOIN(", ", TRUE, _xlfn._xlws.FILTER('5. Raw salary data'!$A$2:$A$1297, ('5. Raw salary data'!$C$2:$C$1297 &lt; '5. Raw salary data'!D833) * ('5. Raw salary data'!$C$2:$C$1297 &gt;= '5. Raw salary data'!C833) * ('5. Raw salary data'!$A$2:$A$1297 &lt;&gt; '5. Raw salary data'!A833), "No matches"))</f>
        <v>AR-01, AS-02, CO-DEV/PER, DA-CON-5, EC-01, ED-EST-01 (TE 5), ED-EST-02 (TE 4), ED-EST-03 (TE 2),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ED-EST-04 Ontario (TE 3), ED-EST-04 Ontario (TE 4), ED-EST-05 Ontario (TE 3), ED-EST-06 Ontario (TE 1), ED-EST-03 Manitoba (TE 8), ED-EST-03 Manitoba (TE 9), ED-EST-04 Manitoba (TE 2), ED-EST-05 Manitoba (TE 1), ED-EST-03 Saskatchewan (TE 8), ED-EST-04 Saskatchewan (TE 3), ED-EST-05 Saskatchewan (TE 1),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ED-LAT-03 (TE 4), ED-LAT-03 (TE 5), ED-LAT-04 (TE 3), EG-02, EN-ENG-01, GL-AIM-9, GL-AMW-9, GL-ELE -11, GL-GHW-6, GL-GHW-7, GL-INM-9, GL-INM-10, GL-MAM-00, GL-MAM-7, GL-MAM-8, GL-MAN-8, GL-MDO-9, GL-MOC-8, GL-MOC-9, GL-MST-11, GL-PCF-6, GL-PIP-00, GL-PRW-8, GS-06, GS-07, GT-03, HP-02, HS-HDO-05, HS-HDO-06, HS-PHS-05, IS-02 , LI-7, MT-01, PI-02-CGC, PM-02 , PY-06, RO-01, SC-4 (deck and engine room), SC-5 (deck and engine room), SC-STD-4, SC-STD-5, SC-4 (equip. op. and spec. trade), SG-SRE-01, SR-W (pay group 3), SR-W (pay group 9) APC-7, SR-W (pay group 9) APD-8, TI-03, TR-01</v>
      </c>
      <c r="C833" s="128" t="str" cm="1">
        <f t="array" ref="C833">_xlfn.TEXTJOIN(", ",TRUE,_xlfn._xlws.FILTER('5. Raw salary data'!$A$2:$A$1297,('5. Raw salary data'!$C$2:$C$1297 &gt;'5. Raw salary data'!E833)*('5. Raw salary data'!$C$2:$C$1297 &lt;'5. Raw salary data'!C833),"No matches"))</f>
        <v>AS-01, CM-06, CR-05, DA-CON-4, DA-PRO-5, DD-04, ED-EST-01 (TE 4), ED-EST-02 (TE 3) , ED-EST-03 (TE 1), ED-EST-03 Maritimes (TE 8), ED-EST-03 Maritimes (TE 9),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ED-EST-05 Ontario (TE 2),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3), ED-EST-03 BC (TE 4), ED-EST-04 BC (TE 2), ED-EST-05 BC (TE 1), ED-LAT-01 (TE 7), ED-LAT-01 (TE 8), ED-LAT-02 (TE 4), ED-LAT-02 (TE 5), ED-LAT-03 (TE 3), ED-LAT-04 (TE 1), ED-LAT-04 (TE 2), EG-01, GL-AIM-00, GL-AMW-7, GL-AMW-8, GL-ELE -9, GL-ELE -10, GL-GHW-4, GL-GHW-5, GL-INM-00, GL-MAM-6, GL-MAN-6, GL-MAN-7, GL-MDO-7, GL-MDO-8, GL-MOC-6, GL-MOC-7, GL-MST-00, GL-MST-9, GL-PCF-00, GL-PRW-6, GL-PRW-7, GL-WOW-00, GS-05, GT-02, HS-HDO-04, HS-PHS-04, IS-01 , LI-6, MA-01, OM-01, PG-01, PI-01-CGC, PM-01 , PY-05, SC-3 (deck and engine room), SC-STD-3, SC-3 (equip. op. and spec. trade), SR-W (pay group 2), SR-W (pay group 9) APC-6, SR-W (pay group 9) APD-7</v>
      </c>
    </row>
    <row r="834" spans="1:3" ht="270" x14ac:dyDescent="0.25">
      <c r="A834" s="60" t="str">
        <f>'5. Raw salary data'!A834</f>
        <v>GL-MST-11</v>
      </c>
      <c r="B834" s="129" t="str" cm="1">
        <f t="array" ref="B834">_xlfn.TEXTJOIN(", ", TRUE, _xlfn._xlws.FILTER('5. Raw salary data'!$A$2:$A$1297, ('5. Raw salary data'!$C$2:$C$1297 &lt; '5. Raw salary data'!D834) * ('5. Raw salary data'!$C$2:$C$1297 &gt;= '5. Raw salary data'!C834) * ('5. Raw salary data'!$A$2:$A$1297 &lt;&gt; '5. Raw salary data'!A834), "No matches"))</f>
        <v>AS-02, CM-07, CO-DEV/PER, CR-06, DA-CON-6, DD-05, ED-EST-01 (TE 6), ED-EST-02 (TE 5) , ED-EST-03 (TE 3), ED-EST-04 Maritimes (TE 6), ED-EST-05 Maritimes (TE 4), ED-EST-06 Maritimes (TE 3), ED-EST-02 Quebec (TE 10), ED-EST-02 Quebec (TE 11), ED-EST-03 Quebec (TE 9), ED-EST-04 Quebec (TE 8), ED-EST-05 Quebec (TE 5), ED-EST-05 Quebec (TE 6), ED-EST-06 Quebec (TE 3), ED-EST-06 Quebec (TE 4), ED-EST-02 Ontario (TE 8), ED-EST-02 Ontario (TE 9), ED-EST-03 Ontario (TE 7), ED-EST-04 Ontario (TE 4), ED-EST-05 Ontario (TE 3), ED-EST-05 Ontario (TE 4), ED-EST-06 Ontario (TE 2), ED-EST-03 Manitoba (TE 9), ED-EST-04 Manitoba (TE 3), ED-EST-05 Manitoba (TE 1),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GL-MOC-10, GL-MST-12, GL-PCF-7, GL-PIP-00, GL-PRW-8, GL-PRW-9, GL-VHE-00, GL-WOW-9, GS-07, GT-03, HS-HDO-06, HS-PHS-05, HS-PHS-06, IS-02 , MT-01, OM-02, PI-03-CGC, PM-02 , PY-07, SC-6 (deck and engine room), SC-STD-6, SC-4 (equip. op. and spec. trade), SG-SRE-01, SO-MAO-TO, SR-E (pay group 1 basic), SR-W (pay group 9) APC-7, SR-W (pay group 9) APD-9, TR-01</v>
      </c>
      <c r="C834" s="128" t="str" cm="1">
        <f t="array" ref="C834">_xlfn.TEXTJOIN(", ",TRUE,_xlfn._xlws.FILTER('5. Raw salary data'!$A$2:$A$1297,('5. Raw salary data'!$C$2:$C$1297 &gt;'5. Raw salary data'!E834)*('5. Raw salary data'!$C$2:$C$1297 &lt;'5. Raw salary data'!C834),"No matches"))</f>
        <v>AR-01, CM-06,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ED-EST-04 Quebec (TE 7), ED-EST-05 Quebec (TE 4), ED-EST-06 Quebec (TE 2), ED-EST-02 Ontario (TE 7), ED-EST-03 Ontario (TE 5),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5), ED-EST-03 Alberta (TE 6), ED-EST-04 Alberta (TE 2), ED-EST-04 Alberta (TE 3), ED-EST-05 Alberta (TE 1), ED-EST-05 Alberta (TE 2), ED-EST-02 BC (TE 7), ED-EST-02 BC (TE 8), ED-EST-03 BC (TE 4), ED-EST-04 BC (TE 3), ED-EST-05 BC (TE 1), ED-EST-05 BC (TE 2), ED-LAT-01 (TE 8), ED-LAT-01 (TE 9), ED-LAT-02 (TE 5), ED-LAT-02 (TE 6), ED-LAT-03 (TE 4), ED-LAT-04 (TE 2), ED-LAT-04 (TE 3), GL-AMW-8, GL-AMW-9, GL-ELE -10, GL-GHW-5, GL-GHW-6, GL-INM-9, GL-MAM-00, GL-MAM-7, GL-MAN-7, GL-MDO-8, GL-MDO-9, GL-MOC-7, GL-MOC-8, GL-MST-10, GL-PCF-00, GL-PCF-6, GL-PRW-7, GL-WOW-00, GS-05, GS-06, HP-02, HS-HDO-05, LI-7, MA-01, PG-01, PI-02-CGC, PY-06, RO-01, SC-4 (deck and engine room), SC-5 (deck and engine room), SC-STD-4, SC-STD-5, SC-3 (equip. op. and spec. trade), SR-W (pay group 2), SR-W (pay group 3), SR-W (pay group 9) APC-6, SR-W (pay group 9) APD-8, TI-03</v>
      </c>
    </row>
    <row r="835" spans="1:3" ht="285" x14ac:dyDescent="0.25">
      <c r="A835" s="60" t="str">
        <f>'5. Raw salary data'!A835</f>
        <v>GL-MST-12</v>
      </c>
      <c r="B835" s="129" t="str" cm="1">
        <f t="array" ref="B835">_xlfn.TEXTJOIN(", ", TRUE, _xlfn._xlws.FILTER('5. Raw salary data'!$A$2:$A$1297, ('5. Raw salary data'!$C$2:$C$1297 &lt; '5. Raw salary data'!D835) * ('5. Raw salary data'!$C$2:$C$1297 &gt;= '5. Raw salary data'!C835) * ('5. Raw salary data'!$A$2:$A$1297 &lt;&gt; '5. Raw salary data'!A835), "No matches"))</f>
        <v>AS-03, CR-06, DA-PRO-6, DD-05, DS-1, EC-02, ED-EST-01 (TE 6), ED-EST-01 (TE 7) , ED-EST-02 (TE 6) , ED-EST-03 (TE 3), ED-EST-03 (TE 4), ED-EST-04 (TE 1), ED-EST-04 Maritimes (TE 7), ED-EST-05 Maritimes (TE 5), ED-EST-06 Maritimes (TE 3), ED-EST-06 Maritimes (TE 4), ED-EST-02 Quebec (TE 11), ED-EST-03 Quebec (TE 10), ED-EST-04 Quebec (TE 8),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ED-EST-03 BC (TE 6), ED-EST-03 BC (TE 7), ED-EST-04 BC (TE 5), ED-EST-05 BC (TE 3), ED-EST-06 BC (TE 2), ED-LAT-01 (TE 11), ED-LAT-01 (TE 12), ED-LAT-02 (TE 8), ED-LAT-02 (TE 9), ED-LAT-03 (TE 6), ED-LAT-03 (TE 7), ED-LAT-04 (TE 5), FR - Recruitment, GL-AIM-10, GL-AIM-11, GL-AMW-11, GL-COI-00, GL-COI-9, GL-EIM-00, GL-EIM-9, GL-ELE -13, GL-GHW-8, GL-INM-11, GL-INM-12, GL-MAM-9, GL-MAM-10, GL-MAN-9, GL-MAN-10, GL-MDO-11, GL-MOC-10, GL-MOC-11, GL-MST-13, GL-PCF-8, GL-PIP-9, GL-PRW-9, GL-PRW-10, GL-SMW-00, GL-VHE-8, GL-WOW-9, GL-WOW-10, GS-08, HP-03, HS-HDO-07, HS-PHS-06, HS-PHS-07, LI-8, OM-02, PE-01, PG-02, PI-03-CGC, PM-03 , PO-IMA-01, PO-LES-TO-01, PO-LES-IM-01, PO-TCO-01, PR(S)-01, PY-07, SC-7 (deck and engine room), SC-STD-7, SG-PAT-01, SO-MAO-TO, SR-E (pay group 1 basic), SR-E (pay group 2 ELE-2), SR-W (pay group 9) APC-8, SR-W (pay group 9) APD-10, ST-COR-2, TI-04, WP-02</v>
      </c>
      <c r="C835" s="128" t="str" cm="1">
        <f t="array" ref="C835">_xlfn.TEXTJOIN(", ",TRUE,_xlfn._xlws.FILTER('5. Raw salary data'!$A$2:$A$1297,('5. Raw salary data'!$C$2:$C$1297 &gt;'5. Raw salary data'!E835)*('5. Raw salary data'!$C$2:$C$1297 &lt;'5. Raw salary data'!C835),"No matches"))</f>
        <v>AR-01, AS-02, CM-07, CO-DEV/PER, DA-CON-5, DA-CON-6, EC-01, ED-EST-01 (TE 5), ED-EST-02 (TE 4), ED-EST-02 (TE 5) , ED-EST-03 (TE 2), ED-EST-04 Maritimes (TE 5), ED-EST-04 Maritimes (TE 6), ED-EST-05 Maritimes (TE 3), ED-EST-05 Maritimes (TE 4), ED-EST-06 Maritimes (TE 2), ED-EST-01 Quebec (TE 10), ED-EST-02 Quebec (TE 10), ED-EST-03 Quebec (TE 8), ED-EST-03 Quebec (TE 9), ED-EST-04 Quebec (TE 7),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ED-LAT-04 (TE 4), EG-02, EL-02, EN-ENG-01, GL-AIM-9, GL-AMW-9, GL-AMW-10, GL-ELE -11, GL-ELE -12, GL-GHW-6, GL-GHW-7, GL-INM-10, GL-MAM-8, GL-MAN-8, GL-MDO-9, GL-MDO-10, GL-MOC-8, GL-MOC-9, GL-MST-11, GL-PCF-6, GL-PCF-7, GL-PIP-00, GL-PRW-8, GL-VHE-00, GS-07, GT-03, HP-02, HS-HDO-05, HS-HDO-06, HS-PHS-05, IS-02 , LI-7, MT-01, PI-02-CGC, PM-02 , PY-06, RO-01, SC-5 (deck and engine room), SC-6 (deck and engine room), SC-STD-5, SC-STD-6, SC-4 (equip. op. and spec. trade), SG-SRE-01, SR-W (pay group 3), SR-W (pay group 9) APC-7, SR-W (pay group 9) APD-9, TI-03, TR-01</v>
      </c>
    </row>
    <row r="836" spans="1:3" ht="270" x14ac:dyDescent="0.25">
      <c r="A836" s="60" t="str">
        <f>'5. Raw salary data'!A836</f>
        <v>GL-MST-13</v>
      </c>
      <c r="B836" s="129" t="str" cm="1">
        <f t="array" ref="B836">_xlfn.TEXTJOIN(", ", TRUE, _xlfn._xlws.FILTER('5. Raw salary data'!$A$2:$A$1297, ('5. Raw salary data'!$C$2:$C$1297 &lt; '5. Raw salary data'!D836) * ('5. Raw salary data'!$C$2:$C$1297 &gt;= '5. Raw salary data'!C836) * ('5. Raw salary data'!$A$2:$A$1297 &lt;&gt; '5. Raw salary data'!A836), "No matches"))</f>
        <v>AS-03, DA-PRO-6, DS-1, EC-02, ED-EST-01 (TE 7) , ED-EST-01 (TE 8), ED-EST-02 (TE 6) , ED-EST-02 (TE 7) , ED-EST-03 (TE 4), ED-EST-04 (TE 2), ED-EST-04 Maritimes (TE 8), ED-EST-05 Maritimes (TE 5), ED-EST-05 Maritimes (TE 6),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ED-EST-04 Saskatchewan (TE 6), ED-EST-05 Saskatchewan (TE 3), ED-EST-05 Saskatchewan (TE 4), ED-EST-06 Saskatchewan (TE 2), ED-EST-06 Saskatchewan (TE 3), ED-EST-03 Alberta (TE 9), ED-EST-04 Alberta (TE 5), ED-EST-05 Alberta (TE 4), ED-EST-06 Alberta (TE 3), ED-EST-03 BC (TE 7), ED-EST-04 BC (TE 5), ED-EST-04 BC (TE 6), ED-EST-05 BC (TE 4), ED-EST-06 BC (TE 2), ED-EST-06 BC (TE 3), ED-LAT-01 (TE 12), ED-LAT-02 (TE 9), ED-LAT-02 (TE 10), ED-LAT-03 (TE 7), ED-LAT-03 (TE 8), ED-LAT-04 (TE 6), EG-03, EU-LAI-1, FB-1, GL-AIM-11, GL-AIM-12, GL-AMW-12, GL-COI-9, GL-EIM-9, GL-ELE -13, GL-ELE -14, GL-GHW-10, GL-GHW-11, GL-INM-12, GL-INM-13, GL-MAM-10, GL-MAM-11, GL-MAN-10, GL-MAN-11, GL-MDO-12, GL-MOC-11, GL-MST-14, GL-PCF-8, GL-PCF-9, GL-PIP-9, GL-PRW-10, GL-PRW-11, GL-SMW-8, GL-VHE-8, GL-VHE-9, GL-WOW-10, GL-WOW-11, HP-03, HR-01, HS-HDO-07, HS-HDO-08, HS-PHS-07, LI-8, MA-02, PE-01, PG-02, PM-03 , PO-IMA-01, PO-LES-TO-01, PO-LES-IM-01, PO-TCO-01, PR(S)-01, SC-5 (equip. op. and spec. trade), SG-PAT-01, SO-MAO-01, SR-E (pay group 2 ELE-2), SR-W (pay group 4), SR-W (pay group 5), SR-W (pay group 9) APC-8, SR-W (pay group 9) APD-10, SW-CHA-01, TI-04, WP-02</v>
      </c>
      <c r="C836" s="128" t="str" cm="1">
        <f t="array" ref="C836">_xlfn.TEXTJOIN(", ",TRUE,_xlfn._xlws.FILTER('5. Raw salary data'!$A$2:$A$1297,('5. Raw salary data'!$C$2:$C$1297 &gt;'5. Raw salary data'!E836)*('5. Raw salary data'!$C$2:$C$1297 &lt;'5. Raw salary data'!C836),"No matches"))</f>
        <v>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ED-EST-03 Alberta (TE 8), ED-EST-04 Alberta (TE 4), ED-EST-05 Alberta (TE 3), ED-EST-06 Alberta (TE 2), ED-EST-02 BC (TE 9), ED-EST-03 BC (TE 6), ED-EST-04 BC (TE 4), ED-EST-05 BC (TE 3), ED-EST-06 BC (TE 1), ED-LAT-01 (TE 10), ED-LAT-01 (TE 11), ED-LAT-02 (TE 7), ED-LAT-02 (TE 8), ED-LAT-03 (TE 6), ED-LAT-04 (TE 4), ED-LAT-04 (TE 5), EG-02, EL-02, EN-ENG-01, FR - Recruitment, GL-AIM-9, GL-AIM-10, GL-AMW-10, GL-AMW-11, GL-COI-00, GL-EIM-00, GL-ELE -12, GL-GHW-7, GL-GHW-8, GL-INM-10, GL-INM-11, GL-MAM-8, GL-MAM-9, GL-MAN-9, GL-MDO-10, GL-MDO-11, GL-MOC-9, GL-MOC-10, GL-MST-12, GL-PCF-7, GL-PIP-00, GL-PRW-9, GL-SMW-00, GL-VHE-00, GL-WOW-9, GS-07, GS-08, GT-03, HS-HDO-06, HS-PHS-06, OM-02, PI-03-CGC, PY-07, SC-6 (deck and engine room), SC-7 (deck and engine room), SC-STD-6, SC-STD-7, SC-4 (equip. op. and spec. trade), SG-SRE-01, SO-MAO-TO, SR-E (pay group 1 basic), SR-W (pay group 9) APC-7, SR-W (pay group 9) APD-9, ST-COR-2, TR-01</v>
      </c>
    </row>
    <row r="837" spans="1:3" ht="285" x14ac:dyDescent="0.25">
      <c r="A837" s="60" t="str">
        <f>'5. Raw salary data'!A837</f>
        <v>GL-MST-14</v>
      </c>
      <c r="B837" s="129" t="str" cm="1">
        <f t="array" ref="B837">_xlfn.TEXTJOIN(", ", TRUE, _xlfn._xlws.FILTER('5. Raw salary data'!$A$2:$A$1297, ('5. Raw salary data'!$C$2:$C$1297 &lt; '5. Raw salary data'!D837) * ('5. Raw salary data'!$C$2:$C$1297 &gt;= '5. Raw salary data'!C837) * ('5. Raw salary data'!$A$2:$A$1297 &lt;&gt; '5. Raw salary data'!A837), "No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6), ED-EST-06 Ontario (TE 3), ED-EST-06 Ontario (TE 4), ED-EST-04 Manitoba (TE 5), ED-EST-05 Manitoba (TE 3), ED-EST-05 Manitoba (TE 4), ED-EST-06 Manitoba (TE 2), ED-EST-06 Manitoba (TE 3), ED-EST-04 Saskatchewan (TE 6), ED-EST-05 Saskatchewan (TE 4), ED-EST-05 Saskatchewan (TE 5), ED-EST-06 Saskatchewan (TE 3), ED-EST-06 Saskatchewan (TE 4), ED-EST-03 Alberta (TE 9), ED-EST-04 Alberta (TE 6), ED-EST-05 Alberta (TE 5), ED-EST-06 Alberta (TE 4), ED-EST-03 BC (TE 8), ED-EST-04 BC (TE 6), ED-EST-04 BC (TE 7), ED-EST-05 BC (TE 5), ED-EST-06 BC (TE 3), ED-EST-06 BC (TE 4), ED-LAT-02 (TE 10), ED-LAT-02 (TE 11), ED-LAT-03 (TE 8), ED-LAT-03 (TE 9), ED-LAT-04 (TE 7), EG-03, EL-03, EU-LAI-1, FB-1, GL-AIM-12, GL-AIM-13, GL-AMW-12, GL-AMW-13, GL-COI-10, GL-EIM-10, GL-GHW-10, GL-GHW-11, GL-GHW-12, GL-INM-13, GL-INM-14, GL-MAM-11, GL-MAM-12, GL-MAN-11, GL-MAN-12, GL-MDO-13, GL-MOC-12, GL-MOC-13, GL-PCF-9, GL-PCF-10, GL-PIP-10, GL-PRW-11, GL-PRW-12, GL-SMW-8, GL-SMW-9, GL-VHE-9, GL-VHE-10, GL-WOW-11, GL-WOW-12, GS-09, GT-04, HS-HDO-08, LI-9, MA-02, PC-01, PI-04-CGC, PS-1, SC-5 (equip. op. and spec. trade), SC-6 (equip. op. and spec. trade), SO-MAO-01, SR-E (pay group 3 MDO-4), SR-W (pay group 4), SR-W (pay group 5), SR-W (pay group 6), SW-SCW-01, SW-CHA-01</v>
      </c>
      <c r="C837" s="128" t="str" cm="1">
        <f t="array" ref="C837">_xlfn.TEXTJOIN(", ",TRUE,_xlfn._xlws.FILTER('5. Raw salary data'!$A$2:$A$1297,('5. Raw salary data'!$C$2:$C$1297 &gt;'5. Raw salary data'!E837)*('5. Raw salary data'!$C$2:$C$1297 &lt;'5. Raw salary data'!C837),"No matches"))</f>
        <v>AS-03, DA-PRO-6, DD-05, DS-1, EC-02, ED-EST-01 (TE 7) , ED-EST-02 (TE 6) , ED-EST-03 (TE 3),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ED-EST-05 Ontario (TE 5),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ED-LAT-04 (TE 6), FR - Recruitment, GL-AIM-10, GL-AIM-11, GL-AMW-11, GL-COI-00, GL-COI-9, GL-EIM-00, GL-EIM-9, GL-ELE -13, GL-ELE -14, GL-GHW-8, GL-INM-11, GL-INM-12, GL-MAM-9, GL-MAM-10, GL-MAN-9, GL-MAN-10, GL-MDO-11, GL-MDO-12, GL-MOC-10, GL-MOC-11, GL-MST-13, GL-PCF-8, GL-PIP-9, GL-PRW-9, GL-PRW-10, GL-SMW-00, GL-VHE-8,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row>
    <row r="838" spans="1:3" ht="255" x14ac:dyDescent="0.25">
      <c r="A838" s="60" t="str">
        <f>'5. Raw salary data'!A838</f>
        <v>GL-PCF-00</v>
      </c>
      <c r="B838" s="129" t="str" cm="1">
        <f t="array" ref="B838">_xlfn.TEXTJOIN(", ", TRUE, _xlfn._xlws.FILTER('5. Raw salary data'!$A$2:$A$1297, ('5. Raw salary data'!$C$2:$C$1297 &lt; '5. Raw salary data'!D838) * ('5. Raw salary data'!$C$2:$C$1297 &gt;= '5. Raw salary data'!C838) * ('5. Raw salary data'!$A$2:$A$1297 &lt;&gt; '5. Raw salary data'!A838), "No matches"))</f>
        <v>AR-01, DA-CON-5, DA-PRO-5, DD-04, EC-01, ED-EST-01 (TE 5), ED-EST-02 (TE 3) ,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ED-EST-02 BC (TE 8), ED-EST-03 BC (TE 4), ED-EST-04 BC (TE 3), ED-EST-05 BC (TE 2), ED-LAT-01 (TE 8), ED-LAT-01 (TE 9), ED-LAT-02 (TE 5), ED-LAT-02 (TE 6), ED-LAT-03 (TE 4), ED-LAT-04 (TE 2), ED-LAT-04 (TE 3), GL-AMW-8, GL-AMW-9, GL-ELE -10, GL-ELE -11, GL-GHW-5, GL-GHW-6, GL-INM-9, GL-MAM-00, GL-MAM-7, GL-MAN-7, GL-MDO-8, GL-MDO-9, GL-MOC-8, GL-MST-10, GL-MST-11, GL-PCF-6, GL-PRW-7, GL-WOW-00, GS-06, HP-02, HS-HDO-05, HS-PHS-05, LI-7, PG-01, PI-02-CGC, PY-06, RO-01, SC-4 (deck and engine room), SC-5 (deck and engine room), SC-STD-4, SC-STD-5, SR-W (pay group 2), SR-W (pay group 3), SR-W (pay group 9) APD-8, TI-03</v>
      </c>
      <c r="C838" s="128" t="str" cm="1">
        <f t="array" ref="C838">_xlfn.TEXTJOIN(", ",TRUE,_xlfn._xlws.FILTER('5. Raw salary data'!$A$2:$A$1297,('5. Raw salary data'!$C$2:$C$1297 &gt;'5. Raw salary data'!E838)*('5. Raw salary data'!$C$2:$C$1297 &lt;'5. Raw salary data'!C838),"No matches"))</f>
        <v>AS-01, CM-06, CR-05, DA-CON-4, ED-EST-01 (TE 3), ED-EST-01 (TE 4), ED-EST-02 (TE 2) , ED-EST-03 (TE 1), ED-EST-03 Maritimes (TE 7), ED-EST-03 Maritimes (TE 8), ED-EST-04 Maritimes (TE 3), ED-EST-04 Maritimes (TE 4), ED-EST-05 Maritimes (TE 1), ED-EST-05 Maritimes (TE 2), ED-EST-06 Maritimes (TE 1), ED-EST-01 Quebec (TE 8), ED-EST-02 Quebec (TE 7), ED-EST-02 Quebec (TE 8), ED-EST-03 Quebec (TE 6), ED-EST-04 Quebec (TE 5), ED-EST-05 Quebec (TE 3), ED-EST-06 Quebec (TE 1), ED-EST-02 Ontario (TE 5),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ED-EST-01 BC (TE 8), ED-EST-02 BC (TE 6), ED-EST-02 BC (TE 7), ED-EST-03 BC (TE 3), ED-EST-04 BC (TE 2), ED-EST-05 BC (TE 1), ED-LAT-01 (TE 7), ED-LAT-02 (TE 3), ED-LAT-02 (TE 4), ED-LAT-03 (TE 2), ED-LAT-03 (TE 3), ED-LAT-04 (TE 1), EG-01, GL-AIM-00, GL-AMW-6, GL-AMW-7, GL-ELE -8, GL-ELE -9, GL-GHW-3, GL-GHW-4, GL-INM-00, GL-MAM-5, GL-MAM-6, GL-MAN-5, GL-MAN-6, GL-MDO-7, GL-MOC-6, GL-MOC-7, GL-MST-00, GL-MST-9, GL-PRW-5, GL-PRW-6, GS-05, GT-02, HP-01, HS-HDO-04, HS-PHS-04, IS-01 , LI-6, MA-01, OM-01, PI-01-CGC, PM-01 , PY-05, SC-1 (deck and engine room), SC-2 (deck and engine room), SC-3 (deck and engine room), SC-STD-1, SC-STD-2, SC-STD-3, SC-2 (equip. op. and spec. trade), SC-3 (equip. op. and spec. trade), SR-W (pay group 9) APC-6, SR-W (pay group 9) APD-7, ST-SCY-4, WP-01</v>
      </c>
    </row>
    <row r="839" spans="1:3" ht="285" x14ac:dyDescent="0.25">
      <c r="A839" s="60" t="str">
        <f>'5. Raw salary data'!A839</f>
        <v>GL-PCF-6</v>
      </c>
      <c r="B839" s="129" t="str" cm="1">
        <f t="array" ref="B839">_xlfn.TEXTJOIN(", ", TRUE, _xlfn._xlws.FILTER('5. Raw salary data'!$A$2:$A$1297, ('5. Raw salary data'!$C$2:$C$1297 &lt; '5. Raw salary data'!D839) * ('5. Raw salary data'!$C$2:$C$1297 &gt;= '5. Raw salary data'!C839) * ('5. Raw salary data'!$A$2:$A$1297 &lt;&gt; '5. Raw salary data'!A839), "No matches"))</f>
        <v>AS-02, CM-07, CO-DEV/PER, CR-06, DA-CON-6, ED-EST-01 (TE 6), ED-EST-02 (TE 5) , ED-EST-03 (TE 2),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7), ED-LAT-03 (TE 5), ED-LAT-03 (TE 6), ED-LAT-04 (TE 3), ED-LAT-04 (TE 4), EG-02, EL-02, EN-ENG-01, FR - Recruitment, GL-AIM-9, GL-AIM-10, GL-AMW-9, GL-AMW-10, GL-COI-00, GL-ELE -11, GL-ELE -12, GL-GHW-7, GL-GHW-8, GL-INM-10, GL-INM-11, GL-MAM-8, GL-MAM-9, GL-MAN-8, GL-MAN-9, GL-MDO-10, GL-MOC-9, GL-MST-11, GL-MST-12, GL-PCF-7, GL-PIP-00, GL-PRW-8, GL-PRW-9, GL-VHE-00, GL-WOW-9, GS-07, GT-03, HP-02, HS-HDO-05, HS-HDO-06, HS-PHS-05, HS-PHS-06, IS-02 , LI-7, MT-01, OM-02, PM-02 , SC-5 (deck and engine room), SC-6 (deck and engine room), SC-STD-5, SC-STD-6, SC-4 (equip. op. and spec. trade), SG-SRE-01, SO-MAO-TO, SR-E (pay group 1 basic), SR-W (pay group 9) APC-7, SR-W (pay group 9) APD-9, TR-01</v>
      </c>
      <c r="C839" s="128" t="str" cm="1">
        <f t="array" ref="C839">_xlfn.TEXTJOIN(", ",TRUE,_xlfn._xlws.FILTER('5. Raw salary data'!$A$2:$A$1297,('5. Raw salary data'!$C$2:$C$1297 &gt;'5. Raw salary data'!E839)*('5. Raw salary data'!$C$2:$C$1297 &lt;'5. Raw salary data'!C839),"No matches"))</f>
        <v>AR-01, AS-01, CM-06, DA-CON-5, DA-PRO-5, DD-04, EC-01, ED-EST-01 (TE 4), ED-EST-01 (TE 5), ED-EST-02 (TE 3) , ED-EST-02 (TE 4), ED-EST-03 (TE 1), ED-EST-03 Maritimes (TE 9), ED-EST-04 Maritimes (TE 4),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ED-LAT-02 (TE 6), ED-LAT-03 (TE 3), ED-LAT-03 (TE 4), ED-LAT-04 (TE 2), GL-AMW-8, GL-ELE -10, GL-GHW-5, GL-GHW-6, GL-INM-9, GL-MAM-00, GL-MAM-6, GL-MAM-7, GL-MAN-7, GL-MDO-8, GL-MDO-9, GL-MOC-7, GL-MOC-8, GL-MST-10, GL-PCF-00, GL-PRW-7, GL-WOW-00, GS-05, GS-06, IS-01 , MA-01, PG-01, PI-02-CGC, PM-01 , PY-06, RO-01, SC-3 (deck and engine room), SC-4 (deck and engine room), SC-STD-3, SC-STD-4, SC-3 (equip. op. and spec. trade), SR-W (pay group 2), SR-W (pay group 3), SR-W (pay group 9) APC-6, SR-W (pay group 9) APD-8, TI-03</v>
      </c>
    </row>
    <row r="840" spans="1:3" ht="285" x14ac:dyDescent="0.25">
      <c r="A840" s="60" t="str">
        <f>'5. Raw salary data'!A840</f>
        <v>GL-PCF-7</v>
      </c>
      <c r="B840" s="129" t="str" cm="1">
        <f t="array" ref="B840">_xlfn.TEXTJOIN(", ", TRUE, _xlfn._xlws.FILTER('5. Raw salary data'!$A$2:$A$1297, ('5. Raw salary data'!$C$2:$C$1297 &lt; '5. Raw salary data'!D840) * ('5. Raw salary data'!$C$2:$C$1297 &gt;= '5. Raw salary data'!C840) * ('5. Raw salary data'!$A$2:$A$1297 &lt;&gt; '5. Raw salary data'!A840), "No matches"))</f>
        <v>AS-03, CM-07, CR-06, DA-CON-6, DA-PRO-6, DD-05, DS-1,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ED-EST-02 Ontario (TE 9), ED-EST-03 Ontario (TE 8), ED-EST-04 Ontario (TE 5), ED-EST-05 Ontario (TE 4), ED-EST-06 Ontario (TE 2), ED-EST-04 Manitoba (TE 3), ED-EST-05 Manitoba (TE 2), ED-EST-06 Manitoba (TE 1), ED-EST-03 Saskatchewan (TE 9), ED-EST-04 Saskatchewan (TE 4), ED-EST-04 Saskatchewan (TE 5), ED-EST-05 Saskatchewan (TE 2), ED-EST-05 Saskatchewan (TE 3), ED-EST-06 Saskatchewan (TE 1), ED-EST-06 Saskatchewan (TE 2),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GL-MDO-11, GL-MOC-10, GL-MST-12, GL-MST-13, GL-PCF-8, GL-PRW-9, GL-PRW-10, GL-SMW-00, GL-VHE-00, GL-VHE-8, GL-WOW-9, GL-WOW-10, GS-08, HP-03, HS-HDO-07, HS-PHS-06, HS-PHS-07, LI-8, OM-02, PE-01, PG-02, PI-03-CGC, PM-03 , PO-IMA-01, PO-LES-TO-01, PO-LES-IM-01, PO-TCO-01, PR(S)-01, PY-07, SC-6 (deck and engine room), SC-7 (deck and engine room), SC-STD-6, SC-STD-7, SO-MAO-TO, SR-E (pay group 1 basic), SR-W (pay group 9) APD-9, SR-W (pay group 9) APD-10, ST-COR-2, TI-04, WP-02</v>
      </c>
      <c r="C840" s="128" t="str" cm="1">
        <f t="array" ref="C840">_xlfn.TEXTJOIN(", ",TRUE,_xlfn._xlws.FILTER('5. Raw salary data'!$A$2:$A$1297,('5. Raw salary data'!$C$2:$C$1297 &gt;'5. Raw salary data'!E840)*('5. Raw salary data'!$C$2:$C$1297 &lt;'5. Raw salary data'!C840),"No matches"))</f>
        <v>AR-01, AS-02, CO-DEV/PER, DA-CON-5, EC-01, ED-EST-01 (TE 5), ED-EST-02 (TE 4), ED-EST-03 (TE 2), ED-EST-03 Maritimes (TE 9),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ED-LAT-03 (TE 4), ED-LAT-03 (TE 5), ED-LAT-04 (TE 3), EG-02, EN-ENG-01, GL-AIM-9, GL-AMW-9, GL-ELE -11, GL-GHW-6, GL-GHW-7, GL-INM-9, GL-INM-10, GL-MAM-00, GL-MAM-7, GL-MAM-8, GL-MAN-8, GL-MDO-9, GL-MDO-10, GL-MOC-8, GL-MOC-9, GL-MST-10, GL-MST-11, GL-PCF-6, GL-PIP-00, GL-PRW-8, GS-06, GS-07, GT-03, HP-02, HS-HDO-05, HS-HDO-06, HS-PHS-05, IS-02 , LI-7, MT-01, PI-02-CGC, PM-02 , PY-06, RO-01, SC-4 (deck and engine room), SC-5 (deck and engine room), SC-STD-4, SC-STD-5, SC-4 (equip. op. and spec. trade), SG-SRE-01, SR-W (pay group 3), SR-W (pay group 9) APC-7, SR-W (pay group 9) APD-8, TI-03, TR-01</v>
      </c>
    </row>
    <row r="841" spans="1:3" ht="270" x14ac:dyDescent="0.25">
      <c r="A841" s="60" t="str">
        <f>'5. Raw salary data'!A841</f>
        <v>GL-PCF-8</v>
      </c>
      <c r="B841" s="129" t="str" cm="1">
        <f t="array" ref="B841">_xlfn.TEXTJOIN(", ", TRUE, _xlfn._xlws.FILTER('5. Raw salary data'!$A$2:$A$1297, ('5. Raw salary data'!$C$2:$C$1297 &lt; '5. Raw salary data'!D841) * ('5. Raw salary data'!$C$2:$C$1297 &gt;= '5. Raw salary data'!C841) * ('5. Raw salary data'!$A$2:$A$1297 &lt;&gt; '5. Raw salary data'!A841), "No matches"))</f>
        <v>AS-03, DA-PRO-6, DS-1, EC-02, ED-EST-01 (TE 7) , ED-EST-01 (TE 8), ED-EST-02 (TE 6) , ED-EST-02 (TE 7) , ED-EST-03 (TE 4), ED-EST-04 (TE 2), ED-EST-04 Maritimes (TE 8), ED-EST-05 Maritimes (TE 5), ED-EST-05 Maritimes (TE 6),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ED-EST-04 Saskatchewan (TE 6), ED-EST-05 Saskatchewan (TE 3), ED-EST-05 Saskatchewan (TE 4), ED-EST-06 Saskatchewan (TE 2), ED-EST-06 Saskatchewan (TE 3), ED-EST-03 Alberta (TE 9), ED-EST-04 Alberta (TE 5), ED-EST-05 Alberta (TE 4), ED-EST-06 Alberta (TE 3), ED-EST-03 BC (TE 7), ED-EST-04 BC (TE 5), ED-EST-04 BC (TE 6), ED-EST-05 BC (TE 4), ED-EST-06 BC (TE 2), ED-EST-06 BC (TE 3), ED-LAT-01 (TE 12), ED-LAT-02 (TE 9), ED-LAT-02 (TE 10), ED-LAT-03 (TE 7), ED-LAT-03 (TE 8), ED-LAT-04 (TE 6), EG-03, EU-LAI-1, FB-1, GL-AIM-11, GL-AIM-12, GL-AMW-12, GL-COI-9, GL-EIM-9, GL-ELE -13, GL-ELE -14, GL-GHW-10, GL-GHW-11, GL-INM-12, GL-INM-13, GL-MAM-10, GL-MAM-11, GL-MAN-10, GL-MAN-11, GL-MDO-12, GL-MOC-11, GL-MST-13, GL-MST-14, GL-PCF-9, GL-PIP-9, GL-PRW-10, GL-PRW-11, GL-SMW-8, GL-VHE-8, GL-VHE-9, GL-WOW-10, GL-WOW-11, HP-03, HR-01, HS-HDO-07, HS-HDO-08, HS-PHS-07, LI-8, MA-02, PE-01, PG-02, PM-03 , PO-IMA-01, PO-LES-TO-01, PO-LES-IM-01, PO-TCO-01, PR(S)-01, SC-5 (equip. op. and spec. trade), SG-PAT-01, SO-MAO-01, SR-E (pay group 2 ELE-2), SR-W (pay group 4), SR-W (pay group 5), SR-W (pay group 9) APC-8, SR-W (pay group 9) APD-10, SW-CHA-01, TI-04, WP-02</v>
      </c>
      <c r="C841" s="128" t="str" cm="1">
        <f t="array" ref="C841">_xlfn.TEXTJOIN(", ",TRUE,_xlfn._xlws.FILTER('5. Raw salary data'!$A$2:$A$1297,('5. Raw salary data'!$C$2:$C$1297 &gt;'5. Raw salary data'!E841)*('5. Raw salary data'!$C$2:$C$1297 &lt;'5. Raw salary data'!C841),"No matches"))</f>
        <v>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ED-EST-03 Alberta (TE 8), ED-EST-04 Alberta (TE 4), ED-EST-05 Alberta (TE 3), ED-EST-06 Alberta (TE 2), ED-EST-02 BC (TE 9), ED-EST-03 BC (TE 6), ED-EST-04 BC (TE 4), ED-EST-05 BC (TE 3), ED-EST-06 BC (TE 1), ED-LAT-01 (TE 10), ED-LAT-01 (TE 11), ED-LAT-02 (TE 7), ED-LAT-02 (TE 8), ED-LAT-03 (TE 6), ED-LAT-04 (TE 4), ED-LAT-04 (TE 5), EG-02, EL-02, EN-ENG-01, FR - Recruitment, GL-AIM-9, GL-AIM-10, GL-AMW-10, GL-AMW-11, GL-COI-00, GL-EIM-00, GL-ELE -12, GL-GHW-7, GL-GHW-8, GL-INM-10, GL-INM-11, GL-MAM-8, GL-MAM-9, GL-MAN-9, GL-MDO-10, GL-MDO-11, GL-MOC-9, GL-MOC-10, GL-MST-12, GL-PCF-7, GL-PIP-00, GL-PRW-9, GL-SMW-00, GL-VHE-00, GL-WOW-9, GS-07, GS-08, GT-03, HS-HDO-06, HS-PHS-06, OM-02, PI-03-CGC, PY-07, SC-6 (deck and engine room), SC-7 (deck and engine room), SC-STD-6, SC-STD-7, SC-4 (equip. op. and spec. trade), SG-SRE-01, SO-MAO-TO, SR-E (pay group 1 basic), SR-W (pay group 9) APC-7, SR-W (pay group 9) APD-9, ST-COR-2, TR-01</v>
      </c>
    </row>
    <row r="842" spans="1:3" ht="285" x14ac:dyDescent="0.25">
      <c r="A842" s="60" t="str">
        <f>'5. Raw salary data'!A842</f>
        <v>GL-PCF-9</v>
      </c>
      <c r="B842" s="129" t="str" cm="1">
        <f t="array" ref="B842">_xlfn.TEXTJOIN(", ", TRUE, _xlfn._xlws.FILTER('5. Raw salary data'!$A$2:$A$1297, ('5. Raw salary data'!$C$2:$C$1297 &lt; '5. Raw salary data'!D842) * ('5. Raw salary data'!$C$2:$C$1297 &gt;= '5. Raw salary data'!C842) * ('5. Raw salary data'!$A$2:$A$1297 &lt;&gt; '5. Raw salary data'!A842), "No matches"))</f>
        <v>AG-01, AS-04,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EL-03, EU-LAI-1, FB-1, GL-AIM-12, GL-AIM-13, GL-AMW-13, GL-COI-10, GL-COI-11, GL-EIM-10, GL-GHW-12, GL-INM-13, GL-INM-14, GL-MAM-11, GL-MAM-12, GL-MAN-11, GL-MAN-12, GL-MDO-13, GL-MDO-14, GL-MOC-12, GL-MOC-13, GL-PCF-10, GL-PIP-10, GL-PIP-11, GL-PRW-11, GL-PRW-12, GL-SMW-8, GL-SMW-9, GL-VHE-9, GL-VHE-10, GL-WOW-11, GL-WOW-12, GS-09, GT-04, HS-HDO-08, HS-PHS-08, IS-03 , LI-9, MA-02, PC-01, PI-04-CGC, PM-04 , PS-1, SC-6 (equip. op. and spec. trade), SO-MAO-01, SR-E (pay group 3 MDO-4), SR-W (pay group 5), SR-W (pay group 6), SW-SCW-01, SW-CHA-01</v>
      </c>
      <c r="C842" s="128" t="str" cm="1">
        <f t="array" ref="C842">_xlfn.TEXTJOIN(", ",TRUE,_xlfn._xlws.FILTER('5. Raw salary data'!$A$2:$A$1297,('5. Raw salary data'!$C$2:$C$1297 &gt;'5. Raw salary data'!E842)*('5. Raw salary data'!$C$2:$C$1297 &lt;'5. Raw salary data'!C842),"No matches"))</f>
        <v>AS-03, DA-PRO-6, DD-05, DS-1, EC-02, ED-EST-01 (TE 7) , ED-EST-02 (TE 6) , ED-EST-03 (TE 4), ED-EST-04 (TE 1), ED-EST-04 Maritimes (TE 7), ED-EST-04 Maritimes (TE 8), ED-EST-05 Maritimes (TE 5), ED-EST-06 Maritimes (TE 4), ED-EST-02 Quebec (TE 11), ED-EST-03 Quebec (TE 10), ED-EST-04 Quebec (TE 9), ED-EST-05 Quebec (TE 7), ED-EST-06 Quebec (TE 5), ED-EST-02 Ontario (TE 9), ED-EST-03 Ontario (TE 8), ED-EST-03 Ontario (TE 9), ED-EST-04 Ontario (TE 5), ED-EST-04 Ontario (TE 6), ED-EST-05 Ontario (TE 4), ED-EST-05 Ontario (TE 5), ED-EST-06 Ontario (TE 2), ED-EST-06 Ontario (TE 3), ED-EST-04 Manitoba (TE 3), ED-EST-04 Manitoba (TE 4), ED-EST-05 Manitoba (TE 2), ED-EST-05 Manitoba (TE 3), ED-EST-06 Manitoba (TE 1), ED-EST-04 Saskatchewan (TE 5), ED-EST-05 Saskatchewan (TE 3), ED-EST-06 Saskatchewan (TE 2), ED-EST-03 Alberta (TE 8), ED-EST-03 Alberta (TE 9),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ED-LAT-03 (TE 8), ED-LAT-04 (TE 5), ED-LAT-04 (TE 6), EG-03, FR - Recruitment, GL-AIM-10, GL-AIM-11, GL-AMW-11, GL-AMW-12, GL-COI-9, GL-EIM-00, GL-EIM-9, GL-ELE -13, GL-ELE -14, GL-GHW-8, GL-GHW-10, GL-GHW-11, GL-INM-12, GL-MAM-9, GL-MAM-10, GL-MAN-10, GL-MDO-11, GL-MDO-12, GL-MOC-10, GL-MOC-11, GL-MST-13, GL-MST-14, GL-PCF-8, GL-PIP-9, GL-PRW-10, GL-SMW-00, GL-VHE-8, GL-WOW-10, GS-08, HP-03, HR-01, HS-HDO-07, HS-PHS-06, HS-PHS-07, LI-8, PE-01, PG-02, PI-03-CGC, PM-03 , PO-IMA-01, PO-LES-TO-01, PO-LES-IM-01, PO-TCO-01, PR(S)-01, PY-07, SC-7 (deck and engine room), SC-STD-7, SC-5 (equip. op. and spec. trade), SG-PAT-01, SO-MAO-TO, SR-E (pay group 2 ELE-2), SR-W (pay group 4), SR-W (pay group 9) APC-8, SR-W (pay group 9) APD-10, ST-COR-2, TI-04, WP-02</v>
      </c>
    </row>
    <row r="843" spans="1:3" ht="270" x14ac:dyDescent="0.25">
      <c r="A843" s="60" t="str">
        <f>'5. Raw salary data'!A843</f>
        <v>GL-PCF-10</v>
      </c>
      <c r="B843" s="129" t="str" cm="1">
        <f t="array" ref="B843">_xlfn.TEXTJOIN(", ", TRUE, _xlfn._xlws.FILTER('5. Raw salary data'!$A$2:$A$1297, ('5. Raw salary data'!$C$2:$C$1297 &lt; '5. Raw salary data'!D843) * ('5. Raw salary data'!$C$2:$C$1297 &gt;= '5. Raw salary data'!C843) * ('5. Raw salary data'!$A$2:$A$1297 &lt;&gt; '5. Raw salary data'!A843), "No matches"))</f>
        <v>AI-01, AS-04, CR-07, DA-CON-7, DA-PRO-7, DS-2, EC-03, ED-EST-02 (TE 8), ED-EST-02 (TE 9), ED-EST-03 (TE 6), ED-EST-04 (TE 3), ED-EST-04 (TE 4), ED-EST-05 (TE 2), ED-EST-06 (TE 1), ED-EST-04 Maritimes (TE 10), ED-EST-05 Maritimes (TE 7), ED-EST-06 Maritimes (TE 6), ED-EST-04 Quebec (TE 12), ED-EST-05 Quebec (TE 9), ED-EST-05 Quebec (TE 10), ED-EST-06 Quebec (TE 7), ED-EST-06 Quebec (TE 8), ED-EST-04 Ontario (TE 8), ED-EST-05 Ontario (TE 7), ED-EST-06 Ontario (TE 4), ED-EST-06 Ontario (TE 5),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GL-PCF-11, GL-PIP-11, GL-PIP-12, GL-PRW-12, GL-PRW-13, GL-SMW-9, GL-SMW-10, GL-VHE-10, GL-VHE-11, GL-WOW-12, GL-WOW-13, GS-09, HP-04, HS-PHS-08, IS-03 , IT-01, LS-01, OM-03, PC-01, PE-02, PG-03, PI-04-CGC, PM-04 , PO-IMA-02, PO-LES-TO-02, PO-LES-IM-02, PO-TCO-02, PR(S)-02, RO-03, SC-7 (equip. op. and spec. trade), SG-SRE-02, SO-FLP-01, SR-E (pay group 3 MDO-4), SR-E (APA), SR-E (APB), SR-W (pay group 7), TI-05, WP-03</v>
      </c>
      <c r="C843" s="128" t="str" cm="1">
        <f t="array" ref="C843">_xlfn.TEXTJOIN(", ",TRUE,_xlfn._xlws.FILTER('5. Raw salary data'!$A$2:$A$1297,('5. Raw salary data'!$C$2:$C$1297 &gt;'5. Raw salary data'!E843)*('5. Raw salary data'!$C$2:$C$1297 &lt;'5. Raw salary data'!C843),"No matches"))</f>
        <v>AG-01, BI-01, CH-01, 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5), ED-EST-06 Quebec (TE 6), ED-EST-03 Ontario (TE 9), ED-EST-03 Ontario (TE 10), ED-EST-04 Ontario (TE 6), ED-EST-04 Ontario (TE 7), ED-EST-05 Ontario (TE 5), ED-EST-05 Ontario (TE 6), ED-EST-06 Ontario (TE 3), ED-EST-04 Manitoba (TE 4), ED-EST-04 Manitoba (TE 5), ED-EST-05 Manitoba (TE 3),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GT-04, HP-03, HR-01, HS-HDO-08, LI-9, MA-02, PS-1, SC-5 (equip. op. and spec. trade), SC-6 (equip. op. and spec. trade), SG-PAT-01, SO-MAO-01, SR-E (pay group 2 ELE-2), SR-W (pay group 4), SR-W (pay group 5), SR-W (pay group 6), SR-W (pay group 9) APC-8, SR-W (pay group 9) APD-10, SW-SCW-01, SW-CHA-01, TI-04</v>
      </c>
    </row>
    <row r="844" spans="1:3" ht="255" x14ac:dyDescent="0.25">
      <c r="A844" s="60" t="str">
        <f>'5. Raw salary data'!A844</f>
        <v>GL-PCF-11</v>
      </c>
      <c r="B844" s="129" t="str" cm="1">
        <f t="array" ref="B844">_xlfn.TEXTJOIN(", ", TRUE, _xlfn._xlws.FILTER('5. Raw salary data'!$A$2:$A$1297, ('5. Raw salary data'!$C$2:$C$1297 &lt; '5. Raw salary data'!D844) * ('5. Raw salary data'!$C$2:$C$1297 &gt;= '5. Raw salary data'!C844) * ('5. Raw salary data'!$A$2:$A$1297 &lt;&gt; '5. Raw salary data'!A844), "No matches"))</f>
        <v>AI-01, AR-02, CO-01, CT-EAV-01 , CT-IAU-01 , DA-CON-8, DA-PRO-7, DD-07, ED-EDS-01, ED-EST-02 (TE 9), ED-EST-03 (TE 7), ED-EST-04 (TE 4), ED-EST-05 (TE 2), ED-EST-05 (TE 3), ED-EST-06 (TE 1), ED-EST-05 Maritimes (TE 8), ED-EST-06 Maritimes (TE 7), ED-EST-05 Quebec (TE 10), ED-EST-05 Quebec (TE 11), ED-EST-06 Quebec (TE 8), ED-EST-06 Quebec (TE 9), ED-EST-04 Ontario (TE 8), ED-EST-04 Ontario (TE 9), ED-EST-05 Ontario (TE 7), ED-EST-05 Ontario (TE 8), ED-EST-06 Ontario (TE 5), ED-EST-04 Manitoba (TE 7), ED-EST-05 Manitoba (TE 5), ED-EST-05 Manitoba (TE 6), ED-EST-06 Manitoba (TE 4), ED-EST-04 Saskatchewan (TE 8), ED-EST-04 Saskatchewan (TE 9), ED-EST-05 Saskatchewan (TE 6), ED-EST-05 Saskatchewan (TE 7), ED-EST-06 Saskatchewan (TE 5), ED-EST-06 Saskatchewan (TE 6), ED-EST-04 Alberta (TE 8), ED-EST-05 Alberta (TE 6), ED-EST-05 Alberta (TE 7), ED-EST-06 Alberta (TE 5), ED-EST-06 Alberta (TE 6), ED-EST-04 BC (TE 8), ED-EST-04 BC (TE 9), ED-EST-05 BC (TE 6), ED-EST-05 BC (TE 7), ED-EST-06 BC (TE 5), ED-EST-06 BC (TE 6), ED-LAT-02 (TE 12), ED-LAT-02 (TE 13), ED-LAT-03 (TE 11), ED-LAT-03 (TE 12), ED-LAT-04 (TE 9), ED-LAT-04 (TE 10), EG-04, EL-04, EN-ENG-02, EN-SUR-01, FB-2, GL-AIM-14, GL-COI-12, GL-COI-13, GL-EIM-11, GL-EIM-12, GL-MAM-13, GL-MAM-14, GL-MAN-13, GL-MAN-14, GL-MOC-14, GL-PCF-12, GL-PIP-12, GL-PIP-13, GL-PRW-13, GL-PRW-14, GL-SMW-10, GL-SMW-11, GL-VHE-11, GL-VHE-12, GL-WOW-13, GL-WOW-14, GS-10, HP-04, HR-02, HS-HDO-09, IT-01, LS-01, LS-02, MT-02, OM-03, PE-02, PG-03, PR(S)-02, SC-7 (equip. op. and spec. trade), SE-RES-1, SG-PAT-02, SG-SRE-02, SO-FLP-02, SO-MAO-02, SO-RAD-01, SR-W (pay group 7), SR-W (pay group 8), SW-SCW-02, TI-05, UT-1, WP-03</v>
      </c>
      <c r="C844" s="128" t="str" cm="1">
        <f t="array" ref="C844">_xlfn.TEXTJOIN(", ",TRUE,_xlfn._xlws.FILTER('5. Raw salary data'!$A$2:$A$1297,('5. Raw salary data'!$C$2:$C$1297 &gt;'5. Raw salary data'!E844)*('5. Raw salary data'!$C$2:$C$1297 &lt;'5. Raw salary data'!C844),"No matches"))</f>
        <v>AG-01, AS-04, BI-01, CH-01, CR-07, DA-CON-7, DD-06, DS-2, EC-03, ED-EST-01 (TE 8), ED-EST-02 (TE 8), ED-EST-03 (TE 5), ED-EST-03 (TE 6), ED-EST-04 (TE 3), ED-EST-05 (TE 1), ED-EST-04 Maritimes (TE 9), ED-EST-04 Maritimes (TE 10), ED-EST-05 Maritimes (TE 6), ED-EST-05 Maritimes (TE 7), ED-EST-06 Maritimes (TE 5), ED-EST-06 Maritimes (TE 6), ED-EST-04 Quebec (TE 11), ED-EST-04 Quebec (TE 12), ED-EST-05 Quebec (TE 9), ED-EST-06 Quebec (TE 6), ED-EST-06 Quebec (TE 7), ED-EST-03 Ontario (TE 10), ED-EST-04 Ontario (TE 7), ED-EST-05 Ontario (TE 6), ED-EST-06 Ontario (TE 4), ED-EST-04 Manitoba (TE 5), ED-EST-04 Manitoba (TE 6), ED-EST-05 Manitoba (TE 4), ED-EST-06 Manitoba (TE 3), ED-EST-04 Saskatchewan (TE 6), ED-EST-04 Saskatchewan (TE 7), ED-EST-05 Saskatchewan (TE 5), ED-EST-06 Saskatchewan (TE 3), ED-EST-06 Saskatchewan (TE 4), ED-EST-04 Alberta (TE 6), ED-EST-04 Alberta (TE 7), ED-EST-05 Alberta (TE 5), ED-EST-06 Alberta (TE 4), ED-EST-03 BC (TE 8), ED-EST-03 BC (TE 9), ED-EST-04 BC (TE 7), ED-EST-05 BC (TE 5), ED-EST-06 BC (TE 4), ED-LAT-02 (TE 10), ED-LAT-02 (TE 11), ED-LAT-03 (TE 9), ED-LAT-03 (TE 10), ED-LAT-04 (TE 7), ED-LAT-04 (TE 8), EL-03, FB-1, GL-AIM-12, GL-AIM-13, GL-AMW-13, GL-AMW-14, GL-COI-10, GL-COI-11, GL-EIM-10, GL-GHW-12, GL-INM-14, GL-MAM-11, GL-MAM-12, GL-MAN-12, GL-MDO-13, GL-MDO-14, GL-MOC-12, GL-MOC-13, GL-PCF-10, GL-PIP-10, GL-PIP-11, GL-PRW-12, GL-SMW-9, GL-VHE-10, GL-WOW-12, GS-09, GT-04, HS-PHS-08, IS-03 , LI-9, PC-01, PI-04-CGC, PM-04 , PO-IMA-02, PO-LES-TO-02, PO-LES-IM-02, PO-TCO-02, PS-1, RO-03, SC-6 (equip. op. and spec. trade), SO-FLP-01, SO-MAO-01, SR-E (pay group 3 MDO-4), SR-E (APA), SR-E (APB), SR-W (pay group 6), SW-SCW-01</v>
      </c>
    </row>
    <row r="845" spans="1:3" ht="240" x14ac:dyDescent="0.25">
      <c r="A845" s="60" t="str">
        <f>'5. Raw salary data'!A845</f>
        <v>GL-PCF-12</v>
      </c>
      <c r="B845" s="129" t="str" cm="1">
        <f t="array" ref="B845">_xlfn.TEXTJOIN(", ", TRUE, _xlfn._xlws.FILTER('5. Raw salary data'!$A$2:$A$1297, ('5. Raw salary data'!$C$2:$C$1297 &lt; '5. Raw salary data'!D845) * ('5. Raw salary data'!$C$2:$C$1297 &gt;= '5. Raw salary data'!C845) * ('5. Raw salary data'!$A$2:$A$1297 &lt;&gt; '5. Raw salary data'!A845), "No matches"))</f>
        <v>AR-02, CT-FIN-01 , CT-EAV-01 , CT-IAU-01 , DD-08, EC-04, ED-EDS-01, ED-EST-03 (TE 7), ED-EST-03 (TE 8), ED-EST-04 (TE 5), ED-EST-05 (TE 3), ED-EST-06 (TE 2), ED-EST-05 Maritimes (TE 9), ED-EST-06 Maritimes (TE 8), ED-EST-05 Quebec (TE 12), ED-EST-06 Quebec (TE 9), ED-EST-06 Quebec (TE 10), ED-EST-04 Ontario (TE 9), ED-EST-04 Ontario (TE 10), ED-EST-05 Ontario (TE 8),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ED-LAT-03 (TE 12), ED-LAT-03 (TE 13), ED-LAT-04 (TE 10), ED-LAT-04 (TE 11), EN-ENG-02, EN-SUR-01, GL-COI-13, GL-COI-14, GL-EIM-12, GL-EIM-13, GL-MAM-14, GL-PCF-13, GL-PIP-13, GL-PIP-14, GL-PRW-14, GL-SMW-11, GL-SMW-12, GL-VHE-12, GL-VHE-13, GS-11, GT-05, HP-05, HR-02, HS-HDO-10, HS-PHS-09, LS-02, MT-02, NU-CHN-1, NU-HOS-1, PI-05-CGC, PO-IMA-03, PO-LES-TO-03, PO-LES-IM-03, PO-TCO-03, RO-04, SE-RES-1, SO-FLP-02, SO-MAO-03, SO-RAD-01, SR-E (pay group 4 MDO-5), SR-W (pay group 8), SR-W (pay group 11), SW-CHA-02, TR-02, UT-1</v>
      </c>
      <c r="C845" s="128" t="str" cm="1">
        <f t="array" ref="C845">_xlfn.TEXTJOIN(", ",TRUE,_xlfn._xlws.FILTER('5. Raw salary data'!$A$2:$A$1297,('5. Raw salary data'!$C$2:$C$1297 &gt;'5. Raw salary data'!E845)*('5. Raw salary data'!$C$2:$C$1297 &lt;'5. Raw salary data'!C845),"No matches"))</f>
        <v>AI-01, AS-04, CO-01, DA-CON-7, DA-CON-8, DA-PRO-7, DD-07, DS-2, EC-03, ED-EST-02 (TE 9), ED-EST-03 (TE 6), ED-EST-04 (TE 3),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ED-EST-06 Ontario (TE 5), ED-EST-04 Manitoba (TE 6), ED-EST-04 Manitoba (TE 7),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8), ED-EST-05 BC (TE 6), ED-EST-06 BC (TE 4), ED-EST-06 BC (TE 5), ED-LAT-02 (TE 12), ED-LAT-02 (TE 13), ED-LAT-03 (TE 10), ED-LAT-03 (TE 11), ED-LAT-04 (TE 8), ED-LAT-04 (TE 9), EG-04, EL-04, FB-2, GL-AIM-14, GL-AMW-14, GL-COI-11, GL-COI-12, GL-EIM-11, GL-MAM-12, GL-MAM-13, GL-MAN-13, GL-MAN-14, GL-MDO-14, GL-MOC-13, GL-MOC-14, GL-PCF-11, GL-PIP-11, GL-PIP-12, GL-PRW-13, GL-SMW-10, GL-VHE-11, GL-WOW-13, GL-WOW-14, GS-10, HP-04, HS-HDO-09, HS-PHS-08, IS-03 , IT-01, LS-01, OM-03, PE-02, PG-03, PM-04 , PO-IMA-02, PO-LES-TO-02, PO-LES-IM-02, PO-TCO-02, PR(S)-02, RO-03, SC-7 (equip. op. and spec. trade), SG-PAT-02, SG-SRE-02, SO-FLP-01, SO-MAO-02, SR-E (APA), SR-E (APB), SR-W (pay group 7), SW-SCW-02, TI-05, WP-03</v>
      </c>
    </row>
    <row r="846" spans="1:3" ht="240" x14ac:dyDescent="0.25">
      <c r="A846" s="60" t="str">
        <f>'5. Raw salary data'!A846</f>
        <v>GL-PCF-13</v>
      </c>
      <c r="B846" s="129" t="str" cm="1">
        <f t="array" ref="B846">_xlfn.TEXTJOIN(", ", TRUE, _xlfn._xlws.FILTER('5. Raw salary data'!$A$2:$A$1297, ('5. Raw salary data'!$C$2:$C$1297 &lt; '5. Raw salary data'!D846) * ('5. Raw salary data'!$C$2:$C$1297 &gt;= '5. Raw salary data'!C846) * ('5. Raw salary data'!$A$2:$A$1297 &lt;&gt; '5. Raw salary data'!A846), "No matches"))</f>
        <v>AI-02,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ED-EST-06 BC (TE 7), ED-LAT-04 (TE 11), ED-LAT-04 (TE 12), ED-LAT-04 (TE 13), EG-05, EL-05, FO-01, FR-1, GL-COI-14, GL-EIM-13, GL-EIM-14, GL-PCF-14, GL-PIP-14, GL-SMW-12, GL-SMW-13, GL-VHE-13, GL-VHE-14, GS-12, GT-05, HP-05, HS-HDO-10, HS-PHS-10, MA-03, PO-IMA-03, PO-LES-TO-03, PO-LES-IM-03, PO-TCO-03, RO-04, SO-MAO-03, SO-RAD-02, SR-E (pay group 4 MDO-5), SR-E (pay group 5 basic), TI-05 Aviation, TR-02</v>
      </c>
      <c r="C846" s="128" t="str" cm="1">
        <f t="array" ref="C846">_xlfn.TEXTJOIN(", ",TRUE,_xlfn._xlws.FILTER('5. Raw salary data'!$A$2:$A$1297,('5. Raw salary data'!$C$2:$C$1297 &gt;'5. Raw salary data'!E846)*('5. Raw salary data'!$C$2:$C$1297 &lt;'5. Raw salary data'!C846),"No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11), ED-LAT-03 (TE 12), ED-LAT-03 (TE 13), ED-LAT-04 (TE 9), ED-LAT-04 (TE 10), EG-04, EL-04, EN-ENG-02, EN-SUR-01, FB-2, GL-COI-12, GL-COI-13, GL-EIM-12, GL-MAM-13, GL-MAM-14, GL-MAN-14, GL-MOC-14, GL-PCF-12, GL-PIP-12, GL-PIP-13, GL-PRW-14, GL-SMW-11, GL-VHE-12, GL-WOW-14, GS-10, GS-11, HP-04, HR-02, HS-HDO-09, HS-PHS-09, IT-01, LS-01, LS-02, MT-02, NU-CHN-1, NU-HOS-1, PE-02, PI-05-CGC, PR(S)-02, SC-7 (equip. op. and spec. trade), SE-RES-1, SG-PAT-02, SG-SRE-02, SO-FLP-02, SO-MAO-02, SO-RAD-01, SR-W (pay group 8), SR-W (pay group 11), SW-SCW-02, SW-CHA-02, TI-05, UT-1, WP-03</v>
      </c>
    </row>
    <row r="847" spans="1:3" ht="225" x14ac:dyDescent="0.25">
      <c r="A847" s="60" t="str">
        <f>'5. Raw salary data'!A847</f>
        <v>GL-PCF-14</v>
      </c>
      <c r="B847" s="129" t="str" cm="1">
        <f t="array" ref="B847">_xlfn.TEXTJOIN(", ", TRUE, _xlfn._xlws.FILTER('5. Raw salary data'!$A$2:$A$1297, ('5. Raw salary data'!$C$2:$C$1297 &lt; '5. Raw salary data'!D847) * ('5. Raw salary data'!$C$2:$C$1297 &gt;= '5. Raw salary data'!C847) * ('5. Raw salary data'!$A$2:$A$1297 &lt;&gt; '5. Raw salary data'!A847), "No matches"))</f>
        <v>AG-02, AI-02, BI-02, CH-02, CX-2, DD-09, ED-EDS-02, ED-EST-03 (TE 9), ED-EST-04 (TE 6), ED-EST-04 (TE 7), ED-EST-05 (TE 5), ED-EST-06 (TE 3), ED-EST-06 (TE 4),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13), EG-05, EL-05, EU-PEI-2, FB-3, FO-01, FR-1, FR-2, FS-01, GL-EIM-14, GL-SMW-13, GL-SMW-14, GL-VHE-14, GS-12, GS-13, HP-06, HR-03, HS-PHS-10, LP-00, MA-03, ND-DIT-1, ND-HME-1, OM-04, PC-02, PE-03, PI-06-CGC, PR(S)-03, RO-05, SO-FLP-03, SO-MAO-04, SO-RAD-02, SO-RAD-03, SR-E (pay group 6), SR-E (pay group 7), SR-E (pay group 8), SW-SCW-03, TI-06, TI-05 Aviation, TI-05 Marine, WP-04</v>
      </c>
      <c r="C847" s="128" t="str" cm="1">
        <f t="array" ref="C847">_xlfn.TEXTJOIN(", ",TRUE,_xlfn._xlws.FILTER('5. Raw salary data'!$A$2:$A$1297,('5. Raw salary data'!$C$2:$C$1297 &gt;'5. Raw salary data'!E847)*('5. Raw salary data'!$C$2:$C$1297 &lt;'5. Raw salary data'!C847),"No matches"))</f>
        <v>AR-02, CT-FIN-01 , CT-EAV-01 , CT-IAU-01 , CX-1, DD-08, EC-04, ED-EDS-01, ED-EST-03 (TE 7), ED-EST-03 (TE 8), ED-EST-04 (TE 5), ED-EST-05 (TE 3), ED-EST-05 (TE 4), ED-EST-06 (TE 2), ED-EST-05 Maritimes (TE 9), ED-EST-05 Maritimes (TE 10), ED-EST-06 Maritimes (TE 8), ED-EST-06 Maritimes (TE 9), ED-EST-05 Quebec (TE 12), ED-EST-06 Quebec (TE 9), ED-EST-06 Quebec (TE 10), ED-EST-04 Ontario (TE 9), ED-EST-04 Ontario (TE 10), ED-EST-05 Ontario (TE 9), ED-EST-06 Ontario (TE 6), ED-EST-04 Manitoba (TE 8), ED-EST-05 Manitoba (TE 6), ED-EST-05 Manitoba (TE 7), ED-EST-06 Manitoba (TE 5), ED-EST-06 Manitoba (TE 6), ED-EST-04 Saskatchewan (TE 9), ED-EST-04 Saskatchewan (TE 10), ED-EST-05 Saskatchewan (TE 7), ED-EST-05 Saskatchewan (TE 8), ED-EST-06 Saskatchewan (TE 6), ED-EST-06 Saskatchewan (TE 7), ED-EST-04 Alberta (TE 9), ED-EST-05 Alberta (TE 7), ED-EST-05 Alberta (TE 8), ED-EST-06 Alberta (TE 6), ED-EST-06 Alberta (TE 7), ED-EST-04 BC (TE 9), ED-EST-04 BC (TE 10), ED-EST-05 BC (TE 7), ED-EST-05 BC (TE 8), ED-EST-06 BC (TE 6), ED-EST-06 BC (TE 7), ED-LAT-03 (TE 13), ED-LAT-04 (TE 10), ED-LAT-04 (TE 11), ED-LAT-04 (TE 12), EN-ENG-02, GL-COI-13, GL-COI-14, GL-EIM-13, GL-MAM-14, GL-PCF-13, GL-PIP-13, GL-PIP-14, GL-SMW-11, GL-SMW-12, GL-VHE-13, GS-11, GT-05, HP-05, HR-02, HS-HDO-10, HS-PHS-09, MT-02, NU-CHN-1, NU-HOS-1, PI-05-CGC, PO-IMA-03, PO-LES-TO-03, PO-LES-IM-03, PO-TCO-03, RO-04, SE-RES-1, SO-FLP-02, SO-MAO-03, SO-RAD-01, SR-E (pay group 4 MDO-5), SR-E (pay group 5 basic), SR-W (pay group 11), SW-CHA-02, TR-02, UT-1</v>
      </c>
    </row>
    <row r="848" spans="1:3" ht="270" x14ac:dyDescent="0.25">
      <c r="A848" s="60" t="str">
        <f>'5. Raw salary data'!A848</f>
        <v>GL-PIP-00</v>
      </c>
      <c r="B848" s="129" t="str" cm="1">
        <f t="array" ref="B848">_xlfn.TEXTJOIN(", ", TRUE, _xlfn._xlws.FILTER('5. Raw salary data'!$A$2:$A$1297, ('5. Raw salary data'!$C$2:$C$1297 &lt; '5. Raw salary data'!D848) * ('5. Raw salary data'!$C$2:$C$1297 &gt;= '5. Raw salary data'!C848) * ('5. Raw salary data'!$A$2:$A$1297 &lt;&gt; '5. Raw salary data'!A848), "No matches"))</f>
        <v>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ED-EST-04 Alberta (TE 4), ED-EST-05 Alberta (TE 3), ED-EST-06 Alberta (TE 2), ED-EST-02 BC (TE 9), ED-EST-03 BC (TE 6), ED-EST-04 BC (TE 4), ED-EST-05 BC (TE 3), ED-EST-06 BC (TE 1), ED-LAT-01 (TE 10), ED-LAT-01 (TE 11), ED-LAT-02 (TE 7), ED-LAT-02 (TE 8), ED-LAT-03 (TE 6), ED-LAT-04 (TE 4), EG-02, EL-02, EN-ENG-01, FR - Recruitment, GL-AIM-9, GL-AIM-10, GL-AMW-10, GL-COI-00, GL-ELE -12, GL-GHW-7, GL-GHW-8, GL-INM-10, GL-INM-11, GL-MAM-8, GL-MAM-9, GL-MAN-9, GL-MDO-10, GL-MDO-11, GL-MOC-9, GL-MOC-10, GL-MST-12, GL-PCF-7, GL-PRW-9, GL-VHE-00, GL-WOW-9, GS-07, GS-08, GT-03, HS-HDO-06, HS-PHS-06, OM-02, PI-03-CGC, PY-07, SC-6 (deck and engine room), SC-STD-6, SC-4 (equip. op. and spec. trade), SG-SRE-01, SO-MAO-TO, SR-E (pay group 1 basic), SR-W (pay group 9) APC-7, SR-W (pay group 9) APD-9, ST-COR-2, TR-01</v>
      </c>
      <c r="C848" s="128" t="str" cm="1">
        <f t="array" ref="C848">_xlfn.TEXTJOIN(", ",TRUE,_xlfn._xlws.FILTER('5. Raw salary data'!$A$2:$A$1297,('5. Raw salary data'!$C$2:$C$1297 &gt;'5. Raw salary data'!E848)*('5. Raw salary data'!$C$2:$C$1297 &lt;'5. Raw salary data'!C848),"No matches"))</f>
        <v>AR-01, AS-02, DA-CON-5, DA-PRO-5, DD-04, EC-01, ED-EST-01 (TE 5), ED-EST-02 (TE 3) ,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ED-EST-06 Alberta (TE 1), ED-EST-02 BC (TE 8), ED-EST-03 BC (TE 4), ED-EST-03 BC (TE 5), ED-EST-04 BC (TE 3), ED-EST-05 BC (TE 2), ED-LAT-01 (TE 8), ED-LAT-01 (TE 9), ED-LAT-02 (TE 5), ED-LAT-02 (TE 6), ED-LAT-03 (TE 4), ED-LAT-03 (TE 5), ED-LAT-04 (TE 2), ED-LAT-04 (TE 3), GL-AMW-8, GL-AMW-9, GL-ELE -10, GL-ELE -11, GL-GHW-5, GL-GHW-6, GL-INM-9, GL-MAM-00, GL-MAM-7, GL-MAN-7, GL-MAN-8, GL-MDO-8, GL-MDO-9, GL-MOC-8, GL-MST-10, GL-MST-11, GL-PCF-6, GL-PRW-7, GL-PRW-8, GL-WOW-00, GS-06, HP-02, HS-HDO-05, HS-PHS-05, IS-02 , LI-7, MT-01, PG-01, PI-02-CGC, PM-02 , PY-06, RO-01, SC-4 (deck and engine room), SC-5 (deck and engine room), SC-STD-4, SC-STD-5, SR-W (pay group 2), SR-W (pay group 3), SR-W (pay group 9) APD-8, TI-03</v>
      </c>
    </row>
    <row r="849" spans="1:3" ht="300" x14ac:dyDescent="0.25">
      <c r="A849" s="60" t="str">
        <f>'5. Raw salary data'!A849</f>
        <v>GL-PIP-9</v>
      </c>
      <c r="B849" s="129" t="str" cm="1">
        <f t="array" ref="B849">_xlfn.TEXTJOIN(", ", TRUE, _xlfn._xlws.FILTER('5. Raw salary data'!$A$2:$A$1297, ('5. Raw salary data'!$C$2:$C$1297 &lt; '5. Raw salary data'!D849) * ('5. Raw salary data'!$C$2:$C$1297 &gt;= '5. Raw salary data'!C849) * ('5. Raw salary data'!$A$2:$A$1297 &lt;&gt; '5. Raw salary data'!A849), "No matches"))</f>
        <v>AG-01, BI-01, CH-01, CR-07, DD-06, ED-EST-01 (TE 8), ED-EST-02 (TE 7) , ED-EST-03 (TE 4), ED-EST-03 (TE 5), ED-EST-04 (TE 2), ED-EST-05 (TE 1), ED-EST-04 Maritimes (TE 8), ED-EST-04 Maritimes (TE 9), ED-EST-05 Maritimes (TE 6), ED-EST-06 Maritimes (TE 5), ED-EST-03 Quebec (TE 11), ED-EST-04 Quebec (TE 10), ED-EST-04 Quebec (TE 11), ED-EST-05 Quebec (TE 8),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GL-COI-9, GL-COI-10, GL-EIM-10, GL-ELE -14, GL-GHW-10, GL-GHW-11, GL-INM-13, GL-INM-14, GL-MAM-11, GL-MAN-11, GL-MAN-12, GL-MDO-12, GL-MDO-13, GL-MOC-11, GL-MOC-12, GL-MST-14, GL-PCF-9, GL-PCF-10, GL-PIP-10, GL-PRW-11, GL-SMW-8, GL-VHE-9, GL-WOW-11, GT-04, HR-01, HS-HDO-08, LI-9, MA-02, PS-1, SC-5 (equip. op. and spec. trade), SC-6 (equip. op. and spec. trade), SO-MAO-01, SR-E (pay group 2 ELE-2), SR-E (pay group 3 MDO-4), SR-W (pay group 4), SR-W (pay group 5), SR-W (pay group 6), SW-SCW-01, SW-CHA-01</v>
      </c>
      <c r="C849" s="128" t="str" cm="1">
        <f t="array" ref="C849">_xlfn.TEXTJOIN(", ",TRUE,_xlfn._xlws.FILTER('5. Raw salary data'!$A$2:$A$1297,('5. Raw salary data'!$C$2:$C$1297 &gt;'5. Raw salary data'!E849)*('5. Raw salary data'!$C$2:$C$1297 &lt;'5. Raw salary data'!C849),"No matches"))</f>
        <v>AS-03, CM-07, CR-06, DA-CON-6, DA-PRO-6, DD-05, DS-1, EC-02,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ED-EST-05 Manitoba (TE 2), ED-EST-06 Manitoba (TE 1), ED-EST-03 Saskatchewan (TE 9), ED-EST-04 Saskatchewan (TE 4), ED-EST-04 Saskatchewan (TE 5), ED-EST-05 Saskatchewan (TE 2),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4), ED-LAT-04 (TE 5), FR - Recruitment, GL-AIM-10, GL-AIM-11, GL-AMW-10, GL-AMW-11, GL-COI-00, GL-EIM-00, GL-EIM-9, GL-ELE -12, GL-ELE -13, GL-GHW-8, GL-INM-11, GL-INM-12, GL-MAM-9, GL-MAM-10, GL-MAN-9, GL-MAN-10, GL-MDO-11, GL-MOC-10, GL-MST-12, GL-MST-13, GL-PCF-8, GL-PRW-9, GL-PRW-10, GL-SMW-00, GL-VHE-00, GL-VHE-8, GL-WOW-9, GL-WOW-10, GS-08, HP-03, HS-HDO-07, HS-PHS-06, HS-PHS-07, LI-8, OM-02, PE-01, PG-02, PI-03-CGC, PM-03 , PO-IMA-01, PO-LES-TO-01, PO-LES-IM-01, PO-TCO-01, PR(S)-01, PY-07, SC-6 (deck and engine room), SC-7 (deck and engine room), SC-STD-6, SC-STD-7, SG-PAT-01, SO-MAO-TO, SR-E (pay group 1 basic), SR-W (pay group 9) APC-8, SR-W (pay group 9) APD-9, SR-W (pay group 9) APD-10, ST-COR-2, TI-04, WP-02</v>
      </c>
    </row>
    <row r="850" spans="1:3" ht="270" x14ac:dyDescent="0.25">
      <c r="A850" s="60" t="str">
        <f>'5. Raw salary data'!A850</f>
        <v>GL-PIP-10</v>
      </c>
      <c r="B850" s="129" t="str" cm="1">
        <f t="array" ref="B850">_xlfn.TEXTJOIN(", ", TRUE, _xlfn._xlws.FILTER('5. Raw salary data'!$A$2:$A$1297, ('5. Raw salary data'!$C$2:$C$1297 &lt; '5. Raw salary data'!D850) * ('5. Raw salary data'!$C$2:$C$1297 &gt;= '5. Raw salary data'!C850) * ('5. Raw salary data'!$A$2:$A$1297 &lt;&gt; '5. Raw salary data'!A850), "No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8), ED-EST-03 BC (TE 9), ED-EST-04 BC (TE 7), ED-EST-05 BC (TE 5), ED-EST-05 BC (TE 6), ED-EST-06 BC (TE 4), ED-LAT-02 (TE 11), ED-LAT-02 (TE 12), ED-LAT-03 (TE 9), ED-LAT-03 (TE 10), ED-LAT-04 (TE 7), ED-LAT-04 (TE 8), EL-03, GL-AIM-13, GL-AIM-14, GL-AMW-13, GL-AMW-14, GL-COI-11, GL-EIM-10, GL-EIM-11, GL-GHW-12, GL-INM-14, GL-MAM-12, GL-MAN-12, GL-MAN-13, GL-MDO-13, GL-MDO-14, GL-MOC-13, GL-PCF-10, GL-PCF-11, GL-PIP-11, GL-PRW-12, GL-PRW-13, GL-SMW-9, GL-VHE-10, GL-VHE-11, GL-WOW-12, GL-WOW-13, GS-09, GT-04, HS-PHS-08, IS-03 , LI-9, OM-03, PC-01, PG-03, PI-04-CGC, PM-04 , PO-IMA-02, PO-LES-TO-02, PO-LES-IM-02, PO-TCO-02, PS-1, RO-03, SC-6 (equip. op. and spec. trade), SO-FLP-01, SR-E (pay group 3 MDO-4), SR-E (APA), SR-E (APB), SR-W (pay group 6), SR-W (pay group 7), SW-SCW-01</v>
      </c>
      <c r="C850" s="128" t="str" cm="1">
        <f t="array" ref="C850">_xlfn.TEXTJOIN(", ",TRUE,_xlfn._xlws.FILTER('5. Raw salary data'!$A$2:$A$1297,('5. Raw salary data'!$C$2:$C$1297 &gt;'5. Raw salary data'!E850)*('5. Raw salary data'!$C$2:$C$1297 &lt;'5. Raw salary data'!C850),"No matches"))</f>
        <v>AS-03, DA-PRO-6, DD-06, DS-1, EC-02, ED-EST-01 (TE 7) , ED-EST-01 (TE 8), ED-EST-02 (TE 6) , ED-EST-02 (TE 7) , ED-EST-03 (TE 4), ED-EST-04 (TE 2), ED-EST-04 Maritimes (TE 8), ED-EST-05 Maritimes (TE 5), ED-EST-05 Maritimes (TE 6), ED-EST-06 Maritimes (TE 4), ED-EST-06 Maritimes (TE 5), ED-EST-03 Quebec (TE 10), ED-EST-03 Quebec (TE 11), ED-EST-04 Quebec (TE 9),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3), ED-EST-05 Saskatchewan (TE 4), ED-EST-06 Saskatchewan (TE 2), ED-EST-06 Saskatchewan (TE 3), ED-EST-03 Alberta (TE 9), ED-EST-04 Alberta (TE 5), ED-EST-05 Alberta (TE 4), ED-EST-06 Alberta (TE 3), ED-EST-03 BC (TE 7), ED-EST-04 BC (TE 5), ED-EST-04 BC (TE 6), ED-EST-05 BC (TE 4), ED-EST-06 BC (TE 3), ED-LAT-01 (TE 12), ED-LAT-02 (TE 9), ED-LAT-02 (TE 10), ED-LAT-03 (TE 7), ED-LAT-03 (TE 8), ED-LAT-04 (TE 6), EG-03, EU-LAI-1, FB-1, GL-AIM-11, GL-AIM-12, GL-AMW-12, GL-COI-9, GL-COI-10, GL-EIM-9, GL-ELE -14, GL-GHW-10, GL-GHW-11, GL-INM-12, GL-INM-13, GL-MAM-10, GL-MAM-11, GL-MAN-10, GL-MAN-11, GL-MDO-12, GL-MOC-11, GL-MOC-12, GL-MST-14, GL-PCF-9, GL-PIP-9, GL-PRW-10, GL-PRW-11, GL-SMW-8, GL-VHE-8, GL-VHE-9, GL-WOW-10, GL-WOW-11, HP-03, HR-01, HS-HDO-07, HS-HDO-08, HS-PHS-07, LI-8, MA-02, PE-01, PG-02, PM-03 , PO-IMA-01, PO-LES-TO-01, PO-LES-IM-01, PO-TCO-01, PR(S)-01, SC-5 (equip. op. and spec. trade), SG-PAT-01, SO-MAO-01, SR-E (pay group 2 ELE-2), SR-W (pay group 4), SR-W (pay group 5), SR-W (pay group 9) APC-8, SR-W (pay group 9) APD-10, SW-CHA-01, TI-04, WP-02</v>
      </c>
    </row>
    <row r="851" spans="1:3" ht="270" x14ac:dyDescent="0.25">
      <c r="A851" s="60" t="str">
        <f>'5. Raw salary data'!A851</f>
        <v>GL-PIP-11</v>
      </c>
      <c r="B851" s="129" t="str" cm="1">
        <f t="array" ref="B851">_xlfn.TEXTJOIN(", ", TRUE, _xlfn._xlws.FILTER('5. Raw salary data'!$A$2:$A$1297, ('5. Raw salary data'!$C$2:$C$1297 &lt; '5. Raw salary data'!D851) * ('5. Raw salary data'!$C$2:$C$1297 &gt;= '5. Raw salary data'!C851) * ('5. Raw salary data'!$A$2:$A$1297 &lt;&gt; '5. Raw salary data'!A851), "No matches"))</f>
        <v>AI-01, AS-04,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ED-EST-06 Manitoba (TE 4), ED-EST-04 Saskatchewan (TE 8), ED-EST-05 Saskatchewan (TE 6), ED-EST-05 Saskatchewan (TE 7), ED-EST-06 Saskatchewan (TE 5), ED-EST-04 Alberta (TE 7), ED-EST-04 Alberta (TE 8), ED-EST-05 Alberta (TE 6), ED-EST-05 Alberta (TE 7), ED-EST-06 Alberta (TE 5), ED-EST-03 BC (TE 9), ED-EST-04 BC (TE 8), ED-EST-05 BC (TE 6), ED-EST-06 BC (TE 5), ED-LAT-02 (TE 12), ED-LAT-02 (TE 13), ED-LAT-03 (TE 11), ED-LAT-03 (TE 12), ED-LAT-04 (TE 8), ED-LAT-04 (TE 9), EG-04, EL-04, EN-SUR-01, FB-2, GL-AIM-14, GL-AMW-14, GL-COI-12, GL-EIM-11, GL-EIM-12, GL-MAM-13, GL-MAN-13, GL-MAN-14, GL-MOC-14, GL-PCF-11, GL-PCF-12, GL-PIP-12, GL-PRW-13, GL-PRW-14, GL-SMW-10, GL-VHE-11, GL-VHE-12, GL-WOW-13, GL-WOW-14, GS-10, HP-04, HS-HDO-09, IS-03 , IT-01, LS-01, LS-02, OM-03, PE-02, PG-03, PM-04 , PO-IMA-02, PO-LES-TO-02, PO-LES-IM-02, PO-TCO-02, PR(S)-02, RO-03, SC-7 (equip. op. and spec. trade), SG-PAT-02, SG-SRE-02, SO-FLP-01, SO-MAO-02, SR-E (APA), SR-E (APB), SR-W (pay group 7), SR-W (pay group 8), SW-SCW-02, TI-05, UT-1, WP-03</v>
      </c>
      <c r="C851" s="128" t="str" cm="1">
        <f t="array" ref="C851">_xlfn.TEXTJOIN(", ",TRUE,_xlfn._xlws.FILTER('5. Raw salary data'!$A$2:$A$1297,('5. Raw salary data'!$C$2:$C$1297 &gt;'5. Raw salary data'!E851)*('5. Raw salary data'!$C$2:$C$1297 &lt;'5. Raw salary data'!C851),"No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ED-EST-06 Quebec (TE 7), ED-EST-03 Ontario (TE 9), ED-EST-03 Ontario (TE 10), ED-EST-04 Ontario (TE 6), ED-EST-04 Ontario (TE 7), ED-EST-05 Ontario (TE 6), ED-EST-06 Ontario (TE 4), ED-EST-04 Manitoba (TE 5), ED-EST-05 Manitoba (TE 3),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8), ED-LAT-03 (TE 9), ED-LAT-03 (TE 10), ED-LAT-04 (TE 7), EG-03, EL-03, EU-LAI-1, FB-1, GL-AIM-12, GL-AIM-13, GL-AMW-12, GL-AMW-13, GL-COI-10, GL-COI-11, GL-EIM-10, GL-GHW-10, GL-GHW-11, GL-GHW-12, GL-INM-13, GL-INM-14, GL-MAM-11, GL-MAM-12, GL-MAN-11, GL-MAN-12, GL-MDO-13, GL-MDO-14, GL-MOC-12, GL-MOC-13, GL-PCF-9, GL-PCF-10, GL-PIP-10, GL-PRW-11, GL-PRW-12, GL-SMW-8, GL-SMW-9, GL-VHE-9, GL-VHE-10, GL-WOW-11, GL-WOW-12, GS-09, GT-04, HS-HDO-08, HS-PHS-08, LI-9, MA-02, PC-01, PI-04-CGC, PS-1, SC-5 (equip. op. and spec. trade), SC-6 (equip. op. and spec. trade), SO-MAO-01, SR-E (pay group 3 MDO-4), SR-W (pay group 5), SR-W (pay group 6), SW-SCW-01, SW-CHA-01</v>
      </c>
    </row>
    <row r="852" spans="1:3" ht="270" x14ac:dyDescent="0.25">
      <c r="A852" s="60" t="str">
        <f>'5. Raw salary data'!A852</f>
        <v>GL-PIP-12</v>
      </c>
      <c r="B852" s="129" t="str" cm="1">
        <f t="array" ref="B852">_xlfn.TEXTJOIN(", ", TRUE, _xlfn._xlws.FILTER('5. Raw salary data'!$A$2:$A$1297, ('5. Raw salary data'!$C$2:$C$1297 &lt; '5. Raw salary data'!D852) * ('5. Raw salary data'!$C$2:$C$1297 &gt;= '5. Raw salary data'!C852) * ('5. Raw salary data'!$A$2:$A$1297 &lt;&gt; '5. Raw salary data'!A852),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ED-EST-05 Ontario (TE 9), ED-EST-06 Ontario (TE 5), ED-EST-06 Ontario (TE 6), ED-EST-04 Manitoba (TE 7), ED-EST-04 Manitoba (TE 8), ED-EST-05 Manitoba (TE 6), ED-EST-06 Manitoba (TE 4), ED-EST-06 Manitoba (TE 5), ED-EST-04 Saskatchewan (TE 8), ED-EST-04 Saskatchewan (TE 9), ED-EST-05 Saskatchewan (TE 7), ED-EST-06 Saskatchewan (TE 6), ED-EST-04 Alberta (TE 8), ED-EST-05 Alberta (TE 7), ED-EST-06 Alberta (TE 6), ED-EST-04 BC (TE 9), ED-EST-05 BC (TE 7), ED-EST-06 BC (TE 6), ED-LAT-02 (TE 13), ED-LAT-03 (TE 12), ED-LAT-03 (TE 13), ED-LAT-04 (TE 10), ED-LAT-04 (TE 11), EG-04, EL-04, EN-ENG-02, EN-SUR-01, GL-COI-12, GL-COI-13, GL-EIM-12, GL-EIM-13, GL-MAM-14, GL-MAN-14, GL-PCF-12, GL-PCF-13, GL-PIP-13, GL-PRW-14, GL-SMW-11, GL-VHE-12, GL-VHE-13, GL-WOW-14, GS-10, GS-11, HP-04, HR-02, HS-HDO-09, HS-HDO-10, HS-PHS-09, LS-02, MT-02, NU-CHN-1, NU-HOS-1, PI-05-CGC, RO-04, SE-RES-1, SG-PAT-02, SO-FLP-02, SO-MAO-02, SO-RAD-01, SR-E (pay group 4 MDO-5), SR-W (pay group 8), SR-W (pay group 11), SW-SCW-02, SW-CHA-02, UT-1</v>
      </c>
      <c r="C852" s="128" t="str" cm="1">
        <f t="array" ref="C852">_xlfn.TEXTJOIN(", ",TRUE,_xlfn._xlws.FILTER('5. Raw salary data'!$A$2:$A$1297,('5. Raw salary data'!$C$2:$C$1297 &gt;'5. Raw salary data'!E852)*('5. Raw salary data'!$C$2:$C$1297 &lt;'5. Raw salary data'!C852),"No matches"))</f>
        <v>AG-01, AI-01, AS-04, BI-01, CH-01, CR-07, DA-CON-7, DA-PRO-7, DS-2, EC-03, ED-EST-02 (TE 8), ED-EST-02 (TE 9),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ED-EST-06 Saskatchewan (TE 5), ED-EST-04 Alberta (TE 7), ED-EST-05 Alberta (TE 5), ED-EST-05 Alberta (TE 6), ED-EST-06 Alberta (TE 4), ED-EST-06 Alberta (TE 5), ED-EST-03 BC (TE 9), ED-EST-04 BC (TE 7), ED-EST-04 BC (TE 8), ED-EST-05 BC (TE 5), ED-EST-05 BC (TE 6), ED-EST-06 BC (TE 4), ED-EST-06 BC (TE 5), ED-LAT-02 (TE 11), ED-LAT-02 (TE 12), ED-LAT-03 (TE 10), ED-LAT-03 (TE 11), ED-LAT-04 (TE 8), ED-LAT-04 (TE 9), FB-2, GL-AIM-13, GL-AIM-14, GL-AMW-14, GL-COI-11, GL-EIM-10, GL-EIM-11, GL-GHW-12, GL-INM-14, GL-MAM-12, GL-MAM-13, GL-MAN-12, GL-MAN-13, GL-MDO-14, GL-MOC-13, GL-MOC-14, GL-PCF-10, GL-PCF-11, GL-PIP-11, GL-PRW-12, GL-PRW-13, GL-SMW-9, GL-SMW-10, GL-VHE-10, GL-VHE-11, GL-WOW-12, GL-WOW-13, GS-09, GT-04, HS-PHS-08, IS-03 , IT-01, LI-9, LS-01, OM-03, PC-01, PE-02, PG-03, PI-04-CGC, PM-04 , PO-IMA-02, PO-LES-TO-02, PO-LES-IM-02, PO-TCO-02, PS-1, PR(S)-02, RO-03, SC-6 (equip. op. and spec. trade), SC-7 (equip. op. and spec. trade), SG-SRE-02, SO-FLP-01, SR-E (pay group 3 MDO-4), SR-E (APA), SR-E (APB), SR-W (pay group 7), SW-SCW-01, TI-05, WP-03</v>
      </c>
    </row>
    <row r="853" spans="1:3" ht="255" x14ac:dyDescent="0.25">
      <c r="A853" s="60" t="str">
        <f>'5. Raw salary data'!A853</f>
        <v>GL-PIP-13</v>
      </c>
      <c r="B853" s="129" t="str" cm="1">
        <f t="array" ref="B853">_xlfn.TEXTJOIN(", ", TRUE, _xlfn._xlws.FILTER('5. Raw salary data'!$A$2:$A$1297, ('5. Raw salary data'!$C$2:$C$1297 &lt; '5. Raw salary data'!D853) * ('5. Raw salary data'!$C$2:$C$1297 &gt;= '5. Raw salary data'!C853) * ('5. Raw salary data'!$A$2:$A$1297 &lt;&gt; '5. Raw salary data'!A853), "No matches"))</f>
        <v>AR-02, CT-FIN-01 , CX-1, DD-08, EC-04, ED-EST-03 (TE 8), ED-EST-04 (TE 5), ED-EST-04 (TE 6),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ED-EST-04 Manitoba (TE 9), ED-EST-05 Manitoba (TE 7), ED-EST-06 Manitoba (TE 5), ED-EST-06 Manitoba (TE 6), ED-EST-04 Saskatchewan (TE 9), ED-EST-04 Saskatchewan (TE 10), ED-EST-05 Saskatchewan (TE 8), ED-EST-06 Saskatchewan (TE 6), ED-EST-06 Saskatchewan (TE 7), ED-EST-04 Alberta (TE 9), ED-EST-05 Alberta (TE 8), ED-EST-06 Alberta (TE 7), ED-EST-04 BC (TE 9), ED-EST-04 BC (TE 10), ED-EST-05 BC (TE 8), ED-EST-06 BC (TE 6), ED-EST-06 BC (TE 7), ED-LAT-03 (TE 13), ED-LAT-04 (TE 11), ED-LAT-04 (TE 12), EN-ENG-02, FR-1, GL-COI-13, GL-COI-14, GL-EIM-13, GL-EIM-14, GL-PCF-13, GL-PCF-14, GL-PIP-14, GL-SMW-12, GL-VHE-13, GL-VHE-14, GS-11, GS-12, GT-05, HP-05, HR-02, HS-HDO-10, HS-PHS-09, MA-03, MT-02, NU-CHN-1, NU-HOS-1, PI-05-CGC, PO-IMA-03, PO-LES-TO-03, PO-LES-IM-03, PO-TCO-03, RO-04, SO-FLP-02, SO-MAO-03, SO-RAD-02, SR-E (pay group 4 MDO-5), SR-E (pay group 5 basic), SR-W (pay group 11), SW-CHA-02, TI-05 Aviation, TR-02</v>
      </c>
      <c r="C853" s="128" t="str" cm="1">
        <f t="array" ref="C853">_xlfn.TEXTJOIN(", ",TRUE,_xlfn._xlws.FILTER('5. Raw salary data'!$A$2:$A$1297,('5. Raw salary data'!$C$2:$C$1297 &gt;'5. Raw salary data'!E853)*('5. Raw salary data'!$C$2:$C$1297 &lt;'5. Raw salary data'!C853),"No matches"))</f>
        <v>AI-01, CO-01, CT-EAV-01 , CT-IAU-01 , DA-CON-8, DA-PRO-7, DD-07, DS-2, EC-03, ED-EDS-01, ED-EST-02 (TE 9), ED-EST-03 (TE 6), ED-EST-03 (TE 7), ED-EST-04 (TE 4), ED-EST-05 (TE 2), ED-EST-06 (TE 1), ED-EST-04 Maritimes (TE 10), ED-EST-05 Maritimes (TE 8),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ED-EST-05 Manitoba (TE 6), ED-EST-06 Manitoba (TE 4), ED-EST-04 Saskatchewan (TE 8), ED-EST-05 Saskatchewan (TE 6), ED-EST-05 Saskatchewan (TE 7), ED-EST-06 Saskatchewan (TE 5), ED-EST-04 Alberta (TE 7), ED-EST-04 Alberta (TE 8), ED-EST-05 Alberta (TE 6), ED-EST-05 Alberta (TE 7), ED-EST-06 Alberta (TE 5), ED-EST-06 Alberta (TE 6), ED-EST-03 BC (TE 9), ED-EST-04 BC (TE 8), ED-EST-05 BC (TE 6), ED-EST-05 BC (TE 7), ED-EST-06 BC (TE 5), ED-LAT-02 (TE 12), ED-LAT-02 (TE 13), ED-LAT-03 (TE 11), ED-LAT-03 (TE 12), ED-LAT-04 (TE 9), ED-LAT-04 (TE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(equip. op. and spec. trade), SE-RES-1, SG-PAT-02, SG-SRE-02, SO-MAO-02, SO-RAD-01, SR-E (APA), SR-E (APB), SR-W (pay group 7), SR-W (pay group 8), SW-SCW-02, TI-05, UT-1, WP-03</v>
      </c>
    </row>
    <row r="854" spans="1:3" ht="225" x14ac:dyDescent="0.25">
      <c r="A854" s="60" t="str">
        <f>'5. Raw salary data'!A854</f>
        <v>GL-PIP-14</v>
      </c>
      <c r="B854" s="129" t="str" cm="1">
        <f t="array" ref="B854">_xlfn.TEXTJOIN(", ", TRUE, _xlfn._xlws.FILTER('5. Raw salary data'!$A$2:$A$1297, ('5. Raw salary data'!$C$2:$C$1297 &lt; '5. Raw salary data'!D854) * ('5. Raw salary data'!$C$2:$C$1297 &gt;= '5. Raw salary data'!C854) * ('5. Raw salary data'!$A$2:$A$1297 &lt;&gt; '5. Raw salary data'!A854), "No matches"))</f>
        <v>AG-02, AI-02, BI-02, CH-02, CX-1, DD-09, EC-04, ED-EDS-02, ED-EST-03 (TE 9), ED-EST-04 (TE 6), ED-EST-05 (TE 4),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7), ED-EST-06 Saskatchewan (TE 8), ED-EST-04 Alberta (TE 10), ED-EST-05 Alberta (TE 9), ED-EST-06 Alberta (TE 7), ED-EST-06 Alberta (TE 8), ED-EST-04 BC (TE 10), ED-EST-04 BC (TE 11), ED-EST-05 BC (TE 8), ED-EST-05 BC (TE 9), ED-EST-06 BC (TE 7), ED-EST-06 BC (TE 8), ED-LAT-04 (TE 12), ED-LAT-04 (TE 13), EG-05, EL-05, FO-01, FR-1, GL-COI-14, GL-EIM-14, GL-PCF-14, GL-SMW-13, GL-VHE-14, GS-12, GS-13, HP-05, HS-PHS-10, MA-03, ND-HME-1, PC-02, PE-03, PR(S)-03, SO-FLP-03, SO-MAO-04, SO-RAD-02, SR-E (pay group 5 basic), SR-E (pay group 6), SW-SCW-03, TI-06, TI-05 Aviation, TR-02</v>
      </c>
      <c r="C854" s="128" t="str" cm="1">
        <f t="array" ref="C854">_xlfn.TEXTJOIN(", ",TRUE,_xlfn._xlws.FILTER('5. Raw salary data'!$A$2:$A$1297,('5. Raw salary data'!$C$2:$C$1297 &gt;'5. Raw salary data'!E854)*('5. Raw salary data'!$C$2:$C$1297 &lt;'5. Raw salary data'!C854),"No matches"))</f>
        <v>AR-02, CO-01, CT-FIN-01 , CT-EAV-01 , CT-IAU-01 , DA-CON-8, DD-07, DD-08, ED-EDS-01, ED-EST-03 (TE 7), ED-EST-03 (TE 8), ED-EST-04 (TE 5), ED-EST-05 (TE 3), ED-EST-06 (TE 2), ED-EST-05 Maritimes (TE 8), ED-EST-05 Maritimes (TE 9), ED-EST-06 Maritimes (TE 7), ED-EST-06 Maritimes (TE 8), ED-EST-05 Quebec (TE 11), ED-EST-05 Quebec (TE 12), ED-EST-06 Quebec (TE 9), ED-EST-04 Ontario (TE 9), ED-EST-04 Ontario (TE 10), ED-EST-05 Ontario (TE 8), ED-EST-05 Ontario (TE 9), ED-EST-06 Ontario (TE 6), ED-EST-04 Manitoba (TE 7), ED-EST-04 Manitoba (TE 8), ED-EST-05 Manitoba (TE 6), ED-EST-05 Manitoba (TE 7), ED-EST-06 Manitoba (TE 5), ED-EST-04 Saskatchewan (TE 9), ED-EST-05 Saskatchewan (TE 7), ED-EST-05 Saskatchewan (TE 8), ED-EST-06 Saskatchewan (TE 6), ED-EST-04 Alberta (TE 8), ED-EST-04 Alberta (TE 9), ED-EST-05 Alberta (TE 7), ED-EST-05 Alberta (TE 8), ED-EST-06 Alberta (TE 6), ED-EST-04 BC (TE 9), ED-EST-05 BC (TE 7), ED-EST-06 BC (TE 6), ED-LAT-02 (TE 13), ED-LAT-03 (TE 12), ED-LAT-03 (TE 13), ED-LAT-04 (TE 10), ED-LAT-04 (TE 11), EN-ENG-02, EN-SUR-01, GL-COI-13, GL-EIM-12, GL-EIM-13, GL-MAM-14, GL-MAN-14, GL-PCF-12, GL-PCF-13, GL-PIP-13, GL-PRW-14, GL-SMW-11, GL-SMW-12, GL-VHE-12, GL-VHE-13, GL-WOW-14, GS-10, GS-11, GT-05, HR-02, HS-HDO-09, HS-HDO-10, HS-PHS-09, LS-02, MT-02, NU-CHN-1, NU-HOS-1, PI-05-CGC, PO-IMA-03, PO-LES-TO-03, PO-LES-IM-03, PO-TCO-03, RO-04, SE-RES-1, SG-PAT-02, SO-FLP-02, SO-MAO-02, SO-MAO-03, SO-RAD-01, SR-E (pay group 4 MDO-5), SR-W (pay group 8), SR-W (pay group 11), SW-SCW-02, SW-CHA-02, UT-1</v>
      </c>
    </row>
    <row r="855" spans="1:3" ht="225" x14ac:dyDescent="0.25">
      <c r="A855" s="60" t="str">
        <f>'5. Raw salary data'!A855</f>
        <v>GL-PRW-00</v>
      </c>
      <c r="B855" s="129" t="str" cm="1">
        <f t="array" ref="B855">_xlfn.TEXTJOIN(", ", TRUE, _xlfn._xlws.FILTER('5. Raw salary data'!$A$2:$A$1297, ('5. Raw salary data'!$C$2:$C$1297 &lt; '5. Raw salary data'!D855) * ('5. Raw salary data'!$C$2:$C$1297 &gt;= '5. Raw salary data'!C855) * ('5. Raw salary data'!$A$2:$A$1297 &lt;&gt; '5. Raw salary data'!A855), "No matches"))</f>
        <v>AS-01, CR-05, DA-CON-4, ED-EST-01 (TE 3), ED-EST-02 (TE 2) , ED-EST-03 Maritimes (TE 7), ED-EST-03 Maritimes (TE 8), ED-EST-04 Maritimes (TE 3), ED-EST-04 Maritimes (TE 4), ED-EST-05 Maritimes (TE 1), ED-EST-01 Quebec (TE 8), ED-EST-02 Quebec (TE 7), ED-EST-02 Quebec (TE 8), ED-EST-03 Quebec (TE 6), ED-EST-04 Quebec (TE 4),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5), ED-EST-03 Saskatchewan (TE 6), ED-EST-04 Saskatchewan (TE 1), ED-EST-02 Alberta (TE 7), ED-EST-03 Alberta (TE 4), ED-EST-04 Alberta (TE 1), ED-EST-01 BC (TE 7), ED-EST-01 BC (TE 8), ED-EST-02 BC (TE 6), ED-EST-03 BC (TE 3), ED-EST-04 BC (TE 2), ED-LAT-01 (TE 6), ED-LAT-01 (TE 7), ED-LAT-02 (TE 3), ED-LAT-02 (TE 4), ED-LAT-03 (TE 2), ED-LAT-03 (TE 3), ED-LAT-04 (TE 1), EG-01, GL-AIM-00, GL-AMW-6, GL-AMW-7, GL-ELE -8, GL-ELE -9, GL-GHW-3, GL-GHW-4, GL-INM-00, GL-MAM-5, GL-MAN-5, GL-MAN-6, GL-MDO-6, GL-MDO-7, GL-MOC-6, GL-MST-00, GL-MST-9, GL-PRW-5, GL-PRW-6, GT-02, HP-01, HS-HDO-04, HS-PHS-04, IS-01 , LI-6, OM-01, PI-01-CGC, PM-01 , PY-05, SC-1 (deck and engine room), SC-2 (deck and engine room), SC-STD-1, SC-STD-2, SC-2 (equip. op. and spec. trade), SR-W (pay group 9) APD-7, ST-SCY-4, WP-01</v>
      </c>
      <c r="C855" s="128" t="str" cm="1">
        <f t="array" ref="C855">_xlfn.TEXTJOIN(", ",TRUE,_xlfn._xlws.FILTER('5. Raw salary data'!$A$2:$A$1297,('5. Raw salary data'!$C$2:$C$1297 &gt;'5. Raw salary data'!E855)*('5. Raw salary data'!$C$2:$C$1297 &lt;'5. Raw salary data'!C855),"No matches"))</f>
        <v>CR-04, DA-PRO-4, DD-03, ED-EST-01 (TE 2), ED-EST-02 (TE 1) , ED-EST-02 Maritimes (TE 8), ED-EST-02 Maritimes (TE 9), ED-EST-03 Maritimes (TE 6), ED-EST-04 Maritimes (TE 2), ED-EST-01 Quebec (TE 7), ED-EST-02 Quebec (TE 6), ED-EST-03 Quebec (TE 5), ED-EST-04 Quebec (TE 3), ED-EST-05 Quebec (TE 1), ED-EST-05 Quebec (TE 2), ED-EST-01 Ontario (TE 8), ED-EST-02 Ontario (TE 4), ED-EST-03 Ontario (TE 3), ED-EST-04 Ontario (TE 1), ED-EST-02 Manitoba (TE 7), ED-EST-02 Manitoba (TE 8), ED-EST-03 Manitoba (TE 3), ED-EST-03 Manitoba (TE 4), ED-EST-02 Saskatchewan (TE 6), ED-EST-02 Saskatchewan (TE 7), ED-EST-03 Saskatchewan (TE 4), ED-EST-02 Alberta (TE 6), ED-EST-03 Alberta (TE 3), ED-EST-01 BC (TE 6), ED-EST-02 BC (TE 4), ED-EST-02 BC (TE 5), ED-EST-03 BC (TE 2), ED-EST-04 BC (TE 1), ED-LAT-01 (TE 5), ED-LAT-02 (TE 2), ED-LAT-03 (TE 1), EL-01, EU-PEI-1, GL-AMW-5, GL-ELE -6, GL-ELE -7, GL-MAN-3, GL-MAN-4, GL-MDO-5, GL-MOC-4, GL-MOC-5, GS-04, HS-HDO-03, HS-PHS-03, LI-5, PY-04, SC-1 (equip. op. and spec. trade), SR-W (pay group 9) APC-5, SR-W (pay group 9) APD-6, ST-COR-1, TI-01, TI-02</v>
      </c>
    </row>
    <row r="856" spans="1:3" ht="225" x14ac:dyDescent="0.25">
      <c r="A856" s="60" t="str">
        <f>'5. Raw salary data'!A856</f>
        <v>GL-PRW-5</v>
      </c>
      <c r="B856" s="129" t="str" cm="1">
        <f t="array" ref="B856">_xlfn.TEXTJOIN(", ", TRUE, _xlfn._xlws.FILTER('5. Raw salary data'!$A$2:$A$1297, ('5. Raw salary data'!$C$2:$C$1297 &lt; '5. Raw salary data'!D856) * ('5. Raw salary data'!$C$2:$C$1297 &gt;= '5. Raw salary data'!C856) * ('5. Raw salary data'!$A$2:$A$1297 &lt;&gt; '5. Raw salary data'!A856), "No matches"))</f>
        <v>AS-01, CM-06, CR-05, DA-CON-4, ED-EST-01 (TE 4), ED-EST-02 (TE 2) , ED-EST-02 (TE 3) , ED-EST-03 (TE 1), ED-EST-03 Maritimes (TE 7), ED-EST-03 Maritimes (TE 8), ED-EST-04 Maritimes (TE 4), ED-EST-05 Maritimes (TE 2), ED-EST-06 Maritimes (TE 1), ED-EST-01 Quebec (TE 8), ED-EST-02 Quebec (TE 8), ED-EST-03 Quebec (TE 6), ED-EST-04 Quebec (TE 5), ED-EST-05 Quebec (TE 3), ED-EST-06 Quebec (TE 1),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ED-EST-04 Alberta (TE 2), ED-EST-05 Alberta (TE 1), ED-EST-01 BC (TE 8), ED-EST-02 BC (TE 6), ED-EST-02 BC (TE 7), ED-EST-03 BC (TE 3), ED-EST-04 BC (TE 2), ED-EST-05 BC (TE 1), ED-LAT-01 (TE 7), ED-LAT-01 (TE 8), ED-LAT-02 (TE 4), ED-LAT-03 (TE 2), ED-LAT-03 (TE 3), ED-LAT-04 (TE 1), EG-01, GL-AIM-00, GL-AMW-7, GL-ELE -9, GL-GHW-4, GL-GHW-5, GL-INM-00, GL-MAM-5, GL-MAM-6, GL-MAN-5, GL-MAN-6, GL-MDO-7, GL-MOC-6, GL-MOC-7, GL-MST-00, GL-MST-9, GL-PCF-00, GL-PRW-6, GS-05, GT-02, HP-01, HS-HDO-04, HS-PHS-04, IS-01 , LI-6, MA-01, OM-01, PI-01-CGC, PM-01 , PY-05, SC-2 (deck and engine room), SC-3 (deck and engine room), SC-STD-2, SC-STD-3, SC-2 (equip. op. and spec. trade), SC-3 (equip. op. and spec. trade), SR-W (pay group 9) APC-6, SR-W (pay group 9) APD-7, WP-01</v>
      </c>
      <c r="C856" s="128" t="str" cm="1">
        <f t="array" ref="C856">_xlfn.TEXTJOIN(", ",TRUE,_xlfn._xlws.FILTER('5. Raw salary data'!$A$2:$A$1297,('5. Raw salary data'!$C$2:$C$1297 &gt;'5. Raw salary data'!E856)*('5. Raw salary data'!$C$2:$C$1297 &lt;'5. Raw salary data'!C856),"No matches"))</f>
        <v>DA-PRO-4, DD-03, ED-EST-01 (TE 2), ED-EST-01 (TE 3), ED-EST-02 (TE 1) , ED-EST-02 Maritimes (TE 9), ED-EST-03 Maritimes (TE 6), ED-EST-04 Maritimes (TE 2), ED-EST-04 Maritimes (TE 3), ED-EST-05 Maritimes (TE 1), ED-EST-01 Quebec (TE 7), ED-EST-02 Quebec (TE 6), ED-EST-02 Quebec (TE 7), ED-EST-03 Quebec (TE 5), ED-EST-04 Quebec (TE 3), ED-EST-04 Quebec (TE 4), ED-EST-05 Quebec (TE 2), ED-EST-01 Ontario (TE 8), ED-EST-02 Ontario (TE 4), ED-EST-02 Ontario (TE 5),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5), ED-EST-03 BC (TE 2), ED-EST-04 BC (TE 1), ED-LAT-01 (TE 5), ED-LAT-01 (TE 6), ED-LAT-02 (TE 2), ED-LAT-02 (TE 3), ED-LAT-03 (TE 1), EL-01, EU-PEI-1, GL-AMW-5, GL-AMW-6, GL-ELE -7, GL-ELE -8, GL-GHW-3, GL-MAN-4, GL-MDO-5, GL-MDO-6, GL-MOC-4, GL-MOC-5, GL-PRW-00, GS-04, HS-HDO-03, HS-PHS-03, LI-5, PY-04, SC-1 (deck and engine room), SC-STD-1, SC-1 (equip. op. and spec. trade), SR-W (pay group 9) APC-5, SR-W (pay group 9) APD-6, ST-COR-1, ST-SCY-4, TI-02</v>
      </c>
    </row>
    <row r="857" spans="1:3" ht="225" x14ac:dyDescent="0.25">
      <c r="A857" s="60" t="str">
        <f>'5. Raw salary data'!A857</f>
        <v>GL-PRW-6</v>
      </c>
      <c r="B857" s="129" t="str" cm="1">
        <f t="array" ref="B857">_xlfn.TEXTJOIN(", ", TRUE, _xlfn._xlws.FILTER('5. Raw salary data'!$A$2:$A$1297, ('5. Raw salary data'!$C$2:$C$1297 &lt; '5. Raw salary data'!D857) * ('5. Raw salary data'!$C$2:$C$1297 &gt;= '5. Raw salary data'!C857) * ('5. Raw salary data'!$A$2:$A$1297 &lt;&gt; '5. Raw salary data'!A857), "No matches"))</f>
        <v>AS-01, CM-06, DA-CON-5,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ED-EST-03 Ontario (TE 6), ED-EST-04 Ontario (TE 3), ED-EST-05 Ontario (TE 2),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GL-AMW-8, GL-ELE -10, GL-GHW-5, GL-GHW-6, GL-INM-9, GL-MAM-00, GL-MAM-6, GL-MAM-7, GL-MAN-7, GL-MDO-8, GL-MOC-7, GL-MOC-8, GL-MST-9, GL-MST-10, GL-PCF-00, GL-PRW-7, GL-WOW-00, GS-05, GS-06, IS-01 , MA-01, PG-01, PI-02-CGC, PM-01 , RO-01, SC-3 (deck and engine room), SC-4 (deck and engine room), SC-STD-3, SC-STD-4, SC-3 (equip. op. and spec. trade), SR-W (pay group 2), SR-W (pay group 3), SR-W (pay group 9) APC-6, SR-W (pay group 9) APD-8</v>
      </c>
      <c r="C857" s="128" t="str" cm="1">
        <f t="array" ref="C857">_xlfn.TEXTJOIN(", ",TRUE,_xlfn._xlws.FILTER('5. Raw salary data'!$A$2:$A$1297,('5. Raw salary data'!$C$2:$C$1297 &gt;'5. Raw salary data'!E857)*('5. Raw salary data'!$C$2:$C$1297 &lt;'5. Raw salary data'!C857),"No matches"))</f>
        <v>CR-05, DA-CON-4, DD-03, ED-EST-01 (TE 3), ED-EST-02 (TE 2) , ED-EST-03 Maritimes (TE 7), ED-EST-04 Maritimes (TE 3), ED-EST-05 Maritimes (TE 1), ED-EST-01 Quebec (TE 8), ED-EST-02 Quebec (TE 7), ED-EST-03 Quebec (TE 6), ED-EST-04 Quebec (TE 4), ED-EST-04 Quebec (TE 5), ED-EST-05 Quebec (TE 2), ED-EST-05 Quebec (TE 3), ED-EST-06 Quebec (TE 1), ED-EST-02 Ontario (TE 5), ED-EST-03 Ontario (TE 4), ED-EST-04 Ontario (TE 1),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1), ED-EST-04 BC (TE 2), ED-LAT-01 (TE 6), ED-LAT-01 (TE 7), ED-LAT-02 (TE 3), ED-LAT-02 (TE 4), ED-LAT-03 (TE 2), ED-LAT-04 (TE 1), EG-01, GL-AIM-00, GL-AMW-6, GL-AMW-7, GL-ELE -8, GL-ELE -9, GL-GHW-3, GL-GHW-4, GL-INM-00, GL-MAM-5, GL-MAN-5, GL-MAN-6, GL-MDO-6, GL-MDO-7, GL-MOC-5, GL-MOC-6, GL-MST-00, GL-PRW-00, GL-PRW-5, GT-02, HP-01, HS-HDO-04, HS-PHS-04, LI-6, OM-01, PI-01-CGC, PY-05, SC-1 (deck and engine room), SC-2 (deck and engine room), SC-STD-1, SC-STD-2, SC-2 (equip. op. and spec. trade), SR-W (pay group 9) APD-7, ST-SCY-4, TI-02, WP-01</v>
      </c>
    </row>
    <row r="858" spans="1:3" ht="255" x14ac:dyDescent="0.25">
      <c r="A858" s="60" t="str">
        <f>'5. Raw salary data'!A858</f>
        <v>GL-PRW-7</v>
      </c>
      <c r="B858" s="129" t="str" cm="1">
        <f t="array" ref="B858">_xlfn.TEXTJOIN(", ", TRUE, _xlfn._xlws.FILTER('5. Raw salary data'!$A$2:$A$1297, ('5. Raw salary data'!$C$2:$C$1297 &lt; '5. Raw salary data'!D858) * ('5. Raw salary data'!$C$2:$C$1297 &gt;= '5. Raw salary data'!C858) * ('5. Raw salary data'!$A$2:$A$1297 &lt;&gt; '5. Raw salary data'!A858), "No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3), ED-EST-02 Ontario (TE 7), ED-EST-02 Ontario (TE 8), ED-EST-03 Ontario (TE 6), ED-EST-04 Ontario (TE 3), ED-EST-04 Ontario (TE 4), ED-EST-05 Ontario (TE 2), ED-EST-05 Ontario (TE 3), ED-EST-06 Ontario (TE 1), ED-EST-03 Manitoba (TE 8), ED-EST-04 Manitoba (TE 2), ED-EST-05 Manitoba (TE 1), ED-EST-03 Saskatchewan (TE 8), ED-EST-04 Saskatchewan (TE 3), ED-EST-05 Saskatchewan (TE 1), ED-EST-02 Alberta (TE 9), ED-EST-03 Alberta (TE 6), ED-EST-04 Alberta (TE 3), ED-EST-05 Alberta (TE 2), ED-EST-06 Alberta (TE 1), ED-EST-02 BC (TE 8), ED-EST-02 BC (TE 9), ED-EST-03 BC (TE 5), ED-EST-04 BC (TE 3), ED-EST-05 BC (TE 2), ED-LAT-01 (TE 9), ED-LAT-01 (TE 10), ED-LAT-02 (TE 6), ED-LAT-03 (TE 4), ED-LAT-03 (TE 5), ED-LAT-04 (TE 3), EG-02, GL-AIM-9, GL-AMW-9, GL-ELE -10, GL-ELE -11, GL-GHW-6, GL-GHW-7, GL-INM-9, GL-INM-10, GL-MAM-00, GL-MAM-7, GL-MAM-8, GL-MAN-8, GL-MDO-9, GL-MOC-8, GL-MST-10, GL-MST-11, GL-PCF-6, GL-PIP-00, GL-PRW-8, GS-06, GS-07, HP-02, HS-HDO-05, HS-PHS-05, IS-02 , LI-7, MT-01, PI-02-CGC, PM-02 , PY-06, RO-01, SC-4 (deck and engine room), SC-5 (deck and engine room), SC-STD-4, SC-STD-5, SG-SRE-01, SR-W (pay group 3), SR-W (pay group 9) APC-7, SR-W (pay group 9) APD-8, TI-03, TR-01</v>
      </c>
      <c r="C858" s="128" t="str" cm="1">
        <f t="array" ref="C858">_xlfn.TEXTJOIN(", ",TRUE,_xlfn._xlws.FILTER('5. Raw salary data'!$A$2:$A$1297,('5. Raw salary data'!$C$2:$C$1297 &gt;'5. Raw salary data'!E858)*('5. Raw salary data'!$C$2:$C$1297 &lt;'5. Raw salary data'!C858),"No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ED-EST-06 Quebec (TE 1), ED-EST-06 Quebec (TE 2), ED-EST-02 Ontario (TE 6), ED-EST-03 Ontario (TE 5), ED-EST-04 Ontario (TE 2), ED-EST-05 Ontario (TE 1), ED-EST-02 Manitoba (TE 9), ED-EST-03 Manitoba (TE 6), ED-EST-03 Manitoba (TE 7), ED-EST-04 Manitoba (TE 1), ED-EST-02 Saskatchewan (TE 8), ED-EST-02 Saskatchewan (TE 9), ED-EST-03 Saskatchewan (TE 6), ED-EST-03 Saskatchewan (TE 7), ED-EST-04 Saskatchewan (TE 1), ED-EST-04 Saskatchewan (TE 2), ED-EST-02 Alberta (TE 7), ED-EST-02 Alberta (TE 8), ED-EST-03 Alberta (TE 5), ED-EST-04 Alberta (TE 2), ED-EST-05 Alberta (TE 1), ED-EST-01 BC (TE 8), ED-EST-02 BC (TE 6), ED-EST-02 BC (TE 7), ED-EST-03 BC (TE 3), ED-EST-03 BC (TE 4), ED-EST-04 BC (TE 2), ED-EST-05 BC (TE 1), ED-LAT-01 (TE 7), ED-LAT-01 (TE 8), ED-LAT-02 (TE 4), ED-LAT-02 (TE 5), ED-LAT-03 (TE 3), ED-LAT-04 (TE 1), ED-LAT-04 (TE 2), EG-01, GL-AIM-00, GL-AMW-7, GL-AMW-8, GL-ELE -9, GL-GHW-4, GL-GHW-5, GL-INM-00, GL-MAM-5, GL-MAM-6, GL-MAN-6, GL-MAN-7, GL-MDO-7, GL-MDO-8, GL-MOC-6, GL-MOC-7, GL-MST-00, GL-MST-9, GL-PCF-00, GL-PRW-6, GL-WOW-00, GS-05, GT-02, HP-01, HS-HDO-04, HS-PHS-04, IS-01 , LI-6, MA-01, OM-01, PG-01, PI-01-CGC, PM-01 , PY-05, SC-2 (deck and engine room), SC-3 (deck and engine room), SC-STD-2, SC-STD-3, SC-2 (equip. op. and spec. trade), SC-3 (equip. op. and spec. trade), SR-W (pay group 2), SR-W (pay group 9) APC-6, SR-W (pay group 9) APD-7, WP-01</v>
      </c>
    </row>
    <row r="859" spans="1:3" ht="270" x14ac:dyDescent="0.25">
      <c r="A859" s="60" t="str">
        <f>'5. Raw salary data'!A859</f>
        <v>GL-PRW-8</v>
      </c>
      <c r="B859" s="129" t="str" cm="1">
        <f t="array" ref="B859">_xlfn.TEXTJOIN(", ", TRUE, _xlfn._xlws.FILTER('5. Raw salary data'!$A$2:$A$1297, ('5. Raw salary data'!$C$2:$C$1297 &lt; '5. Raw salary data'!D859) * ('5. Raw salary data'!$C$2:$C$1297 &gt;= '5. Raw salary data'!C859) * ('5. Raw salary data'!$A$2:$A$1297 &lt;&gt; '5. Raw salary data'!A859), "No matches"))</f>
        <v>AS-02, CM-07, CO-DEV/PER, CR-06, DA-CON-6, DD-05, ED-EST-01 (TE 6), ED-EST-02 (TE 5) , ED-EST-03 (TE 3),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ED-EST-04 Alberta (TE 4), ED-EST-05 Alberta (TE 3), ED-EST-06 Alberta (TE 1), ED-EST-06 Alberta (TE 2), ED-EST-02 BC (TE 9), ED-EST-03 BC (TE 6), ED-EST-04 BC (TE 4), ED-EST-05 BC (TE 3), ED-EST-06 BC (TE 1), ED-LAT-01 (TE 10), ED-LAT-01 (TE 11), ED-LAT-02 (TE 7), ED-LAT-02 (TE 8), ED-LAT-03 (TE 5), ED-LAT-03 (TE 6), ED-LAT-04 (TE 4), EG-02, EL-02, EN-ENG-01, FR - Recruitment, GL-AIM-9, GL-AIM-10, GL-AMW-10, GL-COI-00, GL-ELE -12, GL-GHW-7, GL-GHW-8, GL-INM-10, GL-INM-11, GL-MAM-8, GL-MAM-9, GL-MAN-9, GL-MDO-10, GL-MOC-9, GL-MOC-10, GL-MST-12, GL-PCF-7, GL-PIP-00, GL-PRW-9, GL-VHE-00, GL-WOW-9, GS-07, GT-03, HS-HDO-06, HS-PHS-06, IS-02 , OM-02, PI-03-CGC, PM-02 , PY-07, SC-6 (deck and engine room), SC-STD-6, SC-4 (equip. op. and spec. trade), SG-SRE-01, SO-MAO-TO, SR-E (pay group 1 basic), SR-W (pay group 9) APC-7, SR-W (pay group 9) APD-9, TR-01</v>
      </c>
      <c r="C859" s="128" t="str" cm="1">
        <f t="array" ref="C859">_xlfn.TEXTJOIN(", ",TRUE,_xlfn._xlws.FILTER('5. Raw salary data'!$A$2:$A$1297,('5. Raw salary data'!$C$2:$C$1297 &gt;'5. Raw salary data'!E859)*('5. Raw salary data'!$C$2:$C$1297 &lt;'5. Raw salary data'!C859),"No matches"))</f>
        <v>AR-01, DA-CON-5, DA-PRO-5, DD-04, EC-01, ED-EST-01 (TE 4), ED-EST-01 (TE 5), ED-EST-02 (TE 3) , ED-EST-02 (TE 4), ED-EST-03 (TE 1),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ED-EST-02 BC (TE 8), ED-EST-03 BC (TE 4), ED-EST-03 BC (TE 5), ED-EST-04 BC (TE 3), ED-EST-05 BC (TE 2), ED-LAT-01 (TE 8), ED-LAT-01 (TE 9), ED-LAT-02 (TE 5), ED-LAT-02 (TE 6), ED-LAT-03 (TE 4), ED-LAT-04 (TE 2), ED-LAT-04 (TE 3), GL-AMW-8, GL-AMW-9, GL-ELE -10, GL-ELE -11, GL-GHW-5, GL-GHW-6, GL-INM-9, GL-MAM-00, GL-MAM-7, GL-MAN-7, GL-MAN-8, GL-MDO-8, GL-MDO-9, GL-MOC-8, GL-MST-10, GL-MST-11, GL-PCF-00, GL-PCF-6, GL-PRW-7, GL-WOW-00, GS-06, HP-02, HS-HDO-05, HS-PHS-05, LI-7, MT-01, PG-01, PI-02-CGC, PY-06, RO-01, SC-4 (deck and engine room), SC-5 (deck and engine room), SC-STD-4, SC-STD-5, SR-W (pay group 2), SR-W (pay group 3), SR-W (pay group 9) APD-8, TI-03</v>
      </c>
    </row>
    <row r="860" spans="1:3" ht="285" x14ac:dyDescent="0.25">
      <c r="A860" s="60" t="str">
        <f>'5. Raw salary data'!A860</f>
        <v>GL-PRW-9</v>
      </c>
      <c r="B860" s="129" t="str" cm="1">
        <f t="array" ref="B860">_xlfn.TEXTJOIN(", ", TRUE, _xlfn._xlws.FILTER('5. Raw salary data'!$A$2:$A$1297, ('5. Raw salary data'!$C$2:$C$1297 &lt; '5. Raw salary data'!D860) * ('5. Raw salary data'!$C$2:$C$1297 &gt;= '5. Raw salary data'!C860) * ('5. Raw salary data'!$A$2:$A$1297 &lt;&gt; '5. Raw salary data'!A860), "No matches"))</f>
        <v>AS-03, DA-PRO-6, DD-05, DS-1, EC-02, ED-EST-01 (TE 7) , ED-EST-02 (TE 6) , ED-EST-03 (TE 3),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2), ED-EST-03 Alberta (TE 8),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FR - Recruitment, GL-AIM-10, GL-AIM-11, GL-AMW-11, GL-COI-00, GL-COI-9, GL-EIM-00, GL-EIM-9, GL-ELE -13, GL-GHW-8, GL-INM-11, GL-INM-12, GL-MAM-9, GL-MAM-10, GL-MAN-9, GL-MAN-10, GL-MDO-11, GL-MDO-12, GL-MOC-10, GL-MOC-11, GL-MST-13, GL-PCF-8, GL-PIP-9, GL-PRW-10, GL-SMW-00, GL-VHE-8,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c r="C860" s="128" t="str" cm="1">
        <f t="array" ref="C860">_xlfn.TEXTJOIN(", ",TRUE,_xlfn._xlws.FILTER('5. Raw salary data'!$A$2:$A$1297,('5. Raw salary data'!$C$2:$C$1297 &gt;'5. Raw salary data'!E860)*('5. Raw salary data'!$C$2:$C$1297 &lt;'5. Raw salary data'!C860),"No matches"))</f>
        <v>AR-01, AS-02, CM-07, CO-DEV/PER, CR-06, DA-CON-5, DA-CON-6, EC-01, ED-EST-01 (TE 5), ED-EST-01 (TE 6), ED-EST-02 (TE 4), ED-EST-02 (TE 5) , ED-EST-03 (TE 2),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ED-EST-06 Saskatchewan (TE 1), ED-EST-02 Alberta (TE 9), ED-EST-03 Alberta (TE 6), ED-EST-03 Alberta (TE 7), ED-EST-04 Alberta (TE 3), ED-EST-05 Alberta (TE 2), ED-EST-06 Alberta (TE 1), ED-EST-02 BC (TE 9), ED-EST-03 BC (TE 5), ED-EST-04 BC (TE 4), ED-EST-05 BC (TE 2), ED-EST-06 BC (TE 1), ED-LAT-01 (TE 9), ED-LAT-01 (TE 10), ED-LAT-02 (TE 6), ED-LAT-02 (TE 7), ED-LAT-03 (TE 5), ED-LAT-03 (TE 6), ED-LAT-04 (TE 3), ED-LAT-04 (TE 4), EG-02, EL-02, EN-ENG-01, GL-AIM-9, GL-AMW-9, GL-AMW-10, GL-ELE -11, GL-ELE -12, GL-GHW-6, GL-GHW-7, GL-INM-10, GL-MAM-8, GL-MAN-8, GL-MDO-9, GL-MDO-10, GL-MOC-8, GL-MOC-9, GL-MST-11, GL-MST-12, GL-PCF-6, GL-PCF-7, GL-PIP-00, GL-PRW-8, GL-VHE-00, GL-WOW-9, GS-07, GT-03, HP-02, HS-HDO-05, HS-HDO-06, HS-PHS-05, IS-02 , LI-7, MT-01, PI-02-CGC, PM-02 , PY-06, SC-5 (deck and engine room), SC-6 (deck and engine room), SC-STD-5, SC-STD-6, SC-4 (equip. op. and spec. trade), SG-SRE-01, SR-W (pay group 9) APC-7, SR-W (pay group 9) APD-9, TI-03, TR-01</v>
      </c>
    </row>
    <row r="861" spans="1:3" ht="285" x14ac:dyDescent="0.25">
      <c r="A861" s="60" t="str">
        <f>'5. Raw salary data'!A861</f>
        <v>GL-PRW-10</v>
      </c>
      <c r="B861" s="129" t="str" cm="1">
        <f t="array" ref="B861">_xlfn.TEXTJOIN(", ", TRUE, _xlfn._xlws.FILTER('5. Raw salary data'!$A$2:$A$1297, ('5. Raw salary data'!$C$2:$C$1297 &lt; '5. Raw salary data'!D861) * ('5. Raw salary data'!$C$2:$C$1297 &gt;= '5. Raw salary data'!C861) * ('5. Raw salary data'!$A$2:$A$1297 &lt;&gt; '5. Raw salary data'!A861), "No matches"))</f>
        <v>DD-06, EC-02, ED-EST-01 (TE 7) , ED-EST-01 (TE 8), ED-EST-02 (TE 7) , ED-EST-03 (TE 4), ED-EST-03 (TE 5), ED-EST-04 (TE 2), ED-EST-05 (TE 1), ED-EST-04 Maritimes (TE 8), ED-EST-04 Maritimes (TE 9), ED-EST-05 Maritimes (TE 5),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GL-MAN-11, GL-MDO-12, GL-MDO-13, GL-MOC-11, GL-MOC-12, GL-MST-14, GL-PCF-9, GL-PIP-9, GL-PIP-10, GL-PRW-11, GL-SMW-8, GL-VHE-9, GL-WOW-11, HP-03, HR-01, HS-HDO-08, HS-PHS-07, MA-02, PS-1, SC-5 (equip. op. and spec. trade), SG-PAT-01, SO-MAO-01, SR-E (pay group 2 ELE-2), SR-W (pay group 4), SR-W (pay group 5), SR-W (pay group 6), SR-W (pay group 9) APC-8, SR-W (pay group 9) APD-10, SW-SCW-01, SW-CHA-01, TI-04, WP-02</v>
      </c>
      <c r="C861" s="128" t="str" cm="1">
        <f t="array" ref="C861">_xlfn.TEXTJOIN(", ",TRUE,_xlfn._xlws.FILTER('5. Raw salary data'!$A$2:$A$1297,('5. Raw salary data'!$C$2:$C$1297 &gt;'5. Raw salary data'!E861)*('5. Raw salary data'!$C$2:$C$1297 &lt;'5. Raw salary data'!C861),"No matches"))</f>
        <v>AS-03, CM-07, CO-DEV/PER, CR-06, DA-CON-6, DA-PRO-6, DD-05, DS-1,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EN-ENG-01, FR - Recruitment, GL-AIM-10, GL-AMW-10, GL-AMW-11, GL-COI-00, GL-EIM-00, GL-ELE -12, GL-ELE -13, GL-GHW-8, GL-INM-11, GL-INM-12, GL-MAM-9, GL-MAN-9, GL-MAN-10, GL-MDO-10, GL-MDO-11, GL-MOC-9, GL-MOC-10, GL-MST-12, GL-MST-13, GL-PCF-7, GL-PCF-8, GL-PRW-9, GL-SMW-00, GL-VHE-00, GL-VHE-8, GL-WOW-9, GL-WOW-10, GS-08, GT-03, HS-HDO-06, HS-HDO-07, HS-PHS-06, LI-8, OM-02, PE-01, PG-02, PI-03-CGC, PM-03 , PO-IMA-01, PO-LES-TO-01, PO-LES-IM-01, PO-TCO-01, PR(S)-01, PY-07, SC-6 (deck and engine room), SC-7 (deck and engine room), SC-STD-6, SC-STD-7, SC-4 (equip. op. and spec. trade), SO-MAO-TO, SR-E (pay group 1 basic), SR-W (pay group 9) APD-9, ST-COR-2</v>
      </c>
    </row>
    <row r="862" spans="1:3" ht="300" x14ac:dyDescent="0.25">
      <c r="A862" s="60" t="str">
        <f>'5. Raw salary data'!A862</f>
        <v>GL-PRW-11</v>
      </c>
      <c r="B862" s="129" t="str" cm="1">
        <f t="array" ref="B862">_xlfn.TEXTJOIN(", ", TRUE, _xlfn._xlws.FILTER('5. Raw salary data'!$A$2:$A$1297, ('5. Raw salary data'!$C$2:$C$1297 &lt; '5. Raw salary data'!D862) * ('5. Raw salary data'!$C$2:$C$1297 &gt;= '5. Raw salary data'!C862) * ('5. Raw salary data'!$A$2:$A$1297 &lt;&gt; '5. Raw salary data'!A862), "No matches"))</f>
        <v>AG-01, AS-04, BI-01, CH-01, CR-07, DA-CON-7, DD-06, ED-EST-01 (TE 8), ED-EST-02 (TE 8), ED-EST-03 (TE 5), ED-EST-04 (TE 3), ED-EST-05 (TE 1), ED-EST-04 Maritimes (TE 9), ED-EST-04 Maritimes (TE 10), ED-EST-05 Maritimes (TE 6), ED-EST-05 Maritimes (TE 7), ED-EST-06 Maritimes (TE 5), ED-EST-06 Maritimes (TE 6), ED-EST-04 Quebec (TE 11), ED-EST-05 Quebec (TE 9), ED-EST-06 Quebec (TE 6), ED-EST-06 Quebec (TE 7), ED-EST-03 Ontario (TE 10), ED-EST-04 Ontario (TE 7), ED-EST-05 Ontario (TE 6), ED-EST-06 Ontario (TE 4), ED-EST-04 Manitoba (TE 5), ED-EST-05 Manitoba (TE 4), ED-EST-06 Manitoba (TE 3), ED-EST-04 Saskatchewan (TE 6), ED-EST-04 Saskatchewan (TE 7), ED-EST-05 Saskatchewan (TE 5), ED-EST-06 Saskatchewan (TE 3), ED-EST-06 Saskatchewan (TE 4), ED-EST-04 Alberta (TE 6), ED-EST-05 Alberta (TE 5), ED-EST-06 Alberta (TE 4), ED-EST-03 BC (TE 8), ED-EST-03 BC (TE 9), ED-EST-04 BC (TE 7), ED-EST-05 BC (TE 5), ED-EST-06 BC (TE 4), ED-LAT-02 (TE 10), ED-LAT-02 (TE 11), ED-LAT-03 (TE 9), ED-LAT-03 (TE 10), ED-LAT-04 (TE 7), ED-LAT-04 (TE 8), EL-03, FB-1, GL-AIM-12, GL-AIM-13, GL-AMW-13, GL-AMW-14, GL-COI-10, GL-COI-11, GL-EIM-10, GL-GHW-12, GL-INM-14, GL-MAM-11, GL-MAM-12, GL-MAN-12, GL-MDO-13, GL-MDO-14, GL-MOC-12, GL-MOC-13, GL-PCF-10, GL-PIP-10, GL-PIP-11, GL-PRW-12, GL-SMW-9, GL-VHE-10, GL-WOW-12, GS-09, GT-04, HS-PHS-08, IS-03 , LI-9, PC-01, PI-04-CGC, PM-04 , PS-1, SC-6 (equip. op. and spec. trade), SO-FLP-01, SO-MAO-01, SR-E (pay group 3 MDO-4), SR-W (pay group 6), SW-SCW-01, SW-CHA-01</v>
      </c>
      <c r="C862" s="128" t="str" cm="1">
        <f t="array" ref="C862">_xlfn.TEXTJOIN(", ",TRUE,_xlfn._xlws.FILTER('5. Raw salary data'!$A$2:$A$1297,('5. Raw salary data'!$C$2:$C$1297 &gt;'5. Raw salary data'!E862)*('5. Raw salary data'!$C$2:$C$1297 &lt;'5. Raw salary data'!C862),"No matches"))</f>
        <v>AS-03, DA-PRO-6, DD-05, DS-1, EC-02, ED-EST-01 (TE 7) , ED-EST-02 (TE 6) , ED-EST-02 (TE 7) , ED-EST-03 (TE 4), ED-EST-04 (TE 1), ED-EST-04 (TE 2), ED-EST-04 Maritimes (TE 7), ED-EST-04 Maritimes (TE 8), ED-EST-05 Maritimes (TE 5), ED-EST-06 Maritimes (TE 4), ED-EST-03 Quebec (TE 10), ED-EST-03 Quebec (TE 11), ED-EST-04 Quebec (TE 9), ED-EST-04 Quebec (TE 10), ED-EST-05 Quebec (TE 7), ED-EST-05 Quebec (TE 8), ED-EST-06 Quebec (TE 5), ED-EST-03 Ontario (TE 8), ED-EST-03 Ontario (TE 9), ED-EST-04 Ontario (TE 5), ED-EST-04 Ontario (TE 6), ED-EST-05 Ontario (TE 4), ED-EST-05 Ontario (TE 5), ED-EST-06 Ontario (TE 3), ED-EST-04 Manitoba (TE 4), ED-EST-05 Manitoba (TE 2),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8), ED-LAT-02 (TE 9), ED-LAT-03 (TE 7), ED-LAT-03 (TE 8), ED-LAT-04 (TE 5), ED-LAT-04 (TE 6), EG-03, EU-LAI-1, GL-AIM-11, GL-AMW-11, GL-AMW-12, GL-COI-9, GL-EIM-00, GL-EIM-9, GL-ELE -13, GL-ELE -14, GL-GHW-10, GL-GHW-11, GL-INM-12, GL-INM-13, GL-MAM-10, GL-MAN-10, GL-MAN-11, GL-MDO-11, GL-MDO-12, GL-MOC-10, GL-MOC-11, GL-MST-13, GL-MST-14, GL-PCF-8, GL-PCF-9, GL-PIP-9, GL-PRW-10, GL-SMW-00, GL-SMW-8, GL-VHE-8, GL-VHE-9, GL-WOW-10, GL-WOW-11, GS-08, HP-03, HR-01, HS-HDO-07, HS-HDO-08, HS-PHS-07, LI-8, MA-02, PE-01, PG-02, PI-03-CGC, PM-03 , PO-IMA-01, PO-LES-TO-01, PO-LES-IM-01, PO-TCO-01, PR(S)-01, PY-07, SC-7 (deck and engine room), SC-STD-7, SC-5 (equip. op. and spec. trade), SG-PAT-01, SR-E (pay group 2 ELE-2), SR-W (pay group 4), SR-W (pay group 5), SR-W (pay group 9) APC-8, SR-W (pay group 9) APD-10, ST-COR-2, TI-04, WP-02</v>
      </c>
    </row>
    <row r="863" spans="1:3" ht="270" x14ac:dyDescent="0.25">
      <c r="A863" s="60" t="str">
        <f>'5. Raw salary data'!A863</f>
        <v>GL-PRW-12</v>
      </c>
      <c r="B863" s="129" t="str" cm="1">
        <f t="array" ref="B863">_xlfn.TEXTJOIN(", ", TRUE, _xlfn._xlws.FILTER('5. Raw salary data'!$A$2:$A$1297, ('5. Raw salary data'!$C$2:$C$1297 &lt; '5. Raw salary data'!D863) * ('5. Raw salary data'!$C$2:$C$1297 &gt;= '5. Raw salary data'!C863) * ('5. Raw salary data'!$A$2:$A$1297 &lt;&gt; '5. Raw salary data'!A863), "No matches"))</f>
        <v>AI-01, AS-04, DA-CON-7, DA-PRO-7,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GL-EIM-11, GL-GHW-12, GL-MAM-12, GL-MAM-13, GL-MAN-13, GL-MDO-14, GL-MOC-13, GL-MOC-14, GL-PCF-11, GL-PIP-11, GL-PIP-12, GL-PRW-13, GL-SMW-9, GL-SMW-10, GL-VHE-10, GL-VHE-11, GL-WOW-13, GS-09, GS-10, HP-04, HS-HDO-09, HS-PHS-08, IS-03 , IT-01, LS-01, OM-03, PC-01, PE-02, PG-03, PM-04 , PO-IMA-02, PO-LES-TO-02, PO-LES-IM-02, PO-TCO-02, PR(S)-02, RO-03, SC-7 (equip. op. and spec. trade), SG-SRE-02, SO-FLP-01, SR-E (APA), SR-E (APB), SR-W (pay group 7), SW-SCW-02, TI-05, WP-03</v>
      </c>
      <c r="C863" s="128" t="str" cm="1">
        <f t="array" ref="C863">_xlfn.TEXTJOIN(", ",TRUE,_xlfn._xlws.FILTER('5. Raw salary data'!$A$2:$A$1297,('5. Raw salary data'!$C$2:$C$1297 &gt;'5. Raw salary data'!E863)*('5. Raw salary data'!$C$2:$C$1297 &lt;'5. Raw salary data'!C863),"No matches"))</f>
        <v>AG-01, BI-01, CH-01, CR-07, DD-06, ED-EST-01 (TE 8), ED-EST-02 (TE 7) , ED-EST-02 (TE 8), ED-EST-03 (TE 4),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ED-EST-05 Saskatchewan (TE 5),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GL-COI-9, GL-COI-10, GL-EIM-10, GL-ELE -14, GL-GHW-10, GL-GHW-11, GL-INM-13, GL-INM-14, GL-MAM-10, GL-MAM-11, GL-MAN-11, GL-MAN-12, GL-MDO-12, GL-MDO-13, GL-MOC-11, GL-MOC-12, GL-MST-14, GL-PCF-9, GL-PCF-10, GL-PIP-9, GL-PIP-10, GL-PRW-11, GL-SMW-8, GL-VHE-9, GL-WOW-11, GL-WOW-12, GT-04, HR-01, HS-HDO-08, LI-9, MA-02, PI-04-CGC, PS-1, SC-5 (equip. op. and spec. trade), SC-6 (equip. op. and spec. trade), SO-MAO-01, SR-E (pay group 2 ELE-2), SR-E (pay group 3 MDO-4), SR-W (pay group 4), SR-W (pay group 5), SR-W (pay group 6), SW-SCW-01, SW-CHA-01</v>
      </c>
    </row>
    <row r="864" spans="1:3" ht="270" x14ac:dyDescent="0.25">
      <c r="A864" s="60" t="str">
        <f>'5. Raw salary data'!A864</f>
        <v>GL-PRW-13</v>
      </c>
      <c r="B864" s="129" t="str" cm="1">
        <f t="array" ref="B864">_xlfn.TEXTJOIN(", ", TRUE, _xlfn._xlws.FILTER('5. Raw salary data'!$A$2:$A$1297, ('5. Raw salary data'!$C$2:$C$1297 &lt; '5. Raw salary data'!D864) * ('5. Raw salary data'!$C$2:$C$1297 &gt;= '5. Raw salary data'!C864) * ('5. Raw salary data'!$A$2:$A$1297 &lt;&gt; '5. Raw salary data'!A864), "No matches"))</f>
        <v>AR-02, CO-01, CT-FIN-01 , CT-EAV-01 , CT-IAU-01 , DA-CON-8, DA-PRO-7, DD-07, ED-EDS-01, ED-EST-02 (TE 9), ED-EST-03 (TE 7), ED-EST-04 (TE 4), ED-EST-05 (TE 2), ED-EST-05 (TE 3), ED-EST-06 (TE 1), ED-EST-05 Maritimes (TE 8), ED-EST-06 Maritimes (TE 7), ED-EST-05 Quebec (TE 11), ED-EST-06 Quebec (TE 8), ED-EST-06 Quebec (TE 9), ED-EST-04 Ontario (TE 8),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13), ED-LAT-03 (TE 11), ED-LAT-03 (TE 12), ED-LAT-04 (TE 9), ED-LAT-04 (TE 10), EG-04, EL-04, EN-ENG-02, EN-SUR-01, FB-2, GL-COI-12, GL-COI-13, GL-EIM-12, GL-MAM-13, GL-MAM-14, GL-MAN-14, GL-MOC-14, GL-PCF-12, GL-PIP-12, GL-PIP-13, GL-PRW-14, GL-SMW-10, GL-SMW-11, GL-VHE-11, GL-VHE-12, GL-WOW-14, GS-10, HP-04, HR-02, HS-HDO-09, IT-01, LS-01, LS-02, MT-02, NU-CHN-1, NU-HOS-1, OM-03, PE-02, PG-03, PR(S)-02, SC-7 (equip. op. and spec. trade), SE-RES-1, SG-PAT-02, SG-SRE-02, SO-FLP-02, SO-MAO-02, SO-RAD-01, SR-W (pay group 8), SW-SCW-02, TI-05, UT-1, WP-03</v>
      </c>
      <c r="C864" s="128" t="str" cm="1">
        <f t="array" ref="C864">_xlfn.TEXTJOIN(", ",TRUE,_xlfn._xlws.FILTER('5. Raw salary data'!$A$2:$A$1297,('5. Raw salary data'!$C$2:$C$1297 &gt;'5. Raw salary data'!E864)*('5. Raw salary data'!$C$2:$C$1297 &lt;'5. Raw salary data'!C864),"No matches"))</f>
        <v>AG-01, AI-01, AS-04, BI-01, CH-01, CR-07, DA-CON-7, DD-06, DS-2, EC-03, ED-EST-01 (TE 8), ED-EST-02 (TE 8), ED-EST-03 (TE 5), ED-EST-03 (TE 6), ED-EST-04 (TE 3), ED-EST-05 (TE 1), ED-EST-04 Maritimes (TE 9), ED-EST-04 Maritimes (TE 10), ED-EST-05 Maritimes (TE 6), ED-EST-05 Maritimes (TE 7), ED-EST-06 Maritimes (TE 5), ED-EST-06 Maritimes (TE 6), ED-EST-04 Quebec (TE 11), ED-EST-04 Quebec (TE 12), ED-EST-05 Quebec (TE 9), ED-EST-05 Quebec (TE 10), ED-EST-06 Quebec (TE 6), ED-EST-06 Quebec (TE 7), ED-EST-03 Ontario (TE 10), ED-EST-04 Ontario (TE 7), ED-EST-05 Ontario (TE 6), ED-EST-05 Ontario (TE 7), ED-EST-06 Ontario (TE 4), ED-EST-04 Manitoba (TE 5), ED-EST-04 Manitoba (TE 6), ED-EST-05 Manitoba (TE 4), ED-EST-06 Manitoba (TE 3), ED-EST-04 Saskatchewan (TE 6), ED-EST-04 Saskatchewan (TE 7), ED-EST-05 Saskatchewan (TE 5), ED-EST-06 Saskatchewan (TE 4), ED-EST-04 Alberta (TE 6), ED-EST-04 Alberta (TE 7), ED-EST-05 Alberta (TE 5), ED-EST-05 Alberta (TE 6), ED-EST-06 Alberta (TE 4), ED-EST-03 BC (TE 8), ED-EST-03 BC (TE 9), ED-EST-04 BC (TE 7), ED-EST-05 BC (TE 5), ED-EST-06 BC (TE 4), ED-LAT-02 (TE 10), ED-LAT-02 (TE 11), ED-LAT-02 (TE 12), ED-LAT-03 (TE 9), ED-LAT-03 (TE 10), ED-LAT-04 (TE 7), ED-LAT-04 (TE 8), EL-03, GL-AIM-13, GL-AIM-14, GL-AMW-13, GL-AMW-14, GL-COI-10, GL-COI-11, GL-EIM-10, GL-EIM-11, GL-GHW-12, GL-INM-14, GL-MAM-11, GL-MAM-12, GL-MAN-12, GL-MAN-13, GL-MDO-13, GL-MDO-14, GL-MOC-12, GL-MOC-13, GL-PCF-10, GL-PCF-11, GL-PIP-10, GL-PIP-11, GL-PRW-12, GL-SMW-9, GL-VHE-10, GL-WOW-12, GL-WOW-13, GS-09, GT-04, HS-PHS-08, IS-03 , LI-9, PC-01, PI-04-CGC, PM-04 , PO-IMA-02, PO-LES-TO-02, PO-LES-IM-02, PO-TCO-02, PS-1, RO-03, SC-6 (equip. op. and spec. trade), SO-FLP-01, SR-E (pay group 3 MDO-4), SR-E (APA), SR-E (APB), SR-W (pay group 6), SR-W (pay group 7), SW-SCW-01</v>
      </c>
    </row>
    <row r="865" spans="1:3" ht="240" x14ac:dyDescent="0.25">
      <c r="A865" s="60" t="str">
        <f>'5. Raw salary data'!A865</f>
        <v>GL-PRW-14</v>
      </c>
      <c r="B865" s="129" t="str" cm="1">
        <f t="array" ref="B865">_xlfn.TEXTJOIN(", ", TRUE, _xlfn._xlws.FILTER('5. Raw salary data'!$A$2:$A$1297, ('5. Raw salary data'!$C$2:$C$1297 &lt; '5. Raw salary data'!D865) * ('5. Raw salary data'!$C$2:$C$1297 &gt;= '5. Raw salary data'!C865) * ('5. Raw salary data'!$A$2:$A$1297 &lt;&gt; '5. Raw salary data'!A865), "No matches"))</f>
        <v>AR-02, CT-FIN-01 , CT-EAV-01 , CT-IAU-01 , CX-1, DD-08, EC-04, ED-EDS-01, ED-EST-03 (TE 7), ED-EST-03 (TE 8), ED-EST-04 (TE 5), ED-EST-05 (TE 3), ED-EST-06 (TE 2), ED-EST-05 Maritimes (TE 9), ED-EST-06 Maritimes (TE 8), ED-EST-05 Quebec (TE 12), ED-EST-06 Quebec (TE 9), ED-EST-06 Quebec (TE 10), ED-EST-04 Ontario (TE 9), ED-EST-04 Ontario (TE 10), ED-EST-05 Ontario (TE 8),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ED-LAT-03 (TE 12), ED-LAT-03 (TE 13), ED-LAT-04 (TE 10), ED-LAT-04 (TE 11), EN-ENG-02, EN-SUR-01, GL-COI-13, GL-COI-14, GL-EIM-12, GL-EIM-13, GL-MAM-14, GL-PCF-13, GL-PIP-13, GL-PIP-14, GL-SMW-11, GL-SMW-12, GL-VHE-12, GL-VHE-13, GS-11, GT-05, HP-05, HR-02, HS-HDO-10, HS-PHS-09, LS-02, MT-02, NU-CHN-1, NU-HOS-1, PI-05-CGC, PO-IMA-03, PO-LES-TO-03, PO-LES-IM-03, PO-TCO-03, RO-04, SE-RES-1, SO-FLP-02, SO-MAO-03, SO-RAD-01, SR-E (pay group 4 MDO-5), SR-W (pay group 8), SR-W (pay group 11), SW-CHA-02, TR-02, UT-1</v>
      </c>
      <c r="C865" s="128" t="str" cm="1">
        <f t="array" ref="C865">_xlfn.TEXTJOIN(", ",TRUE,_xlfn._xlws.FILTER('5. Raw salary data'!$A$2:$A$1297,('5. Raw salary data'!$C$2:$C$1297 &gt;'5. Raw salary data'!E865)*('5. Raw salary data'!$C$2:$C$1297 &lt;'5. Raw salary data'!C865),"No matches"))</f>
        <v>AI-01, AS-04, CO-01, DA-CON-7, DA-CON-8, DA-PRO-7, DD-07, DS-2, EC-03, ED-EST-02 (TE 9), ED-EST-03 (TE 6), ED-EST-04 (TE 3),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ED-EST-06 Ontario (TE 5), ED-EST-04 Manitoba (TE 6), ED-EST-04 Manitoba (TE 7),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8), ED-EST-05 BC (TE 6), ED-EST-06 BC (TE 4), ED-EST-06 BC (TE 5), ED-LAT-02 (TE 12), ED-LAT-02 (TE 13), ED-LAT-03 (TE 10), ED-LAT-03 (TE 11), ED-LAT-04 (TE 8), ED-LAT-04 (TE 9), EG-04, EL-04, FB-2, GL-AIM-14, GL-AMW-14, GL-COI-11, GL-COI-12, GL-EIM-11, GL-MAM-12, GL-MAM-13, GL-MAN-13, GL-MAN-14, GL-MDO-14, GL-MOC-13, GL-MOC-14, GL-PCF-11, GL-PCF-12, GL-PIP-11, GL-PIP-12, GL-PRW-13, GL-SMW-10, GL-VHE-11, GL-WOW-13, GL-WOW-14, GS-10, HP-04, HS-HDO-09, HS-PHS-08, IS-03 , IT-01, LS-01, OM-03, PE-02, PG-03, PM-04 , PO-IMA-02, PO-LES-TO-02, PO-LES-IM-02, PO-TCO-02, PR(S)-02, RO-03, SC-7 (equip. op. and spec. trade), SG-PAT-02, SG-SRE-02, SO-FLP-01, SO-MAO-02, SR-E (APA), SR-E (APB), SR-W (pay group 7), SW-SCW-02, TI-05, WP-03</v>
      </c>
    </row>
    <row r="866" spans="1:3" ht="270" x14ac:dyDescent="0.25">
      <c r="A866" s="60" t="str">
        <f>'5. Raw salary data'!A866</f>
        <v>GL-SMW-00</v>
      </c>
      <c r="B866" s="129" t="str" cm="1">
        <f t="array" ref="B866">_xlfn.TEXTJOIN(", ", TRUE, _xlfn._xlws.FILTER('5. Raw salary data'!$A$2:$A$1297, ('5. Raw salary data'!$C$2:$C$1297 &lt; '5. Raw salary data'!D866) * ('5. Raw salary data'!$C$2:$C$1297 &gt;= '5. Raw salary data'!C866) * ('5. Raw salary data'!$A$2:$A$1297 &lt;&gt; '5. Raw salary data'!A866), "No matches"))</f>
        <v>AS-03, DA-PRO-6, DS-1, EC-02, ED-EST-01 (TE 7) , ED-EST-01 (TE 8), ED-EST-02 (TE 6) , ED-EST-02 (TE 7) , ED-EST-03 (TE 4), ED-EST-04 (TE 2), ED-EST-04 Maritimes (TE 8), ED-EST-05 Maritimes (TE 5), ED-EST-05 Maritimes (TE 6),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ED-EST-05 Saskatchewan (TE 3), ED-EST-05 Saskatchewan (TE 4), ED-EST-06 Saskatchewan (TE 2), ED-EST-06 Saskatchewan (TE 3), ED-EST-03 Alberta (TE 9), ED-EST-04 Alberta (TE 5), ED-EST-05 Alberta (TE 4), ED-EST-06 Alberta (TE 3), ED-EST-03 BC (TE 7), ED-EST-04 BC (TE 5), ED-EST-04 BC (TE 6), ED-EST-05 BC (TE 4), ED-EST-06 BC (TE 2), ED-EST-06 BC (TE 3), ED-LAT-01 (TE 12), ED-LAT-02 (TE 9), ED-LAT-02 (TE 10), ED-LAT-03 (TE 7), ED-LAT-03 (TE 8), ED-LAT-04 (TE 5), ED-LAT-04 (TE 6), EG-03, EU-LAI-1, FB-1, GL-AIM-11, GL-AIM-12, GL-AMW-12, GL-COI-9, GL-EIM-9, GL-ELE -13, GL-ELE -14, GL-GHW-10, GL-GHW-11, GL-INM-12, GL-INM-13, GL-MAM-10, GL-MAN-10, GL-MAN-11, GL-MDO-12, GL-MOC-11, GL-MST-13, GL-MST-14, GL-PCF-8, GL-PCF-9, GL-PIP-9, GL-PRW-10, GL-PRW-11, GL-SMW-8, GL-VHE-8, GL-VHE-9, GL-WOW-10, GL-WOW-11, HP-03, HR-01, HS-HDO-07, HS-HDO-08, HS-PHS-07, LI-8, MA-02, PE-01, PG-02, PM-03 , PO-IMA-01, PO-LES-TO-01, PO-LES-IM-01, PO-TCO-01, PR(S)-01, SC-5 (equip. op. and spec. trade), SG-PAT-01, SO-MAO-01, SR-E (pay group 2 ELE-2), SR-W (pay group 4), SR-W (pay group 5), SR-W (pay group 9) APC-8, SR-W (pay group 9) APD-10, SW-CHA-01, TI-04, WP-02</v>
      </c>
      <c r="C866" s="128" t="str" cm="1">
        <f t="array" ref="C866">_xlfn.TEXTJOIN(", ",TRUE,_xlfn._xlws.FILTER('5. Raw salary data'!$A$2:$A$1297,('5. Raw salary data'!$C$2:$C$1297 &gt;'5. Raw salary data'!E866)*('5. Raw salary data'!$C$2:$C$1297 &lt;'5. Raw salary data'!C866),"No matches"))</f>
        <v>AS-02, 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ED-EST-03 Alberta (TE 8), ED-EST-04 Alberta (TE 4), ED-EST-05 Alberta (TE 3), ED-EST-06 Alberta (TE 2), ED-EST-02 BC (TE 9), ED-EST-03 BC (TE 6), ED-EST-04 BC (TE 4), ED-EST-05 BC (TE 3), ED-EST-06 BC (TE 1), ED-LAT-01 (TE 10), ED-LAT-01 (TE 11), ED-LAT-02 (TE 7), ED-LAT-02 (TE 8), ED-LAT-03 (TE 5), ED-LAT-03 (TE 6), ED-LAT-04 (TE 4), EG-02, EL-02, EN-ENG-01, FR - Recruitment, GL-AIM-9, GL-AIM-10, GL-AMW-10, GL-AMW-11, GL-COI-00, GL-EIM-00, GL-ELE -12, GL-GHW-7, GL-GHW-8, GL-INM-10, GL-INM-11, GL-MAM-8, GL-MAM-9, GL-MAN-9, GL-MDO-10, GL-MDO-11, GL-MOC-9, GL-MOC-10, GL-MST-12, GL-PCF-7, GL-PIP-00, GL-PRW-9, GL-VHE-00, GL-WOW-9, GS-07, GS-08, GT-03, HS-HDO-06, HS-PHS-06, IS-02 , OM-02, PI-03-CGC, PM-02 , PY-07, SC-6 (deck and engine room), SC-7 (deck and engine room), SC-STD-6, SC-STD-7, SC-4 (equip. op. and spec. trade), SG-SRE-01, SO-MAO-TO, SR-E (pay group 1 basic), SR-W (pay group 9) APC-7, SR-W (pay group 9) APD-9, ST-COR-2, TR-01</v>
      </c>
    </row>
    <row r="867" spans="1:3" ht="285" x14ac:dyDescent="0.25">
      <c r="A867" s="60" t="str">
        <f>'5. Raw salary data'!A867</f>
        <v>GL-SMW-8</v>
      </c>
      <c r="B867" s="129" t="str" cm="1">
        <f t="array" ref="B867">_xlfn.TEXTJOIN(", ", TRUE, _xlfn._xlws.FILTER('5. Raw salary data'!$A$2:$A$1297, ('5. Raw salary data'!$C$2:$C$1297 &lt; '5. Raw salary data'!D867) * ('5. Raw salary data'!$C$2:$C$1297 &gt;= '5. Raw salary data'!C867) * ('5. Raw salary data'!$A$2:$A$1297 &lt;&gt; '5. Raw salary data'!A867), "No matches"))</f>
        <v>AG-01, AS-04, BI-01, CH-01, CR-07, DA-CON-7, DD-06, ED-EST-01 (TE 8), ED-EST-02 (TE 7) , ED-EST-02 (TE 8), ED-EST-03 (TE 5), ED-EST-04 (TE 2), ED-EST-04 (TE 3), ED-EST-05 (TE 1), ED-EST-04 Maritimes (TE 9), ED-EST-05 Maritimes (TE 6), ED-EST-05 Maritimes (TE 7), ED-EST-06 Maritimes (TE 5),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GL-VHE-9, GL-VHE-10, GL-WOW-11, GL-WOW-12, GS-09, GT-04, HS-HDO-08, HS-PHS-08, IS-03 , LI-9, MA-02, PC-01, PI-04-CGC, PM-04 , PS-1, SC-6 (equip. op. and spec. trade), SO-FLP-01, SO-MAO-01, SR-E (pay group 3 MDO-4), SR-W (pay group 6), SW-SCW-01, SW-CHA-01</v>
      </c>
      <c r="C867" s="128" t="str" cm="1">
        <f t="array" ref="C867">_xlfn.TEXTJOIN(", ",TRUE,_xlfn._xlws.FILTER('5. Raw salary data'!$A$2:$A$1297,('5. Raw salary data'!$C$2:$C$1297 &gt;'5. Raw salary data'!E867)*('5. Raw salary data'!$C$2:$C$1297 &lt;'5. Raw salary data'!C867),"No matches"))</f>
        <v>AS-03, DA-PRO-6, DD-05, DS-1, EC-02, ED-EST-01 (TE 7) , ED-EST-02 (TE 6) , ED-EST-03 (TE 4), ED-EST-04 (TE 1), ED-EST-04 Maritimes (TE 7), ED-EST-04 Maritimes (TE 8), ED-EST-05 Maritimes (TE 5), ED-EST-06 Maritimes (TE 4), ED-EST-03 Quebec (TE 10), ED-EST-03 Quebec (TE 11), ED-EST-04 Quebec (TE 9), ED-EST-04 Quebec (TE 10), ED-EST-05 Quebec (TE 7), ED-EST-06 Quebec (TE 5), ED-EST-03 Ontario (TE 8), ED-EST-03 Ontario (TE 9), ED-EST-04 Ontario (TE 5), ED-EST-04 Ontario (TE 6), ED-EST-05 Ontario (TE 4), ED-EST-05 Ontario (TE 5), ED-EST-06 Ontario (TE 2), ED-EST-06 Ontario (TE 3), ED-EST-04 Manitoba (TE 4), ED-EST-05 Manitoba (TE 2), ED-EST-05 Manitoba (TE 3), ED-EST-06 Manitoba (TE 1), ED-EST-04 Saskatchewan (TE 5), ED-EST-05 Saskatchewan (TE 3), ED-EST-06 Saskatchewan (TE 2), ED-EST-03 Alberta (TE 8), ED-EST-03 Alberta (TE 9), ED-EST-04 Alberta (TE 5), ED-EST-05 Alberta (TE 4), ED-EST-06 Alberta (TE 2), ED-EST-06 Alberta (TE 3), ED-EST-03 BC (TE 6), ED-EST-03 BC (TE 7), ED-EST-04 BC (TE 5), ED-EST-05 BC (TE 4), ED-EST-06 BC (TE 2), ED-LAT-01 (TE 12), ED-LAT-02 (TE 8), ED-LAT-02 (TE 9), ED-LAT-03 (TE 7), ED-LAT-03 (TE 8), ED-LAT-04 (TE 5), ED-LAT-04 (TE 6), EG-03, EU-LAI-1, FR - Recruitment, GL-AIM-10, GL-AIM-11, GL-AMW-11, GL-AMW-12, GL-COI-9, GL-EIM-00, GL-EIM-9, GL-ELE -13, GL-ELE -14, GL-GHW-8, GL-GHW-10, GL-GHW-11, GL-INM-12, GL-INM-13, GL-MAM-9, GL-MAM-10, GL-MAN-10, GL-MDO-11, GL-MDO-12, GL-MOC-10, GL-MOC-11, GL-MST-13, GL-MST-14, GL-PCF-8, GL-PCF-9, GL-PIP-9, GL-PRW-10, GL-SMW-00, GL-VHE-8, GL-WOW-10, GS-08, HP-03, HR-01, HS-HDO-07, HS-PHS-06, HS-PHS-07, LI-8, PE-01, PG-02, PI-03-CGC, PM-03 , PO-IMA-01, PO-LES-TO-01, PO-LES-IM-01, PO-TCO-01, PR(S)-01, PY-07, SC-7 (deck and engine room), SC-STD-7, SC-5 (equip. op. and spec. trade), SG-PAT-01, SO-MAO-TO, SR-E (pay group 2 ELE-2), SR-W (pay group 4), SR-W (pay group 5), SR-W (pay group 9) APC-8, SR-W (pay group 9) APD-10, ST-COR-2, TI-04, WP-02</v>
      </c>
    </row>
    <row r="868" spans="1:3" ht="270" x14ac:dyDescent="0.25">
      <c r="A868" s="60" t="str">
        <f>'5. Raw salary data'!A868</f>
        <v>GL-SMW-9</v>
      </c>
      <c r="B868" s="129" t="str" cm="1">
        <f t="array" ref="B868">_xlfn.TEXTJOIN(", ", TRUE, _xlfn._xlws.FILTER('5. Raw salary data'!$A$2:$A$1297, ('5. Raw salary data'!$C$2:$C$1297 &lt; '5. Raw salary data'!D868) * ('5. Raw salary data'!$C$2:$C$1297 &gt;= '5. Raw salary data'!C868) * ('5. Raw salary data'!$A$2:$A$1297 &lt;&gt; '5. Raw salary data'!A868), "No matches"))</f>
        <v>AI-01, AS-04, DA-CON-7, DA-PRO-7,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GL-EIM-11, GL-GHW-12, GL-MAM-12, GL-MAM-13, GL-MAN-13, GL-MDO-14, GL-MOC-13, GL-MOC-14, GL-PCF-11, GL-PIP-11, GL-PIP-12, GL-PRW-12, GL-PRW-13, GL-SMW-10, GL-VHE-10, GL-VHE-11, GL-WOW-13, GS-09, GS-10, HP-04, HS-HDO-09, HS-PHS-08, IS-03 , IT-01, LS-01, OM-03, PC-01, PE-02, PG-03, PM-04 , PO-IMA-02, PO-LES-TO-02, PO-LES-IM-02, PO-TCO-02, PR(S)-02, RO-03, SC-7 (equip. op. and spec. trade), SG-SRE-02, SO-FLP-01, SR-E (APA), SR-E (APB), SR-W (pay group 7), SW-SCW-02, TI-05, WP-03</v>
      </c>
      <c r="C868" s="128" t="str" cm="1">
        <f t="array" ref="C868">_xlfn.TEXTJOIN(", ",TRUE,_xlfn._xlws.FILTER('5. Raw salary data'!$A$2:$A$1297,('5. Raw salary data'!$C$2:$C$1297 &gt;'5. Raw salary data'!E868)*('5. Raw salary data'!$C$2:$C$1297 &lt;'5. Raw salary data'!C868),"No matches"))</f>
        <v>AG-01, BI-01, CH-01, CR-07, DD-06, ED-EST-01 (TE 8), ED-EST-02 (TE 7) , ED-EST-02 (TE 8), ED-EST-03 (TE 4),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ED-EST-05 Saskatchewan (TE 5),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GL-COI-9, GL-COI-10, GL-EIM-10, GL-ELE -14, GL-GHW-10, GL-GHW-11, GL-INM-13, GL-INM-14, GL-MAM-10, GL-MAM-11, GL-MAN-11, GL-MAN-12, GL-MDO-12, GL-MDO-13, GL-MOC-11, GL-MOC-12, GL-MST-14, GL-PCF-9, GL-PCF-10, GL-PIP-9, GL-PIP-10, GL-PRW-11, GL-SMW-8, GL-VHE-9, GL-WOW-11, GL-WOW-12, GT-04, HR-01, HS-HDO-08, LI-9, MA-02, PI-04-CGC, PS-1, SC-5 (equip. op. and spec. trade), SC-6 (equip. op. and spec. trade), SO-MAO-01, SR-E (pay group 2 ELE-2), SR-E (pay group 3 MDO-4), SR-W (pay group 4), SR-W (pay group 5), SR-W (pay group 6), SW-SCW-01, SW-CHA-01</v>
      </c>
    </row>
    <row r="869" spans="1:3" ht="270" x14ac:dyDescent="0.25">
      <c r="A869" s="60" t="str">
        <f>'5. Raw salary data'!A869</f>
        <v>GL-SMW-10</v>
      </c>
      <c r="B869" s="129" t="str" cm="1">
        <f t="array" ref="B869">_xlfn.TEXTJOIN(", ", TRUE, _xlfn._xlws.FILTER('5. Raw salary data'!$A$2:$A$1297, ('5. Raw salary data'!$C$2:$C$1297 &lt; '5. Raw salary data'!D869) * ('5. Raw salary data'!$C$2:$C$1297 &gt;= '5. Raw salary data'!C869) * ('5. Raw salary data'!$A$2:$A$1297 &lt;&gt; '5. Raw salary data'!A869), "No matches"))</f>
        <v>AR-02, CO-01, CT-FIN-01 , CT-EAV-01 , CT-IAU-01 , DA-CON-8, DD-07, ED-EDS-01, ED-EST-03 (TE 7), ED-EST-04 (TE 4), ED-EST-04 (TE 5), ED-EST-05 (TE 3), ED-EST-06 (TE 1), ED-EST-05 Maritimes (TE 8), ED-EST-05 Maritimes (TE 9), ED-EST-06 Maritimes (TE 7), ED-EST-06 Maritimes (TE 8), ED-EST-05 Quebec (TE 11), ED-EST-05 Quebec (TE 12), ED-EST-06 Quebec (TE 8), ED-EST-06 Quebec (TE 9), ED-EST-04 Ontario (TE 9), ED-EST-05 Ontario (TE 8), ED-EST-06 Ontario (TE 5), ED-EST-04 Manitoba (TE 7),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11), ED-LAT-03 (TE 12), ED-LAT-04 (TE 9), ED-LAT-04 (TE 10), EG-04, EL-04, EN-ENG-02, EN-SUR-01, FB-2, GL-COI-12, GL-COI-13, GL-EIM-12, GL-MAM-13, GL-MAM-14, GL-MAN-14, GL-MOC-14, GL-PCF-12, GL-PIP-12, GL-PIP-13, GL-PRW-14, GL-SMW-11, GL-VHE-12, GL-WOW-14, GS-10, GS-11, HP-04, HR-02, HS-HDO-09, IT-01, LS-01, LS-02, MT-02, NU-CHN-1, NU-HOS-1, PE-02, PI-05-CGC, PR(S)-02, SC-7 (equip. op. and spec. trade), SE-RES-1, SG-PAT-02, SG-SRE-02, SO-FLP-02, SO-MAO-02, SO-RAD-01, SR-W (pay group 8), SW-SCW-02, TI-05, UT-1, WP-03</v>
      </c>
      <c r="C869" s="128" t="str" cm="1">
        <f t="array" ref="C869">_xlfn.TEXTJOIN(", ",TRUE,_xlfn._xlws.FILTER('5. Raw salary data'!$A$2:$A$1297,('5. Raw salary data'!$C$2:$C$1297 &gt;'5. Raw salary data'!E869)*('5. Raw salary data'!$C$2:$C$1297 &lt;'5. Raw salary data'!C869),"No matches"))</f>
        <v>AG-01, AI-01, AS-04, BI-01, CH-01, CR-07, DA-CON-7, DA-PRO-7, DD-06,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8), ED-EST-03 BC (TE 9), ED-EST-04 BC (TE 7), ED-EST-05 BC (TE 5), ED-EST-05 BC (TE 6), ED-EST-06 BC (TE 4), ED-LAT-02 (TE 11), ED-LAT-02 (TE 12), ED-LAT-03 (TE 9), ED-LAT-03 (TE 10), ED-LAT-04 (TE 7), ED-LAT-04 (TE 8), EL-03, GL-AIM-13, GL-AIM-14, GL-AMW-13, GL-AMW-14, GL-COI-10, GL-COI-11, GL-EIM-10, GL-EIM-11, GL-GHW-12, GL-INM-14, GL-MAM-12, GL-MAN-12, GL-MAN-13, GL-MDO-13, GL-MDO-14, GL-MOC-13, GL-PCF-10, GL-PCF-11, GL-PIP-10, GL-PIP-11, GL-PRW-12, GL-PRW-13, GL-SMW-9, GL-VHE-10, GL-VHE-11, GL-WOW-12, GL-WOW-13, GS-09, GT-04, HS-PHS-08, IS-03 , LI-9, OM-03, PC-01, PG-03, PI-04-CGC, PM-04 , PO-IMA-02, PO-LES-TO-02, PO-LES-IM-02, PO-TCO-02, PS-1, RO-03, SC-6 (equip. op. and spec. trade), SO-FLP-01, SR-E (pay group 3 MDO-4), SR-E (APA), SR-E (APB), SR-W (pay group 6), SR-W (pay group 7), SW-SCW-01</v>
      </c>
    </row>
    <row r="870" spans="1:3" ht="255" x14ac:dyDescent="0.25">
      <c r="A870" s="60" t="str">
        <f>'5. Raw salary data'!A870</f>
        <v>GL-SMW-11</v>
      </c>
      <c r="B870" s="129" t="str" cm="1">
        <f t="array" ref="B870">_xlfn.TEXTJOIN(", ", TRUE, _xlfn._xlws.FILTER('5. Raw salary data'!$A$2:$A$1297, ('5. Raw salary data'!$C$2:$C$1297 &lt; '5. Raw salary data'!D870) * ('5. Raw salary data'!$C$2:$C$1297 &gt;= '5. Raw salary data'!C870) * ('5. Raw salary data'!$A$2:$A$1297 &lt;&gt; '5. Raw salary data'!A870), "No matches"))</f>
        <v>AR-02, CT-FIN-01 , CT-EAV-01 , CT-IAU-01 , CX-1, DD-08, EC-04, ED-EDS-01, ED-EST-03 (TE 8), ED-EST-04 (TE 5),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ED-EST-05 Manitoba (TE 6), ED-EST-05 Manitoba (TE 7), ED-EST-06 Manitoba (TE 5), ED-EST-06 Manitoba (TE 6), ED-EST-04 Saskatchewan (TE 9), ED-EST-04 Saskatchewan (TE 10), ED-EST-05 Saskatchewan (TE 8), ED-EST-06 Saskatchewan (TE 6), ED-EST-06 Saskatchewan (TE 7), ED-EST-04 Alberta (TE 9), ED-EST-05 Alberta (TE 8), ED-EST-06 Alberta (TE 6), ED-EST-06 Alberta (TE 7), ED-EST-04 BC (TE 9), ED-EST-04 BC (TE 10), ED-EST-05 BC (TE 7), ED-EST-05 BC (TE 8), ED-EST-06 BC (TE 6), ED-EST-06 BC (TE 7), ED-LAT-03 (TE 13), ED-LAT-04 (TE 11), ED-LAT-04 (TE 12), EN-ENG-02, GL-COI-13, GL-COI-14, GL-EIM-13, GL-MAM-14, GL-PCF-13, GL-PIP-13, GL-PIP-14, GL-SMW-12, GL-VHE-13, GS-11, GT-05, HP-05, HR-02, HS-HDO-10, HS-PHS-09, MT-02, NU-CHN-1, NU-HOS-1, PI-05-CGC, PO-IMA-03, PO-LES-TO-03, PO-LES-IM-03, PO-TCO-03, RO-04, SE-RES-1, SO-FLP-02, SO-MAO-03, SO-RAD-01, SR-E (pay group 4 MDO-5), SR-E (pay group 5 basic), SR-W (pay group 11), SW-CHA-02, TR-02</v>
      </c>
      <c r="C870" s="128" t="str" cm="1">
        <f t="array" ref="C870">_xlfn.TEXTJOIN(", ",TRUE,_xlfn._xlws.FILTER('5. Raw salary data'!$A$2:$A$1297,('5. Raw salary data'!$C$2:$C$1297 &gt;'5. Raw salary data'!E870)*('5. Raw salary data'!$C$2:$C$1297 &lt;'5. Raw salary data'!C870),"No matches"))</f>
        <v>AI-01, AS-04,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ED-EST-04 Ontario (TE 9), ED-EST-05 Ontario (TE 7), ED-EST-05 Ontario (TE 8), ED-EST-06 Ontario (TE 5), ED-EST-04 Manitoba (TE 6), ED-EST-04 Manitoba (TE 7), ED-EST-05 Manitoba (TE 5), ED-EST-06 Manitoba (TE 4), ED-EST-04 Saskatchewan (TE 7), ED-EST-04 Saskatchewan (TE 8), ED-EST-05 Saskatchewan (TE 6), ED-EST-05 Saskatchewan (TE 7), ED-EST-06 Saskatchewan (TE 5), ED-EST-04 Alberta (TE 7), ED-EST-04 Alberta (TE 8), ED-EST-05 Alberta (TE 6), ED-EST-05 Alberta (TE 7), ED-EST-06 Alberta (TE 5), ED-EST-03 BC (TE 9), ED-EST-04 BC (TE 8), ED-EST-05 BC (TE 6), ED-EST-06 BC (TE 5), ED-LAT-02 (TE 12), ED-LAT-02 (TE 13), ED-LAT-03 (TE 10), ED-LAT-03 (TE 11), ED-LAT-03 (TE 12), ED-LAT-04 (TE 8), ED-LAT-04 (TE 9), ED-LAT-04 (TE 10), EG-04, EL-04, EN-SUR-01, FB-2, GL-AIM-14, GL-AMW-14, GL-COI-11, GL-COI-12, GL-EIM-11, GL-EIM-12, GL-MAM-13, GL-MAN-13, GL-MAN-14, GL-MOC-14, GL-PCF-11, GL-PCF-12, GL-PIP-11, GL-PIP-12, GL-PRW-13, GL-PRW-14, GL-SMW-10, GL-VHE-11, GL-VHE-12, GL-WOW-13, GL-WOW-14, GS-10, HP-04, HS-HDO-09, IS-03 , IT-01, LS-01, LS-02, OM-03, PE-02, PG-03, PM-04 , PO-IMA-02, PO-LES-TO-02, PO-LES-IM-02, PO-TCO-02, PR(S)-02, RO-03, SC-7 (equip. op. and spec. trade), SG-PAT-02, SG-SRE-02, SO-FLP-01, SO-MAO-02, SR-E (APA), SR-E (APB), SR-W (pay group 7), SR-W (pay group 8), SW-SCW-02, TI-05, UT-1, WP-03</v>
      </c>
    </row>
    <row r="871" spans="1:3" ht="240" x14ac:dyDescent="0.25">
      <c r="A871" s="60" t="str">
        <f>'5. Raw salary data'!A871</f>
        <v>GL-SMW-12</v>
      </c>
      <c r="B871" s="129" t="str" cm="1">
        <f t="array" ref="B871">_xlfn.TEXTJOIN(", ", TRUE, _xlfn._xlws.FILTER('5. Raw salary data'!$A$2:$A$1297, ('5. Raw salary data'!$C$2:$C$1297 &lt; '5. Raw salary data'!D871) * ('5. Raw salary data'!$C$2:$C$1297 &gt;= '5. Raw salary data'!C871) * ('5. Raw salary data'!$A$2:$A$1297 &lt;&gt; '5. Raw salary data'!A871), "No matches"))</f>
        <v>AG-02, AI-02, BI-02, CH-02, CX-1, DD-08, DD-09, EC-04, ED-EST-03 (TE 8), ED-EST-03 (TE 9), ED-EST-04 (TE 6), ED-EST-05 (TE 4), ED-EST-06 (TE 3), ED-EST-05 Maritimes (TE 10), ED-EST-06 Maritimes (TE 9), ED-EST-06 Quebec (TE 10), ED-EST-06 Quebec (TE 11), ED-EST-04 Ontario (TE 10), ED-EST-05 Ontario (TE 10), ED-EST-06 Ontario (TE 7), ED-EST-04 Manitoba (TE 9), ED-EST-05 Manitoba (TE 7), ED-EST-05 Manitoba (TE 8), ED-EST-06 Manitoba (TE 6), ED-EST-04 Saskatchewan (TE 10), ED-EST-05 Saskatchewan (TE 9), ED-EST-06 Saskatchewan (TE 7), ED-EST-06 Saskatchewan (TE 8),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GL-SMW-13, GL-VHE-14, GS-12, GT-05, HP-05, HS-PHS-10, MA-03, ND-HME-1, PC-02, PE-03, PO-IMA-03, PO-LES-TO-03, PO-LES-IM-03, PO-TCO-03, PR(S)-03, SO-FLP-03, SO-MAO-03, SO-RAD-02, SR-E (pay group 5 basic), SR-E (pay group 6), TI-06, TI-05 Aviation, TR-02</v>
      </c>
      <c r="C871" s="128" t="str" cm="1">
        <f t="array" ref="C871">_xlfn.TEXTJOIN(", ",TRUE,_xlfn._xlws.FILTER('5. Raw salary data'!$A$2:$A$1297,('5. Raw salary data'!$C$2:$C$1297 &gt;'5. Raw salary data'!E871)*('5. Raw salary data'!$C$2:$C$1297 &lt;'5. Raw salary data'!C871),"No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ED-EST-05 Ontario (TE 9), ED-EST-06 Ontario (TE 5), ED-EST-06 Ontario (TE 6), ED-EST-04 Manitoba (TE 7), ED-EST-04 Manitoba (TE 8), ED-EST-05 Manitoba (TE 6), ED-EST-06 Manitoba (TE 4), ED-EST-06 Manitoba (TE 5), ED-EST-04 Saskatchewan (TE 8), ED-EST-04 Saskatchewan (TE 9), ED-EST-05 Saskatchewan (TE 7), ED-EST-05 Saskatchewan (TE 8), ED-EST-06 Saskatchewan (TE 6), ED-EST-04 Alberta (TE 8), ED-EST-04 Alberta (TE 9), ED-EST-05 Alberta (TE 7), ED-EST-06 Alberta (TE 6), ED-EST-04 BC (TE 9), ED-EST-05 BC (TE 7), ED-EST-06 BC (TE 5), ED-EST-06 BC (TE 6), ED-LAT-02 (TE 13), ED-LAT-03 (TE 12), ED-LAT-03 (TE 13), ED-LAT-04 (TE 10), ED-LAT-04 (TE 11), EG-04, EL-04, EN-ENG-02, EN-SUR-01, GL-COI-12, GL-COI-13, GL-EIM-12, GL-EIM-13, GL-MAM-14, GL-MAN-14, GL-PCF-12, GL-PCF-13, GL-PIP-12, GL-PIP-13, GL-PRW-14, GL-SMW-11, GL-VHE-12, GL-VHE-13, GL-WOW-14, GS-10, GS-11, HP-04, HR-02, HS-HDO-09, HS-HDO-10, HS-PHS-09, LS-02, MT-02, NU-CHN-1, NU-HOS-1, PE-02, PI-05-CGC, PR(S)-02, RO-04, SE-RES-1, SG-PAT-02, SO-FLP-02, SO-MAO-02, SO-RAD-01, SR-E (pay group 4 MDO-5), SR-W (pay group 8), SR-W (pay group 11), SW-SCW-02, SW-CHA-02, TI-05, UT-1</v>
      </c>
    </row>
    <row r="872" spans="1:3" ht="210" x14ac:dyDescent="0.25">
      <c r="A872" s="60" t="str">
        <f>'5. Raw salary data'!A872</f>
        <v>GL-SMW-13</v>
      </c>
      <c r="B872" s="129" t="str" cm="1">
        <f t="array" ref="B872">_xlfn.TEXTJOIN(", ", TRUE, _xlfn._xlws.FILTER('5. Raw salary data'!$A$2:$A$1297, ('5. Raw salary data'!$C$2:$C$1297 &lt; '5. Raw salary data'!D872) * ('5. Raw salary data'!$C$2:$C$1297 &gt;= '5. Raw salary data'!C872) * ('5. Raw salary data'!$A$2:$A$1297 &lt;&gt; '5. Raw salary data'!A872), "No matches"))</f>
        <v>AG-02, AI-02, AS-05, BI-02, CH-02, CX-2, DD-09, ED-EDS-02, ED-EST-03 (TE 9), ED-EST-04 (TE 7), ED-EST-05 (TE 5), ED-EST-06 (TE 3), ED-EST-06 (TE 4), ED-EST-06 Maritimes (TE 10), ED-EST-06 Quebec (TE 11), ED-EST-06 Quebec (TE 12), ED-EST-06 Ontario (TE 7), ED-EST-06 Ontario (TE 8), ED-EST-04 Manitoba (TE 10), ED-EST-05 Manitoba (TE 8), ED-EST-05 Manitoba (TE 9), ED-EST-06 Manitoba (TE 7), ED-EST-05 Saskatchewan (TE 10), ED-EST-06 Saskatchewan (TE 8), ED-EST-06 Saskatchewan (TE 9), ED-EST-04 Alberta (TE 10), ED-EST-05 Alberta (TE 9), ED-EST-05 Alberta (TE 10), ED-EST-06 Alberta (TE 8), ED-EST-06 Alberta (TE 9), ED-EST-04 BC (TE 11), ED-EST-05 BC (TE 9), ED-EST-05 BC (TE 10), ED-EST-06 BC (TE 8), ED-EST-06 BC (TE 9), ED-LAT-04 (TE 13), EG-05, EL-05, EU-PEI-2, FB-3, FO-01, FR-2, FS-01, GL-SMW-14, GS-13, HP-06, HR-03, HS-PHS-10, IS-04 , LP-00, ND-ADV-1, ND-DIT-1, ND-HME-1, OM-04, PC-02, PE-03, PI-06-CGC, PM-05 , PM-MCO-01, PO-LES-TO-04, PO-TCO-04, PS-2, PR(S)-03, RO-05, SO-FLP-03, SO-MAO-04, SO-RAD-03, SR-E (pay group 6), SR-E (pay group 7), SR-E (pay group 8), SR-E (pay group 9), SW-SCW-03, SW-SCW-01 Clinical Social Workers, TI-06, TI-05 Marine, VM-1, WP-04</v>
      </c>
      <c r="C872" s="128" t="str" cm="1">
        <f t="array" ref="C872">_xlfn.TEXTJOIN(", ",TRUE,_xlfn._xlws.FILTER('5. Raw salary data'!$A$2:$A$1297,('5. Raw salary data'!$C$2:$C$1297 &gt;'5. Raw salary data'!E872)*('5. Raw salary data'!$C$2:$C$1297 &lt;'5. Raw salary data'!C872),"No matches"))</f>
        <v>AR-02, CT-FIN-01 , CX-1, DD-08, EC-04, ED-EDS-01, ED-EST-03 (TE 8), ED-EST-04 (TE 5), ED-EST-04 (TE 6), ED-EST-05 (TE 3), ED-EST-05 (TE 4), ED-EST-06 (TE 2), ED-EST-05 Maritimes (TE 9), ED-EST-05 Maritimes (TE 10), ED-EST-06 Maritimes (TE 8), ED-EST-06 Maritimes (TE 9), ED-EST-05 Quebec (TE 12), ED-EST-06 Quebec (TE 9), ED-EST-06 Quebec (TE 10), ED-EST-04 Ontario (TE 10), ED-EST-05 Ontario (TE 9), ED-EST-05 Ontario (TE 10), ED-EST-06 Ontario (TE 6), ED-EST-04 Manitoba (TE 8), ED-EST-04 Manitoba (TE 9), ED-EST-05 Manitoba (TE 7), ED-EST-06 Manitoba (TE 5), ED-EST-06 Manitoba (TE 6), ED-EST-04 Saskatchewan (TE 9), ED-EST-04 Saskatchewan (TE 10), ED-EST-05 Saskatchewan (TE 8), ED-EST-05 Saskatchewan (TE 9), ED-EST-06 Saskatchewan (TE 6), ED-EST-06 Saskatchewan (TE 7), ED-EST-04 Alberta (TE 9), ED-EST-05 Alberta (TE 8), ED-EST-06 Alberta (TE 7), ED-EST-04 BC (TE 9), ED-EST-04 BC (TE 10), ED-EST-05 BC (TE 8), ED-EST-06 BC (TE 6), ED-EST-06 BC (TE 7), ED-LAT-03 (TE 13), ED-LAT-04 (TE 11), ED-LAT-04 (TE 12), EN-ENG-02, FR-1, GL-COI-13, GL-COI-14, GL-EIM-13, GL-EIM-14, GL-PCF-13, GL-PCF-14, GL-PIP-13, GL-PIP-14, GL-SMW-12, GL-VHE-13, GL-VHE-14, GS-11, GS-12, GT-05, HP-05, HR-02, HS-HDO-10, HS-PHS-09, MA-03, MT-02, NU-CHN-1, NU-HOS-1, PI-05-CGC, PO-IMA-03, PO-LES-TO-03, PO-LES-IM-03, PO-TCO-03, RO-04, SO-FLP-02, SO-MAO-03, SO-RAD-02, SR-E (pay group 4 MDO-5), SR-E (pay group 5 basic), SR-W (pay group 11), SW-CHA-02, TI-05 Aviation, TR-02</v>
      </c>
    </row>
    <row r="873" spans="1:3" ht="180" x14ac:dyDescent="0.25">
      <c r="A873" s="60" t="str">
        <f>'5. Raw salary data'!A873</f>
        <v>GL-SMW-14</v>
      </c>
      <c r="B873" s="129" t="str" cm="1">
        <f t="array" ref="B873">_xlfn.TEXTJOIN(", ", TRUE, _xlfn._xlws.FILTER('5. Raw salary data'!$A$2:$A$1297, ('5. Raw salary data'!$C$2:$C$1297 &lt; '5. Raw salary data'!D873) * ('5. Raw salary data'!$C$2:$C$1297 &gt;= '5. Raw salary data'!C873) * ('5. Raw salary data'!$A$2:$A$1297 &lt;&gt; '5. Raw salary data'!A873), "No matches"))</f>
        <v>AS-05, CT-EAV-02 , CT-IAU-02, CX-2, DS-3, ED-EST-04 (TE 7), ED-EST-04 (TE 8), ED-EST-05 (TE 6), ED-EST-06 (TE 4), ED-EST-06 (TE 5), ED-EST-06 Quebec (TE 12), ED-EST-06 Ontario (TE 8), ED-EST-06 Ontario (TE 9), ED-EST-05 Manitoba (TE 9), ED-EST-05 Manitoba (TE 10), ED-EST-06 Manitoba (TE 8), ED-EST-06 Manitoba (TE 9), ED-EST-06 Saskatchewan (TE 9), ED-EST-06 Saskatchewan (TE 10), ED-EST-05 Alberta (TE 10), ED-EST-06 Alberta (TE 9), ED-EST-06 Alberta (TE 10), ED-EST-05 BC (TE 10), ED-EST-06 BC (TE 9), EU-PEI-2, FB-3, FB-4, FR-2, FS-01, GT-06, HP-06, HR-03, IS-04 , IT-02, LS-03, LP-00, ND-ADV-1, NU-CHN-2, NU-HOS-2, OM-04, PG-04, PI-06-CGC, PM-05 , PM-MCO-01, PO-LES-TO-04, PO-TCO-04, PS-2, RO-05, SG-PAT-03, SG-SRE-03, SO-FLP-04, SO-MAO-05, SO-RAD-03, SR-E (pay group 8), SR-E (pay group 9), SR-E (pay group 10), SR-E (pay group 11), SR-W (pay group 12), SW-SCW-01 Clinical Social Workers, SW-SCW-02 Clinical Social Workers, SW-CHA-03, TI-05 Marine, VM-1, WP-04</v>
      </c>
      <c r="C873" s="128" t="str" cm="1">
        <f t="array" ref="C873">_xlfn.TEXTJOIN(", ",TRUE,_xlfn._xlws.FILTER('5. Raw salary data'!$A$2:$A$1297,('5. Raw salary data'!$C$2:$C$1297 &gt;'5. Raw salary data'!E873)*('5. Raw salary data'!$C$2:$C$1297 &lt;'5. Raw salary data'!C873),"No matches"))</f>
        <v>AG-02, AI-02, BI-02, CH-02, CX-1, DD-09, EC-04, ED-EDS-02, ED-EST-03 (TE 9), ED-EST-04 (TE 6),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7), ED-EST-06 Saskatchewan (TE 8), ED-EST-04 Alberta (TE 10), ED-EST-05 Alberta (TE 9), ED-EST-06 Alberta (TE 7), ED-EST-06 Alberta (TE 8), ED-EST-04 BC (TE 10), ED-EST-04 BC (TE 11), ED-EST-05 BC (TE 8), ED-EST-05 BC (TE 9), ED-EST-06 BC (TE 7), ED-EST-06 BC (TE 8), ED-LAT-04 (TE 12), ED-LAT-04 (TE 13), EG-05, EL-05, FO-01, FR-1, GL-COI-14, GL-EIM-14, GL-PCF-14, GL-PIP-14, GL-SMW-13, GL-VHE-14, GS-12, GS-13, HP-05, HS-PHS-10, MA-03, ND-DIT-1, ND-HME-1, PC-02, PE-03, PR(S)-03, SO-FLP-03, SO-MAO-04, SO-RAD-02, SR-E (pay group 5 basic), SR-E (pay group 6), SR-E (pay group 7), SW-SCW-03, TI-06, TI-05 Aviation, TR-02</v>
      </c>
    </row>
    <row r="874" spans="1:3" ht="285" x14ac:dyDescent="0.25">
      <c r="A874" s="60" t="str">
        <f>'5. Raw salary data'!A874</f>
        <v>GL-VHE-00</v>
      </c>
      <c r="B874" s="129" t="str" cm="1">
        <f t="array" ref="B874">_xlfn.TEXTJOIN(", ", TRUE, _xlfn._xlws.FILTER('5. Raw salary data'!$A$2:$A$1297, ('5. Raw salary data'!$C$2:$C$1297 &lt; '5. Raw salary data'!D874) * ('5. Raw salary data'!$C$2:$C$1297 &gt;= '5. Raw salary data'!C874) * ('5. Raw salary data'!$A$2:$A$1297 &lt;&gt; '5. Raw salary data'!A874), "No matches"))</f>
        <v>AS-03, CM-07, CR-06, DA-CON-6, DA-PRO-6, DD-05, DS-1,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ED-EST-05 Manitoba (TE 2), ED-EST-06 Manitoba (TE 1), ED-EST-03 Saskatchewan (TE 9), ED-EST-04 Saskatchewan (TE 4), ED-EST-04 Saskatchewan (TE 5),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4), ED-LAT-04 (TE 5), FR - Recruitment, GL-AIM-10, GL-AIM-11, GL-AMW-10, GL-AMW-11, GL-COI-00, GL-EIM-00, GL-EIM-9, GL-ELE -12, GL-ELE -13, GL-GHW-8, GL-INM-11, GL-INM-12, GL-MAM-9, GL-MAN-9, GL-MAN-10, GL-MDO-11, GL-MOC-10, GL-MST-12, GL-MST-13, GL-PCF-8, GL-PRW-9, GL-PRW-10, GL-SMW-00, GL-VHE-8, GL-WOW-9, GL-WOW-10, GS-08, HP-03, HS-HDO-07, HS-PHS-06, HS-PHS-07, LI-8, OM-02, PE-01, PG-02, PI-03-CGC, PM-03 , PO-IMA-01, PO-LES-TO-01, PO-LES-IM-01, PO-TCO-01, PR(S)-01, PY-07, SC-6 (deck and engine room), SC-7 (deck and engine room), SC-STD-6, SC-STD-7, SO-MAO-TO, SR-E (pay group 1 basic), SR-W (pay group 9) APC-8, SR-W (pay group 9) APD-9, SR-W (pay group 9) APD-10, ST-COR-2, TI-04, WP-02</v>
      </c>
      <c r="C874" s="128" t="str" cm="1">
        <f t="array" ref="C874">_xlfn.TEXTJOIN(", ",TRUE,_xlfn._xlws.FILTER('5. Raw salary data'!$A$2:$A$1297,('5. Raw salary data'!$C$2:$C$1297 &gt;'5. Raw salary data'!E874)*('5. Raw salary data'!$C$2:$C$1297 &lt;'5. Raw salary data'!C874),"No matches"))</f>
        <v>AR-01, AS-02, CO-DEV/PER, DA-CON-5, EC-01, ED-EST-01 (TE 5), ED-EST-02 (TE 4), ED-EST-03 (TE 2),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4), ED-LAT-03 (TE 5), ED-LAT-04 (TE 3), EG-02, EL-02, EN-ENG-01, GL-AIM-9, GL-AMW-9, GL-ELE -11, GL-GHW-6, GL-GHW-7, GL-INM-9, GL-INM-10, GL-MAM-00, GL-MAM-7, GL-MAM-8, GL-MAN-8, GL-MDO-9, GL-MDO-10, GL-MOC-8, GL-MOC-9, GL-MST-10, GL-MST-11, GL-PCF-6, GL-PCF-7, GL-PIP-00, GL-PRW-8, GS-06, GS-07, GT-03, HP-02, HS-HDO-05, HS-HDO-06, HS-PHS-05, IS-02 , LI-7, MT-01, PI-02-CGC, PM-02 , PY-06, RO-01, SC-4 (deck and engine room), SC-5 (deck and engine room), SC-STD-4, SC-STD-5, SC-4 (equip. op. and spec. trade), SG-SRE-01, SR-W (pay group 3), SR-W (pay group 9) APC-7, SR-W (pay group 9) APD-8, TI-03, TR-01</v>
      </c>
    </row>
    <row r="875" spans="1:3" ht="285" x14ac:dyDescent="0.25">
      <c r="A875" s="60" t="str">
        <f>'5. Raw salary data'!A875</f>
        <v>GL-VHE-8</v>
      </c>
      <c r="B875" s="129" t="str" cm="1">
        <f t="array" ref="B875">_xlfn.TEXTJOIN(", ", TRUE, _xlfn._xlws.FILTER('5. Raw salary data'!$A$2:$A$1297, ('5. Raw salary data'!$C$2:$C$1297 &lt; '5. Raw salary data'!D875) * ('5. Raw salary data'!$C$2:$C$1297 &gt;= '5. Raw salary data'!C875) * ('5. Raw salary data'!$A$2:$A$1297 &lt;&gt; '5. Raw salary data'!A875), "No matches"))</f>
        <v>AS-03, DA-PRO-6, DD-06, DS-1, EC-02, ED-EST-01 (TE 7) , ED-EST-01 (TE 8), ED-EST-02 (TE 6) , ED-EST-02 (TE 7) , ED-EST-03 (TE 4), ED-EST-04 (TE 2), ED-EST-04 Maritimes (TE 8), ED-EST-05 Maritimes (TE 5), ED-EST-05 Maritimes (TE 6), ED-EST-06 Maritimes (TE 4), ED-EST-06 Maritimes (TE 5), ED-EST-03 Quebec (TE 11), ED-EST-04 Quebec (TE 9),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ED-EST-04 BC (TE 6), ED-EST-05 BC (TE 4), ED-EST-06 BC (TE 3), ED-LAT-01 (TE 12), ED-LAT-02 (TE 9), ED-LAT-02 (TE 10), ED-LAT-03 (TE 8), ED-LAT-04 (TE 6), EG-03, EU-LAI-1, FB-1, GL-AIM-11, GL-AIM-12, GL-AMW-12, GL-COI-9, GL-COI-10, GL-EIM-9, GL-ELE -14, GL-GHW-10, GL-GHW-11, GL-INM-12, GL-INM-13, GL-MAM-10, GL-MAM-11, GL-MAN-10, GL-MAN-11, GL-MDO-12, GL-MOC-11, GL-MOC-12, GL-MST-14, GL-PCF-9, GL-PIP-9, GL-PIP-10, GL-PRW-10, GL-PRW-11, GL-SMW-8, GL-VHE-9, GL-WOW-10, GL-WOW-11, HP-03, HR-01, HS-HDO-08, HS-PHS-07, MA-02, PE-01, PG-02, PM-03 , PO-IMA-01, PO-LES-TO-01, PO-LES-IM-01, PO-TCO-01, PR(S)-01, SC-5 (equip. op. and spec. trade), SG-PAT-01, SO-MAO-01, SR-E (pay group 2 ELE-2), SR-W (pay group 4), SR-W (pay group 5), SR-W (pay group 9) APC-8, SR-W (pay group 9) APD-10, SW-CHA-01, TI-04, WP-02</v>
      </c>
      <c r="C875" s="128" t="str" cm="1">
        <f t="array" ref="C875">_xlfn.TEXTJOIN(", ",TRUE,_xlfn._xlws.FILTER('5. Raw salary data'!$A$2:$A$1297,('5. Raw salary data'!$C$2:$C$1297 &gt;'5. Raw salary data'!E875)*('5. Raw salary data'!$C$2:$C$1297 &lt;'5. Raw salary data'!C875),"No matches"))</f>
        <v>CM-07, CO-DEV/PER, CR-06, DA-CON-6, DD-05, ED-EST-01 (TE 6), ED-EST-02 (TE 5) , ED-EST-03 (TE 3), ED-EST-04 (TE 1), ED-EST-04 Maritimes (TE 6), ED-EST-04 Maritimes (TE 7), ED-EST-05 Maritimes (TE 4), ED-EST-06 Maritimes (TE 3), ED-EST-02 Quebec (TE 11), ED-EST-03 Quebec (TE 9), ED-EST-03 Quebec (TE 10), ED-EST-04 Quebec (TE 8), ED-EST-05 Quebec (TE 6), ED-EST-06 Quebec (TE 4), ED-EST-02 Ontario (TE 9), ED-EST-03 Ontario (TE 7), ED-EST-03 Ontario (TE 8),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10), ED-LAT-01 (TE 11), ED-LAT-02 (TE 7), ED-LAT-02 (TE 8), ED-LAT-03 (TE 6), ED-LAT-03 (TE 7), ED-LAT-04 (TE 4), ED-LAT-04 (TE 5), EL-02, EN-ENG-01, FR - Recruitment, GL-AIM-9, GL-AIM-10, GL-AMW-10, GL-AMW-11, GL-COI-00, GL-EIM-00, GL-ELE -12, GL-ELE -13, GL-GHW-7, GL-GHW-8, GL-INM-11, GL-MAM-8, GL-MAM-9, GL-MAN-9, GL-MDO-10, GL-MDO-11, GL-MOC-9, GL-MOC-10, GL-MST-12, GL-MST-13, GL-PCF-7, GL-PCF-8, GL-PRW-9, GL-SMW-00, GL-VHE-00, GL-WOW-9, GS-07, GS-08, GT-03, HS-HDO-06, HS-HDO-07, HS-PHS-06, LI-8, OM-02, PI-03-CGC, PY-07, SC-6 (deck and engine room), SC-7 (deck and engine room), SC-STD-6, SC-STD-7, SC-4 (equip. op. and spec. trade), SG-SRE-01, SO-MAO-TO, SR-E (pay group 1 basic), SR-W (pay group 9) APC-7, SR-W (pay group 9) APD-9, ST-COR-2</v>
      </c>
    </row>
    <row r="876" spans="1:3" ht="270" x14ac:dyDescent="0.25">
      <c r="A876" s="60" t="str">
        <f>'5. Raw salary data'!A876</f>
        <v>GL-VHE-9</v>
      </c>
      <c r="B876" s="129" t="str" cm="1">
        <f t="array" ref="B876">_xlfn.TEXTJOIN(", ", TRUE, _xlfn._xlws.FILTER('5. Raw salary data'!$A$2:$A$1297, ('5. Raw salary data'!$C$2:$C$1297 &lt; '5. Raw salary data'!D876) * ('5. Raw salary data'!$C$2:$C$1297 &gt;= '5. Raw salary data'!C876) * ('5. Raw salary data'!$A$2:$A$1297 &lt;&gt; '5. Raw salary data'!A876), "No matches"))</f>
        <v>AG-01, AS-04, BI-01, CH-01, CR-07, DA-CON-7, DD-06, ED-EST-01 (TE 8), ED-EST-02 (TE 7) , ED-EST-02 (TE 8), ED-EST-03 (TE 5), ED-EST-04 (TE 2), ED-EST-04 (TE 3), ED-EST-05 (TE 1), ED-EST-04 Maritimes (TE 9), ED-EST-05 Maritimes (TE 6), ED-EST-05 Maritimes (TE 7), ED-EST-06 Maritimes (TE 5), ED-EST-06 Maritimes (TE 6),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GL-VHE-10, GL-WOW-11, GL-WOW-12, GS-09, GT-04, HS-HDO-08, HS-PHS-08, IS-03 , LI-9, PC-01, PI-04-CGC, PM-04 , PS-1, SC-6 (equip. op. and spec. trade), SO-FLP-01, SO-MAO-01, SR-E (pay group 3 MDO-4), SR-W (pay group 6), SW-SCW-01, SW-CHA-01</v>
      </c>
      <c r="C876" s="128" t="str" cm="1">
        <f t="array" ref="C876">_xlfn.TEXTJOIN(", ",TRUE,_xlfn._xlws.FILTER('5. Raw salary data'!$A$2:$A$1297,('5. Raw salary data'!$C$2:$C$1297 &gt;'5. Raw salary data'!E876)*('5. Raw salary data'!$C$2:$C$1297 &lt;'5. Raw salary data'!C876),"No matches"))</f>
        <v>AS-03, DA-PRO-6, DD-05, DS-1, EC-02, ED-EST-01 (TE 7) , ED-EST-02 (TE 6) , ED-EST-03 (TE 4), ED-EST-04 (TE 1), ED-EST-04 Maritimes (TE 7), ED-EST-04 Maritimes (TE 8), ED-EST-05 Maritimes (TE 5), ED-EST-06 Maritimes (TE 4), ED-EST-03 Quebec (TE 10), ED-EST-03 Quebec (TE 11), ED-EST-04 Quebec (TE 9), ED-EST-04 Quebec (TE 10), ED-EST-05 Quebec (TE 7), ED-EST-06 Quebec (TE 5), ED-EST-03 Ontario (TE 8), ED-EST-03 Ontario (TE 9), ED-EST-04 Ontario (TE 5), ED-EST-04 Ontario (TE 6), ED-EST-05 Ontario (TE 4), ED-EST-05 Ontario (TE 5), ED-EST-06 Ontario (TE 3), ED-EST-04 Manitoba (TE 4), ED-EST-05 Manitoba (TE 2), ED-EST-05 Manitoba (TE 3), ED-EST-06 Manitoba (TE 1), ED-EST-04 Saskatchewan (TE 5), ED-EST-05 Saskatchewan (TE 3), ED-EST-05 Saskatchewan (TE 4), ED-EST-06 Saskatchewan (TE 2), ED-EST-03 Alberta (TE 8), ED-EST-03 Alberta (TE 9), ED-EST-04 Alberta (TE 5), ED-EST-05 Alberta (TE 4), ED-EST-06 Alberta (TE 2), ED-EST-06 Alberta (TE 3), ED-EST-03 BC (TE 7), ED-EST-04 BC (TE 5), ED-EST-05 BC (TE 4), ED-EST-06 BC (TE 2), ED-LAT-01 (TE 12), ED-LAT-02 (TE 8), ED-LAT-02 (TE 9), ED-LAT-03 (TE 7), ED-LAT-03 (TE 8), ED-LAT-04 (TE 5), ED-LAT-04 (TE 6), EG-03, EU-LAI-1, GL-AIM-11, GL-AMW-11, GL-AMW-12, GL-COI-9, GL-EIM-00, GL-EIM-9, GL-ELE -13, GL-ELE -14, GL-GHW-8, GL-GHW-10, GL-GHW-11, GL-INM-12, GL-INM-13, GL-MAM-9, GL-MAM-10, GL-MAN-10, GL-MDO-11, GL-MDO-12, GL-MOC-10, GL-MOC-11, GL-MST-13, GL-MST-14, GL-PCF-8, GL-PCF-9, GL-PIP-9, GL-PRW-10, GL-SMW-00, GL-SMW-8, GL-VHE-8, GL-WOW-10, GS-08, HP-03, HR-01, HS-HDO-07, HS-PHS-07, LI-8, MA-02, PE-01, PG-02, PI-03-CGC, PM-03 , PO-IMA-01, PO-LES-TO-01, PO-LES-IM-01, PO-TCO-01, PR(S)-01, PY-07, SC-7 (deck and engine room), SC-STD-7, SC-5 (equip. op. and spec. trade), SG-PAT-01, SR-E (pay group 2 ELE-2), SR-W (pay group 4), SR-W (pay group 5), SR-W (pay group 9) APC-8, SR-W (pay group 9) APD-10, ST-COR-2, TI-04, WP-02</v>
      </c>
    </row>
    <row r="877" spans="1:3" ht="270" x14ac:dyDescent="0.25">
      <c r="A877" s="60" t="str">
        <f>'5. Raw salary data'!A877</f>
        <v>GL-VHE-10</v>
      </c>
      <c r="B877" s="129" t="str" cm="1">
        <f t="array" ref="B877">_xlfn.TEXTJOIN(", ", TRUE, _xlfn._xlws.FILTER('5. Raw salary data'!$A$2:$A$1297, ('5. Raw salary data'!$C$2:$C$1297 &lt; '5. Raw salary data'!D877) * ('5. Raw salary data'!$C$2:$C$1297 &gt;= '5. Raw salary data'!C877) * ('5. Raw salary data'!$A$2:$A$1297 &lt;&gt; '5. Raw salary data'!A877), "No matches"))</f>
        <v>AI-01, AS-04, DA-CON-7, DA-PRO-7,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GL-EIM-11, GL-GHW-12, GL-MAM-12, GL-MAM-13, GL-MAN-13, GL-MDO-14, GL-MOC-13, GL-MOC-14, GL-PCF-11, GL-PIP-11, GL-PIP-12, GL-PRW-12, GL-PRW-13, GL-SMW-9, GL-SMW-10, GL-VHE-11, GL-WOW-13, GS-09, GS-10, HP-04, HS-HDO-09, HS-PHS-08, IS-03 , IT-01, LS-01, OM-03, PC-01, PE-02, PG-03, PM-04 , PO-IMA-02, PO-LES-TO-02, PO-LES-IM-02, PO-TCO-02, PR(S)-02, RO-03, SC-7 (equip. op. and spec. trade), SG-SRE-02, SO-FLP-01, SR-E (APA), SR-E (APB), SR-W (pay group 7), SW-SCW-02, TI-05, WP-03</v>
      </c>
      <c r="C877" s="128" t="str" cm="1">
        <f t="array" ref="C877">_xlfn.TEXTJOIN(", ",TRUE,_xlfn._xlws.FILTER('5. Raw salary data'!$A$2:$A$1297,('5. Raw salary data'!$C$2:$C$1297 &gt;'5. Raw salary data'!E877)*('5. Raw salary data'!$C$2:$C$1297 &lt;'5. Raw salary data'!C877),"No matches"))</f>
        <v>AG-01, BI-01, CH-01, CR-07, DD-06, ED-EST-01 (TE 8), ED-EST-02 (TE 7) , ED-EST-02 (TE 8), ED-EST-03 (TE 4),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ED-EST-05 Saskatchewan (TE 5),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GL-COI-9, GL-COI-10, GL-EIM-10, GL-ELE -14, GL-GHW-10, GL-GHW-11, GL-INM-13, GL-INM-14, GL-MAM-10, GL-MAM-11, GL-MAN-11, GL-MAN-12, GL-MDO-12, GL-MDO-13, GL-MOC-11, GL-MOC-12, GL-MST-14, GL-PCF-9, GL-PCF-10, GL-PIP-9, GL-PIP-10, GL-PRW-11, GL-SMW-8, GL-VHE-9, GL-WOW-11, GL-WOW-12, GT-04, HR-01, HS-HDO-08, LI-9, MA-02, PI-04-CGC, PS-1, SC-5 (equip. op. and spec. trade), SC-6 (equip. op. and spec. trade), SO-MAO-01, SR-E (pay group 2 ELE-2), SR-E (pay group 3 MDO-4), SR-W (pay group 4), SR-W (pay group 5), SR-W (pay group 6), SW-SCW-01, SW-CHA-01</v>
      </c>
    </row>
    <row r="878" spans="1:3" ht="270" x14ac:dyDescent="0.25">
      <c r="A878" s="60" t="str">
        <f>'5. Raw salary data'!A878</f>
        <v>GL-VHE-11</v>
      </c>
      <c r="B878" s="129" t="str" cm="1">
        <f t="array" ref="B878">_xlfn.TEXTJOIN(", ", TRUE, _xlfn._xlws.FILTER('5. Raw salary data'!$A$2:$A$1297, ('5. Raw salary data'!$C$2:$C$1297 &lt; '5. Raw salary data'!D878) * ('5. Raw salary data'!$C$2:$C$1297 &gt;= '5. Raw salary data'!C878) * ('5. Raw salary data'!$A$2:$A$1297 &lt;&gt; '5. Raw salary data'!A878), "No matches"))</f>
        <v>AR-02, CO-01, CT-FIN-01 , CT-EAV-01 , CT-IAU-01 , DA-CON-8, DD-07, ED-EDS-01, ED-EST-02 (TE 9), ED-EST-03 (TE 7), ED-EST-04 (TE 4), ED-EST-05 (TE 3), ED-EST-06 (TE 1), ED-EST-05 Maritimes (TE 8), ED-EST-06 Maritimes (TE 7), ED-EST-05 Quebec (TE 11), ED-EST-06 Quebec (TE 8), ED-EST-06 Quebec (TE 9),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13), ED-LAT-03 (TE 11), ED-LAT-03 (TE 12), ED-LAT-04 (TE 9), ED-LAT-04 (TE 10), EG-04, EL-04, EN-ENG-02, EN-SUR-01, FB-2, GL-COI-12, GL-COI-13, GL-EIM-12, GL-MAM-13, GL-MAM-14, GL-MAN-14, GL-MOC-14, GL-PCF-12, GL-PIP-12, GL-PIP-13, GL-PRW-14, GL-SMW-10, GL-SMW-11, GL-VHE-12, GL-WOW-14, GS-10, GS-11, HP-04, HR-02, HS-HDO-09, IT-01, LS-01, LS-02, MT-02, NU-CHN-1, NU-HOS-1, OM-03, PE-02, PG-03, PR(S)-02, SC-7 (equip. op. and spec. trade), SE-RES-1, SG-PAT-02, SG-SRE-02, SO-FLP-02, SO-MAO-02, SO-RAD-01, SR-W (pay group 8), SW-SCW-02, TI-05, UT-1, WP-03</v>
      </c>
      <c r="C878" s="128" t="str" cm="1">
        <f t="array" ref="C878">_xlfn.TEXTJOIN(", ",TRUE,_xlfn._xlws.FILTER('5. Raw salary data'!$A$2:$A$1297,('5. Raw salary data'!$C$2:$C$1297 &gt;'5. Raw salary data'!E878)*('5. Raw salary data'!$C$2:$C$1297 &lt;'5. Raw salary data'!C878),"No matches"))</f>
        <v>AG-01, AI-01, AS-04, BI-01, CH-01, CR-07, DA-CON-7, DA-PRO-7, DD-06, DS-2, EC-03, ED-EST-01 (TE 8), ED-EST-02 (TE 8), ED-EST-03 (TE 5), ED-EST-03 (TE 6), ED-EST-04 (TE 3), ED-EST-05 (TE 1), ED-EST-05 (TE 2), ED-EST-04 Maritimes (TE 9), ED-EST-04 Maritimes (TE 10), ED-EST-05 Maritimes (TE 6), ED-EST-05 Maritimes (TE 7), ED-EST-06 Maritimes (TE 5), ED-EST-06 Maritimes (TE 6), ED-EST-04 Quebec (TE 11), ED-EST-04 Quebec (TE 12), ED-EST-05 Quebec (TE 9), ED-EST-05 Quebec (TE 10), ED-EST-06 Quebec (TE 6), ED-EST-06 Quebec (TE 7), ED-EST-03 Ontario (TE 10), ED-EST-04 Ontario (TE 7), ED-EST-04 Ontario (TE 8), ED-EST-05 Ontario (TE 6), ED-EST-05 Ontario (TE 7), ED-EST-06 Ontario (TE 4), ED-EST-04 Manitoba (TE 5), ED-EST-04 Manitoba (TE 6), ED-EST-05 Manitoba (TE 4), ED-EST-06 Manitoba (TE 3), ED-EST-04 Saskatchewan (TE 6), ED-EST-04 Saskatchewan (TE 7), ED-EST-05 Saskatchewan (TE 5), ED-EST-06 Saskatchewan (TE 4), ED-EST-04 Alberta (TE 6), ED-EST-04 Alberta (TE 7), ED-EST-05 Alberta (TE 5), ED-EST-05 Alberta (TE 6), ED-EST-06 Alberta (TE 4), ED-EST-03 BC (TE 8), ED-EST-03 BC (TE 9), ED-EST-04 BC (TE 7), ED-EST-05 BC (TE 5), ED-EST-06 BC (TE 4), ED-LAT-02 (TE 10), ED-LAT-02 (TE 11), ED-LAT-02 (TE 12), ED-LAT-03 (TE 9), ED-LAT-03 (TE 10), ED-LAT-04 (TE 7), ED-LAT-04 (TE 8), EL-03, GL-AIM-13, GL-AIM-14, GL-AMW-13, GL-AMW-14, GL-COI-10, GL-COI-11, GL-EIM-10, GL-EIM-11, GL-GHW-12, GL-INM-14, GL-MAM-11, GL-MAM-12, GL-MAN-12, GL-MAN-13, GL-MDO-13, GL-MDO-14, GL-MOC-12, GL-MOC-13, GL-PCF-10, GL-PCF-11, GL-PIP-10, GL-PIP-11, GL-PRW-12, GL-PRW-13, GL-SMW-9, GL-VHE-10, GL-WOW-12, GL-WOW-13, GS-09, GT-04, HS-PHS-08, IS-03 , LI-9, PC-01, PI-04-CGC, PM-04 , PO-IMA-02, PO-LES-TO-02, PO-LES-IM-02, PO-TCO-02, PS-1, RO-03, SC-6 (equip. op. and spec. trade), SO-FLP-01, SR-E (pay group 3 MDO-4), SR-E (APA), SR-E (APB), SR-W (pay group 6), SR-W (pay group 7), SW-SCW-01</v>
      </c>
    </row>
    <row r="879" spans="1:3" ht="255" x14ac:dyDescent="0.25">
      <c r="A879" s="60" t="str">
        <f>'5. Raw salary data'!A879</f>
        <v>GL-VHE-12</v>
      </c>
      <c r="B879" s="129" t="str" cm="1">
        <f t="array" ref="B879">_xlfn.TEXTJOIN(", ", TRUE, _xlfn._xlws.FILTER('5. Raw salary data'!$A$2:$A$1297, ('5. Raw salary data'!$C$2:$C$1297 &lt; '5. Raw salary data'!D879) * ('5. Raw salary data'!$C$2:$C$1297 &gt;= '5. Raw salary data'!C879) * ('5. Raw salary data'!$A$2:$A$1297 &lt;&gt; '5. Raw salary data'!A879), "No matches"))</f>
        <v>AR-02, CT-FIN-01 , CT-EAV-01 , CT-IAU-01 , CX-1, DD-08, EC-04, ED-EDS-01, ED-EST-03 (TE 7), ED-EST-03 (TE 8), ED-EST-04 (TE 5), ED-EST-05 (TE 3), ED-EST-06 (TE 2), ED-EST-05 Maritimes (TE 9), ED-EST-06 Maritimes (TE 8), ED-EST-05 Quebec (TE 12), ED-EST-06 Quebec (TE 9), ED-EST-06 Quebec (TE 10), ED-EST-04 Ontario (TE 9), ED-EST-04 Ontario (TE 10),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9), ED-EST-05 Alberta (TE 7), ED-EST-05 Alberta (TE 8), ED-EST-06 Alberta (TE 6), ED-EST-06 Alberta (TE 7), ED-EST-04 BC (TE 9), ED-EST-04 BC (TE 10), ED-EST-05 BC (TE 7), ED-EST-05 BC (TE 8), ED-EST-06 BC (TE 6), ED-EST-06 BC (TE 7), ED-LAT-03 (TE 12), ED-LAT-03 (TE 13), ED-LAT-04 (TE 10), ED-LAT-04 (TE 11), EN-ENG-02, EN-SUR-01, GL-COI-13, GL-COI-14, GL-EIM-13, GL-MAM-14, GL-PCF-13, GL-PIP-13, GL-PIP-14, GL-SMW-11, GL-SMW-12, GL-VHE-13, GS-11, GT-05, HP-05, HR-02, HS-HDO-10, HS-PHS-09, LS-02, MT-02, NU-CHN-1, NU-HOS-1, PI-05-CGC, PO-IMA-03, PO-LES-TO-03, PO-LES-IM-03, PO-TCO-03, RO-04, SE-RES-1, SO-FLP-02, SO-MAO-03, SO-RAD-01, SR-E (pay group 4 MDO-5), SR-W (pay group 11), SW-CHA-02, TR-02, UT-1</v>
      </c>
      <c r="C879" s="128" t="str" cm="1">
        <f t="array" ref="C879">_xlfn.TEXTJOIN(", ",TRUE,_xlfn._xlws.FILTER('5. Raw salary data'!$A$2:$A$1297,('5. Raw salary data'!$C$2:$C$1297 &gt;'5. Raw salary data'!E879)*('5. Raw salary data'!$C$2:$C$1297 &lt;'5. Raw salary data'!C879),"No matches"))</f>
        <v>AI-01, AS-04, CO-01, DA-CON-8, DA-PRO-7, DD-07, DS-2, EC-03, ED-EST-02 (TE 9), ED-EST-03 (TE 6),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ED-EST-05 Ontario (TE 8), ED-EST-06 Ontario (TE 5), ED-EST-04 Manitoba (TE 6), ED-EST-04 Manitoba (TE 7), ED-EST-05 Manitoba (TE 5), ED-EST-06 Manitoba (TE 4), ED-EST-04 Saskatchewan (TE 7), ED-EST-04 Saskatchewan (TE 8), ED-EST-05 Saskatchewan (TE 6), ED-EST-06 Saskatchewan (TE 4), ED-EST-06 Saskatchewan (TE 5), ED-EST-04 Alberta (TE 7), ED-EST-04 Alberta (TE 8), ED-EST-05 Alberta (TE 6), ED-EST-06 Alberta (TE 5), ED-EST-03 BC (TE 9), ED-EST-04 BC (TE 8), ED-EST-05 BC (TE 6), ED-EST-06 BC (TE 5), ED-LAT-02 (TE 12), ED-LAT-02 (TE 13), ED-LAT-03 (TE 10), ED-LAT-03 (TE 11), ED-LAT-04 (TE 8), ED-LAT-04 (TE 9), EG-04, EL-04, FB-2, GL-AIM-14, GL-AMW-14, GL-COI-11, GL-COI-12, GL-EIM-11, GL-EIM-12, GL-MAM-12, GL-MAM-13, GL-MAN-13, GL-MAN-14, GL-MDO-14, GL-MOC-13, GL-MOC-14, GL-PCF-11, GL-PCF-12, GL-PIP-11, GL-PIP-12, GL-PRW-13, GL-PRW-14, GL-SMW-10, GL-VHE-11, GL-WOW-13, GL-WOW-14, GS-10, HP-04, HS-HDO-09, HS-PHS-08, IS-03 , IT-01, LS-01, OM-03, PE-02, PG-03, PM-04 , PO-IMA-02, PO-LES-TO-02, PO-LES-IM-02, PO-TCO-02, PR(S)-02, RO-03, SC-7 (equip. op. and spec. trade), SG-PAT-02, SG-SRE-02, SO-FLP-01, SO-MAO-02, SR-E (APA), SR-E (APB), SR-W (pay group 7), SR-W (pay group 8), SW-SCW-02, TI-05, WP-03</v>
      </c>
    </row>
    <row r="880" spans="1:3" ht="240" x14ac:dyDescent="0.25">
      <c r="A880" s="60" t="str">
        <f>'5. Raw salary data'!A880</f>
        <v>GL-VHE-13</v>
      </c>
      <c r="B880" s="129" t="str" cm="1">
        <f t="array" ref="B880">_xlfn.TEXTJOIN(", ", TRUE, _xlfn._xlws.FILTER('5. Raw salary data'!$A$2:$A$1297, ('5. Raw salary data'!$C$2:$C$1297 &lt; '5. Raw salary data'!D880) * ('5. Raw salary data'!$C$2:$C$1297 &gt;= '5. Raw salary data'!C880) * ('5. Raw salary data'!$A$2:$A$1297 &lt;&gt; '5. Raw salary data'!A880), "No matches"))</f>
        <v>AI-02,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ED-LAT-04 (TE 12), ED-LAT-04 (TE 13), EG-05, EL-05, FO-01, FR-1, GL-COI-14, GL-EIM-14, GL-PCF-14, GL-PIP-14, GL-SMW-12, GL-SMW-13, GL-VHE-14, GS-12, GT-05, HP-05, HS-HDO-10, HS-PHS-10, MA-03, PO-IMA-03, PO-LES-TO-03, PO-LES-IM-03, PO-TCO-03, RO-04, SO-FLP-03, SO-MAO-03, SO-RAD-02, SR-E (pay group 5 basic), TI-05 Aviation, TR-02</v>
      </c>
      <c r="C880" s="128" t="str" cm="1">
        <f t="array" ref="C880">_xlfn.TEXTJOIN(", ",TRUE,_xlfn._xlws.FILTER('5. Raw salary data'!$A$2:$A$1297,('5. Raw salary data'!$C$2:$C$1297 &gt;'5. Raw salary data'!E880)*('5. Raw salary data'!$C$2:$C$1297 &lt;'5. Raw salary data'!C880),"No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11), ED-LAT-03 (TE 12), ED-LAT-03 (TE 13), ED-LAT-04 (TE 9), ED-LAT-04 (TE 10), ED-LAT-04 (TE 11), EG-04, EL-04, EN-ENG-02, EN-SUR-01, GL-COI-12, GL-COI-13, GL-EIM-12, GL-EIM-13, GL-MAM-13, GL-MAM-14, GL-MAN-14, GL-PCF-12, GL-PCF-13, GL-PIP-12, GL-PIP-13, GL-PRW-14, GL-SMW-11, GL-VHE-12, GL-WOW-14, GS-10, GS-11, HP-04, HR-02, HS-HDO-09, HS-PHS-09, LS-02, MT-02, NU-CHN-1, NU-HOS-1, PE-02, PI-05-CGC, PR(S)-02, SC-7 (equip. op. and spec. trade), SE-RES-1, SG-PAT-02, SO-FLP-02, SO-MAO-02, SO-RAD-01, SR-E (pay group 4 MDO-5), SR-W (pay group 8), SR-W (pay group 11), SW-SCW-02, SW-CHA-02, TI-05, UT-1, WP-03</v>
      </c>
    </row>
    <row r="881" spans="1:3" ht="225" x14ac:dyDescent="0.25">
      <c r="A881" s="60" t="str">
        <f>'5. Raw salary data'!A881</f>
        <v>GL-VHE-14</v>
      </c>
      <c r="B881" s="129" t="str" cm="1">
        <f t="array" ref="B881">_xlfn.TEXTJOIN(", ", TRUE, _xlfn._xlws.FILTER('5. Raw salary data'!$A$2:$A$1297, ('5. Raw salary data'!$C$2:$C$1297 &lt; '5. Raw salary data'!D881) * ('5. Raw salary data'!$C$2:$C$1297 &gt;= '5. Raw salary data'!C881) * ('5. Raw salary data'!$A$2:$A$1297 &lt;&gt; '5. Raw salary data'!A881), "No matches"))</f>
        <v>AG-02, AI-02, AS-05, BI-02, CH-02, CX-2, DD-09, ED-EDS-02, ED-EST-03 (TE 9), ED-EST-04 (TE 6), ED-EST-04 (TE 7), ED-EST-05 (TE 5), ED-EST-06 (TE 3), ED-EST-06 (TE 4),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13), EG-05, EL-05, EU-PEI-2, FB-3, FO-01, FR-2, FS-01, GL-SMW-13, GL-SMW-14, GS-13, HP-06, HR-03, HS-PHS-10, IS-04 , LP-00, MA-03, ND-DIT-1, ND-HME-1, OM-04, PC-02, PE-03, PI-06-CGC, PM-05 , PR(S)-03, RO-05, SO-FLP-03, SO-MAO-04, SO-RAD-03, SR-E (pay group 6), SR-E (pay group 7), SR-E (pay group 8), SW-SCW-03, TI-06, TI-05 Aviation, TI-05 Marine, WP-04</v>
      </c>
      <c r="C881" s="128" t="str" cm="1">
        <f t="array" ref="C881">_xlfn.TEXTJOIN(", ",TRUE,_xlfn._xlws.FILTER('5. Raw salary data'!$A$2:$A$1297,('5. Raw salary data'!$C$2:$C$1297 &gt;'5. Raw salary data'!E881)*('5. Raw salary data'!$C$2:$C$1297 &lt;'5. Raw salary data'!C881),"No matches"))</f>
        <v>AR-02, CT-FIN-01 , CT-EAV-01 , CT-IAU-01 , CX-1, DD-08, EC-04, ED-EDS-01, ED-EST-03 (TE 8), ED-EST-04 (TE 5),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ED-EST-05 Manitoba (TE 6), ED-EST-05 Manitoba (TE 7), ED-EST-06 Manitoba (TE 5), ED-EST-06 Manitoba (TE 6), ED-EST-04 Saskatchewan (TE 9), ED-EST-04 Saskatchewan (TE 10), ED-EST-05 Saskatchewan (TE 8), ED-EST-06 Saskatchewan (TE 6), ED-EST-06 Saskatchewan (TE 7), ED-EST-04 Alberta (TE 9), ED-EST-05 Alberta (TE 8), ED-EST-06 Alberta (TE 6), ED-EST-06 Alberta (TE 7), ED-EST-04 BC (TE 9), ED-EST-04 BC (TE 10), ED-EST-05 BC (TE 7), ED-EST-05 BC (TE 8), ED-EST-06 BC (TE 6), ED-EST-06 BC (TE 7), ED-LAT-03 (TE 13), ED-LAT-04 (TE 10), ED-LAT-04 (TE 11), ED-LAT-04 (TE 12), EN-ENG-02, FR-1, GL-COI-13, GL-COI-14, GL-EIM-13, GL-EIM-14, GL-MAM-14, GL-PCF-13, GL-PCF-14, GL-PIP-13, GL-PIP-14, GL-SMW-11, GL-SMW-12, GL-VHE-13, GS-11, GS-12, GT-05, HP-05, HR-02, HS-HDO-10, HS-PHS-09, MT-02, NU-CHN-1, NU-HOS-1, PI-05-CGC, PO-IMA-03, PO-LES-TO-03, PO-LES-IM-03, PO-TCO-03, RO-04, SE-RES-1, SO-FLP-02, SO-MAO-03, SO-RAD-01, SO-RAD-02, SR-E (pay group 4 MDO-5), SR-E (pay group 5 basic), SR-W (pay group 11), SW-CHA-02, TR-02</v>
      </c>
    </row>
    <row r="882" spans="1:3" ht="255" x14ac:dyDescent="0.25">
      <c r="A882" s="60" t="str">
        <f>'5. Raw salary data'!A882</f>
        <v>GL-WOW-00</v>
      </c>
      <c r="B882" s="129" t="str" cm="1">
        <f t="array" ref="B882">_xlfn.TEXTJOIN(", ", TRUE, _xlfn._xlws.FILTER('5. Raw salary data'!$A$2:$A$1297, ('5. Raw salary data'!$C$2:$C$1297 &lt; '5. Raw salary data'!D882) * ('5. Raw salary data'!$C$2:$C$1297 &gt;= '5. Raw salary data'!C882) * ('5. Raw salary data'!$A$2:$A$1297 &lt;&gt; '5. Raw salary data'!A882), "No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2), ED-EST-06 Quebec (TE 3), ED-EST-02 Ontario (TE 7), ED-EST-02 Ontario (TE 8), ED-EST-03 Ontario (TE 6), ED-EST-04 Ontario (TE 3), ED-EST-05 Ontario (TE 2), ED-EST-05 Ontario (TE 3), ED-EST-06 Ontario (TE 1), ED-EST-03 Manitoba (TE 7), ED-EST-03 Manitoba (TE 8), ED-EST-04 Manitoba (TE 2), ED-EST-02 Saskatchewan (TE 9), ED-EST-03 Saskatchewan (TE 7), ED-EST-03 Saskatchewan (TE 8), ED-EST-04 Saskatchewan (TE 3), ED-EST-05 Saskatchewan (TE 1), ED-EST-02 Alberta (TE 9), ED-EST-03 Alberta (TE 6), ED-EST-04 Alberta (TE 3), ED-EST-05 Alberta (TE 2), ED-EST-06 Alberta (TE 1), ED-EST-02 BC (TE 8), ED-EST-02 BC (TE 9), ED-EST-03 BC (TE 4), ED-EST-03 BC (TE 5), ED-EST-04 BC (TE 3), ED-EST-05 BC (TE 2), ED-LAT-01 (TE 9), ED-LAT-02 (TE 5), ED-LAT-02 (TE 6), ED-LAT-03 (TE 4), ED-LAT-03 (TE 5), ED-LAT-04 (TE 2), ED-LAT-04 (TE 3), EG-02, GL-AIM-9, GL-AMW-9, GL-ELE -10, GL-ELE -11, GL-GHW-6, GL-GHW-7, GL-INM-9, GL-INM-10, GL-MAM-00, GL-MAM-7, GL-MAM-8, GL-MAN-7, GL-MAN-8, GL-MDO-9, GL-MOC-8, GL-MST-10, GL-MST-11, GL-PCF-6, GL-PIP-00, GL-PRW-7, GL-PRW-8, GS-06, HP-02, HS-HDO-05, HS-PHS-05, IS-02 , LI-7, MT-01, PI-02-CGC, PM-02 , PY-06, RO-01, SC-4 (deck and engine room), SC-5 (deck and engine room), SC-STD-4, SC-STD-5, SR-W (pay group 3), SR-W (pay group 9) APD-8, TI-03, TR-01</v>
      </c>
      <c r="C882" s="128" t="str" cm="1">
        <f t="array" ref="C882">_xlfn.TEXTJOIN(", ",TRUE,_xlfn._xlws.FILTER('5. Raw salary data'!$A$2:$A$1297,('5. Raw salary data'!$C$2:$C$1297 &gt;'5. Raw salary data'!E882)*('5. Raw salary data'!$C$2:$C$1297 &lt;'5. Raw salary data'!C882),"No matches"))</f>
        <v>AS-01, CM-06, CR-05, DA-CON-4, ED-EST-01 (TE 4), ED-EST-02 (TE 2) , ED-EST-02 (TE 3) , ED-EST-03 (TE 1), ED-EST-03 Maritimes (TE 7), ED-EST-03 Maritimes (TE 8), ED-EST-04 Maritimes (TE 4), ED-EST-05 Maritimes (TE 2), ED-EST-06 Maritimes (TE 1), ED-EST-01 Quebec (TE 8), ED-EST-01 Quebec (TE 9), ED-EST-02 Quebec (TE 8), ED-EST-03 Quebec (TE 6), ED-EST-03 Quebec (TE 7), ED-EST-04 Quebec (TE 5), ED-EST-05 Quebec (TE 3), ED-EST-06 Quebec (TE 1), ED-EST-02 Ontario (TE 6), ED-EST-03 Ontario (TE 4), ED-EST-03 Ontario (TE 5), ED-EST-04 Ontario (TE 2), ED-EST-05 Ontario (TE 1), ED-EST-02 Manitoba (TE 9), ED-EST-03 Manitoba (TE 6), ED-EST-04 Manitoba (TE 1), ED-EST-02 Saskatchewan (TE 8), ED-EST-03 Saskatchewan (TE 6), ED-EST-04 Saskatchewan (TE 1), ED-EST-04 Saskatchewan (TE 2), ED-EST-02 Alberta (TE 7), ED-EST-02 Alberta (TE 8), ED-EST-03 Alberta (TE 4), ED-EST-03 Alberta (TE 5), ED-EST-04 Alberta (TE 2), ED-EST-05 Alberta (TE 1), ED-EST-01 BC (TE 8), ED-EST-02 BC (TE 6), ED-EST-02 BC (TE 7), ED-EST-03 BC (TE 3), ED-EST-04 BC (TE 2), ED-EST-05 BC (TE 1), ED-LAT-01 (TE 7), ED-LAT-01 (TE 8), ED-LAT-02 (TE 4), ED-LAT-03 (TE 2), ED-LAT-03 (TE 3), ED-LAT-04 (TE 1), EG-01, GL-AIM-00, GL-AMW-7, GL-AMW-8, GL-ELE -9, GL-GHW-4, GL-GHW-5, GL-INM-00, GL-MAM-5, GL-MAM-6, GL-MAN-6, GL-MDO-7, GL-MDO-8, GL-MOC-6, GL-MOC-7, GL-MST-00, GL-MST-9, GL-PCF-00, GL-PRW-6, GS-05, GT-02, HP-01, HS-HDO-04, HS-PHS-04, IS-01 , LI-6, MA-01, OM-01, PG-01, PI-01-CGC, PM-01 , PY-05, SC-2 (deck and engine room), SC-3 (deck and engine room), SC-STD-2, SC-STD-3, SC-2 (equip. op. and spec. trade), SC-3 (equip. op. and spec. trade), SR-W (pay group 2), SR-W (pay group 9) APC-6, SR-W (pay group 9) APD-7, WP-01</v>
      </c>
    </row>
    <row r="883" spans="1:3" ht="270" x14ac:dyDescent="0.25">
      <c r="A883" s="60" t="str">
        <f>'5. Raw salary data'!A883</f>
        <v>GL-WOW-9</v>
      </c>
      <c r="B883" s="129" t="str" cm="1">
        <f t="array" ref="B883">_xlfn.TEXTJOIN(", ", TRUE, _xlfn._xlws.FILTER('5. Raw salary data'!$A$2:$A$1297, ('5. Raw salary data'!$C$2:$C$1297 &lt; '5. Raw salary data'!D883) * ('5. Raw salary data'!$C$2:$C$1297 &gt;= '5. Raw salary data'!C883) * ('5. Raw salary data'!$A$2:$A$1297 &lt;&gt; '5. Raw salary data'!A883), "No matches"))</f>
        <v>AS-03, CR-06, DA-PRO-6, DD-05, DS-1, EC-02, ED-EST-01 (TE 7) , ED-EST-02 (TE 6) , ED-EST-03 (TE 3), ED-EST-03 (TE 4), ED-EST-04 (TE 1), ED-EST-04 Maritimes (TE 7), ED-EST-05 Maritimes (TE 5), ED-EST-06 Maritimes (TE 4), ED-EST-02 Quebec (TE 11), ED-EST-03 Quebec (TE 10),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ED-EST-03 BC (TE 6), ED-EST-03 BC (TE 7), ED-EST-04 BC (TE 5), ED-EST-05 BC (TE 3), ED-EST-05 BC (TE 4), ED-EST-06 BC (TE 2), ED-LAT-01 (TE 11), ED-LAT-01 (TE 12), ED-LAT-02 (TE 8), ED-LAT-02 (TE 9), ED-LAT-03 (TE 7), ED-LAT-04 (TE 5), FR - Recruitment, GL-AIM-10, GL-AIM-11, GL-AMW-11, GL-COI-00, GL-COI-9, GL-EIM-00, GL-EIM-9, GL-ELE -13, GL-GHW-8, GL-INM-11, GL-INM-12, GL-MAM-9, GL-MAM-10, GL-MAN-9, GL-MAN-10, GL-MDO-11, GL-MOC-10, GL-MOC-11, GL-MST-13, GL-PCF-8, GL-PIP-9, GL-PRW-9, GL-PRW-10, GL-SMW-00, GL-VHE-8,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c r="C883" s="128" t="str" cm="1">
        <f t="array" ref="C883">_xlfn.TEXTJOIN(", ",TRUE,_xlfn._xlws.FILTER('5. Raw salary data'!$A$2:$A$1297,('5. Raw salary data'!$C$2:$C$1297 &gt;'5. Raw salary data'!E883)*('5. Raw salary data'!$C$2:$C$1297 &lt;'5. Raw salary data'!C883),"No matches"))</f>
        <v>AR-01, AS-02, CM-07, CO-DEV/PER, DA-CON-5, DA-CON-6, EC-01, ED-EST-01 (TE 5), ED-EST-01 (TE 6), ED-EST-02 (TE 4), ED-EST-02 (TE 5) , ED-EST-03 (TE 2), ED-EST-04 Maritimes (TE 5), ED-EST-04 Maritimes (TE 6), ED-EST-05 Maritimes (TE 3), ED-EST-05 Maritimes (TE 4), ED-EST-06 Maritimes (TE 2), ED-EST-06 Maritimes (TE 3), ED-EST-01 Quebec (TE 10), ED-EST-02 Quebec (TE 10), ED-EST-03 Quebec (TE 8), ED-EST-03 Quebec (TE 9), ED-EST-04 Quebec (TE 7), ED-EST-04 Quebec (TE 8),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ED-EST-02 Alberta (TE 9), ED-EST-03 Alberta (TE 6), ED-EST-03 Alberta (TE 7), ED-EST-04 Alberta (TE 3), ED-EST-05 Alberta (TE 2), ED-EST-06 Alberta (TE 1), ED-EST-02 BC (TE 9), ED-EST-03 BC (TE 5), ED-EST-04 BC (TE 4), ED-EST-05 BC (TE 2), ED-EST-06 BC (TE 1), ED-LAT-01 (TE 9), ED-LAT-01 (TE 10), ED-LAT-02 (TE 6), ED-LAT-02 (TE 7), ED-LAT-03 (TE 5), ED-LAT-03 (TE 6), ED-LAT-04 (TE 3), ED-LAT-04 (TE 4), EG-02, EL-02, EN-ENG-01, GL-AIM-9, GL-AMW-9, GL-AMW-10, GL-ELE -11, GL-ELE -12, GL-GHW-6, GL-GHW-7, GL-INM-10, GL-MAM-8, GL-MAN-8, GL-MDO-9, GL-MDO-10, GL-MOC-8, GL-MOC-9, GL-MST-11, GL-MST-12, GL-PCF-6, GL-PCF-7, GL-PIP-00, GL-PRW-8, GL-VHE-00, GS-07, GT-03, HP-02, HS-HDO-05, HS-HDO-06, HS-PHS-05, IS-02 , LI-7, MT-01, PI-02-CGC, PM-02 , PY-06, SC-5 (deck and engine room), SC-6 (deck and engine room), SC-STD-5, SC-STD-6, SC-4 (equip. op. and spec. trade), SG-SRE-01, SR-W (pay group 3), SR-W (pay group 9) APC-7, SR-W (pay group 9) APD-9, TI-03, TR-01</v>
      </c>
    </row>
    <row r="884" spans="1:3" ht="270" x14ac:dyDescent="0.25">
      <c r="A884" s="60" t="str">
        <f>'5. Raw salary data'!A884</f>
        <v>GL-WOW-10</v>
      </c>
      <c r="B884" s="129" t="str" cm="1">
        <f t="array" ref="B884">_xlfn.TEXTJOIN(", ", TRUE, _xlfn._xlws.FILTER('5. Raw salary data'!$A$2:$A$1297, ('5. Raw salary data'!$C$2:$C$1297 &lt; '5. Raw salary data'!D884) * ('5. Raw salary data'!$C$2:$C$1297 &gt;= '5. Raw salary data'!C884) * ('5. Raw salary data'!$A$2:$A$1297 &lt;&gt; '5. Raw salary data'!A884), "No matches"))</f>
        <v>DD-06, EC-02, ED-EST-01 (TE 7) , ED-EST-01 (TE 8), ED-EST-02 (TE 7) , ED-EST-03 (TE 4), ED-EST-04 (TE 2), ED-EST-05 (TE 1), ED-EST-04 Maritimes (TE 8), ED-EST-04 Maritimes (TE 9), ED-EST-05 Maritimes (TE 5),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GL-MAN-10, GL-MAN-11, GL-MDO-12, GL-MDO-13, GL-MOC-11, GL-MOC-12, GL-MST-14, GL-PCF-9, GL-PIP-9, GL-PIP-10, GL-PRW-10, GL-PRW-11, GL-SMW-8, GL-VHE-9, GL-WOW-11, HP-03, HR-01, HS-HDO-08, HS-PHS-07, MA-02, PE-01, PG-02, PO-IMA-01, PO-LES-TO-01, PO-LES-IM-01, PO-TCO-01, PR(S)-01, SC-5 (equip. op. and spec. trade), SG-PAT-01, SO-MAO-01, SR-E (pay group 2 ELE-2), SR-W (pay group 4), SR-W (pay group 5), SR-W (pay group 9) APC-8, SR-W (pay group 9) APD-10, SW-CHA-01, TI-04, WP-02</v>
      </c>
      <c r="C884" s="128" t="str" cm="1">
        <f t="array" ref="C884">_xlfn.TEXTJOIN(", ",TRUE,_xlfn._xlws.FILTER('5. Raw salary data'!$A$2:$A$1297,('5. Raw salary data'!$C$2:$C$1297 &gt;'5. Raw salary data'!E884)*('5. Raw salary data'!$C$2:$C$1297 &lt;'5. Raw salary data'!C884),"No matches"))</f>
        <v>AS-03, CM-07, CO-DEV/PER, CR-06, DA-CON-6, DA-PRO-6, DD-05, DS-1,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4),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EN-ENG-01, FR - Recruitment, GL-AIM-10, GL-AMW-10, GL-AMW-11, GL-COI-00, GL-EIM-00, GL-ELE -12, GL-ELE -13, GL-GHW-8, GL-INM-11, GL-INM-12, GL-MAM-9, GL-MAN-9, GL-MDO-10, GL-MDO-11, GL-MOC-9, GL-MOC-10, GL-MST-12, GL-MST-13, GL-PCF-7, GL-PCF-8, GL-PRW-9, GL-SMW-00, GL-VHE-00, GL-VHE-8, GL-WOW-9, GS-07, GS-08, GT-03, HS-HDO-06, HS-HDO-07, HS-PHS-06, LI-8, OM-02, PI-03-CGC, PM-03 , PY-07, SC-6 (deck and engine room), SC-7 (deck and engine room), SC-STD-6, SC-STD-7, SC-4 (equip. op. and spec. trade), SO-MAO-TO, SR-E (pay group 1 basic), SR-W (pay group 9) APD-9, ST-COR-2</v>
      </c>
    </row>
    <row r="885" spans="1:3" ht="285" x14ac:dyDescent="0.25">
      <c r="A885" s="60" t="str">
        <f>'5. Raw salary data'!A885</f>
        <v>GL-WOW-11</v>
      </c>
      <c r="B885" s="129" t="str" cm="1">
        <f t="array" ref="B885">_xlfn.TEXTJOIN(", ", TRUE, _xlfn._xlws.FILTER('5. Raw salary data'!$A$2:$A$1297, ('5. Raw salary data'!$C$2:$C$1297 &lt; '5. Raw salary data'!D885) * ('5. Raw salary data'!$C$2:$C$1297 &gt;= '5. Raw salary data'!C885) * ('5. Raw salary data'!$A$2:$A$1297 &lt;&gt; '5. Raw salary data'!A885), "No matches"))</f>
        <v>AG-01, AS-04, BI-01, CH-01, CR-07, DA-CON-7, DD-06, ED-EST-01 (TE 8), ED-EST-02 (TE 8), ED-EST-03 (TE 5), ED-EST-04 (TE 3), ED-EST-05 (TE 1), ED-EST-04 Maritimes (TE 9), ED-EST-04 Maritimes (TE 10), ED-EST-05 Maritimes (TE 6), ED-EST-05 Maritimes (TE 7), ED-EST-06 Maritimes (TE 5), ED-EST-06 Maritimes (TE 6),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5), ED-EST-06 Saskatchewan (TE 3), ED-EST-06 Saskatchewan (TE 4), ED-EST-04 Alberta (TE 6), ED-EST-05 Alberta (TE 5), ED-EST-06 Alberta (TE 4), ED-EST-03 BC (TE 8), ED-EST-04 BC (TE 7), ED-EST-05 BC (TE 5),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GL-VHE-10, GL-WOW-12, GS-09, GT-04, HS-PHS-08, IS-03 , LI-9, PC-01, PI-04-CGC, PM-04 , PS-1, SC-6 (equip. op. and spec. trade), SO-FLP-01, SO-MAO-01, SR-E (pay group 3 MDO-4), SR-W (pay group 6), SW-SCW-01, SW-CHA-01</v>
      </c>
      <c r="C885" s="128" t="str" cm="1">
        <f t="array" ref="C885">_xlfn.TEXTJOIN(", ",TRUE,_xlfn._xlws.FILTER('5. Raw salary data'!$A$2:$A$1297,('5. Raw salary data'!$C$2:$C$1297 &gt;'5. Raw salary data'!E885)*('5. Raw salary data'!$C$2:$C$1297 &lt;'5. Raw salary data'!C885),"No matches"))</f>
        <v>AS-03, DA-PRO-6, DD-05, DS-1, EC-02, ED-EST-01 (TE 7) , ED-EST-02 (TE 6) , ED-EST-02 (TE 7) , ED-EST-03 (TE 4), ED-EST-04 (TE 1), ED-EST-04 (TE 2), ED-EST-04 Maritimes (TE 7), ED-EST-04 Maritimes (TE 8), ED-EST-05 Maritimes (TE 5), ED-EST-06 Maritimes (TE 4), ED-EST-03 Quebec (TE 10), ED-EST-03 Quebec (TE 11), ED-EST-04 Quebec (TE 9), ED-EST-04 Quebec (TE 10), ED-EST-05 Quebec (TE 7), ED-EST-06 Quebec (TE 5), ED-EST-03 Ontario (TE 8), ED-EST-03 Ontario (TE 9), ED-EST-04 Ontario (TE 5), ED-EST-04 Ontario (TE 6), ED-EST-05 Ontario (TE 4), ED-EST-05 Ontario (TE 5), ED-EST-06 Ontario (TE 3), ED-EST-04 Manitoba (TE 4), ED-EST-05 Manitoba (TE 2), ED-EST-05 Manitoba (TE 3), ED-EST-06 Manitoba (TE 1), ED-EST-04 Saskatchewan (TE 5), ED-EST-05 Saskatchewan (TE 3), ED-EST-05 Saskatchewan (TE 4), ED-EST-06 Saskatchewan (TE 2), ED-EST-03 Alberta (TE 8), ED-EST-03 Alberta (TE 9), ED-EST-04 Alberta (TE 5), ED-EST-05 Alberta (TE 4), ED-EST-06 Alberta (TE 2), ED-EST-06 Alberta (TE 3), ED-EST-03 BC (TE 7), ED-EST-04 BC (TE 5), ED-EST-04 BC (TE 6), ED-EST-05 BC (TE 4), ED-EST-06 BC (TE 2), ED-EST-06 BC (TE 3), ED-LAT-01 (TE 12), ED-LAT-02 (TE 8), ED-LAT-02 (TE 9), ED-LAT-03 (TE 7), ED-LAT-03 (TE 8), ED-LAT-04 (TE 5), ED-LAT-04 (TE 6), EG-03, EU-LAI-1, GL-AIM-11, GL-AMW-11, GL-AMW-12, GL-COI-9, GL-EIM-00, GL-EIM-9, GL-ELE -13, GL-ELE -14, GL-GHW-10, GL-GHW-11, GL-INM-12, GL-INM-13, GL-MAM-10, GL-MAN-10, GL-MDO-11, GL-MDO-12, GL-MOC-10, GL-MOC-11, GL-MST-13, GL-MST-14, GL-PCF-8, GL-PCF-9, GL-PIP-9, GL-PRW-10, GL-SMW-00, GL-SMW-8, GL-VHE-8, GL-VHE-9, GL-WOW-10, GS-08, HP-03, HR-01, HS-HDO-07, HS-HDO-08, HS-PHS-07, LI-8, MA-02, PE-01, PG-02, PI-03-CGC, PM-03 , PO-IMA-01, PO-LES-TO-01, PO-LES-IM-01, PO-TCO-01, PR(S)-01, PY-07, SC-7 (deck and engine room), SC-STD-7, SC-5 (equip. op. and spec. trade), SG-PAT-01, SR-E (pay group 2 ELE-2), SR-W (pay group 4), SR-W (pay group 5), SR-W (pay group 9) APC-8, SR-W (pay group 9) APD-10, ST-COR-2, TI-04, WP-02</v>
      </c>
    </row>
    <row r="886" spans="1:3" ht="270" x14ac:dyDescent="0.25">
      <c r="A886" s="60" t="str">
        <f>'5. Raw salary data'!A886</f>
        <v>GL-WOW-12</v>
      </c>
      <c r="B886" s="129" t="str" cm="1">
        <f t="array" ref="B886">_xlfn.TEXTJOIN(", ", TRUE, _xlfn._xlws.FILTER('5. Raw salary data'!$A$2:$A$1297, ('5. Raw salary data'!$C$2:$C$1297 &lt; '5. Raw salary data'!D886) * ('5. Raw salary data'!$C$2:$C$1297 &gt;= '5. Raw salary data'!C886) * ('5. Raw salary data'!$A$2:$A$1297 &lt;&gt; '5. Raw salary data'!A886), "No matches"))</f>
        <v>AI-01, AS-04, DA-CON-7, DA-PRO-7, DS-2, EC-03, ED-EST-02 (TE 8), ED-EST-02 (TE 9), ED-EST-03 (TE 6), ED-EST-04 (TE 3), ED-EST-04 (TE 4), ED-EST-05 (TE 2), ED-EST-06 (TE 1), ED-EST-04 Maritimes (TE 10), ED-EST-05 Maritimes (TE 7), ED-EST-05 Maritimes (TE 8), ED-EST-06 Maritimes (TE 6),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GL-EIM-11, GL-GHW-12, GL-MAM-12, GL-MAM-13, GL-MAN-13, GL-MDO-14, GL-MOC-13, GL-MOC-14, GL-PCF-11, GL-PIP-11, GL-PIP-12, GL-PRW-12, GL-PRW-13, GL-SMW-9, GL-SMW-10, GL-VHE-10, GL-VHE-11, GL-WOW-13, GS-09, GS-10, HP-04, HS-HDO-09, HS-PHS-08, IS-03 , IT-01, LS-01, OM-03, PC-01, PE-02, PG-03, PM-04 , PO-IMA-02, PO-LES-TO-02, PO-LES-IM-02, PO-TCO-02, PR(S)-02, RO-03, SC-7 (equip. op. and spec. trade), SG-SRE-02, SO-FLP-01, SR-E (APA), SR-E (APB), SR-W (pay group 7), SW-SCW-02, TI-05, WP-03</v>
      </c>
      <c r="C886" s="128" t="str" cm="1">
        <f t="array" ref="C886">_xlfn.TEXTJOIN(", ",TRUE,_xlfn._xlws.FILTER('5. Raw salary data'!$A$2:$A$1297,('5. Raw salary data'!$C$2:$C$1297 &gt;'5. Raw salary data'!E886)*('5. Raw salary data'!$C$2:$C$1297 &lt;'5. Raw salary data'!C886),"No matches"))</f>
        <v>AG-01, BI-01, CH-01, CR-07, DD-06, EC-02, ED-EST-01 (TE 8), ED-EST-02 (TE 7) , ED-EST-03 (TE 4),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ED-EST-05 Saskatchewan (TE 5),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GL-COI-9, GL-COI-10, GL-EIM-10, GL-ELE -14, GL-GHW-10, GL-GHW-11, GL-INM-13, GL-INM-14, GL-MAM-10, GL-MAM-11, GL-MAN-11, GL-MAN-12, GL-MDO-12, GL-MDO-13, GL-MOC-11, GL-MOC-12, GL-MST-14, GL-PCF-9, GL-PCF-10, GL-PIP-9, GL-PIP-10, GL-PRW-11, GL-SMW-8, GL-VHE-9, GL-WOW-11, GT-04, HR-01, HS-HDO-08, LI-9, MA-02, PI-04-CGC, PS-1, SC-5 (equip. op. and spec. trade), SC-6 (equip. op. and spec. trade), SO-MAO-01, SR-E (pay group 2 ELE-2), SR-E (pay group 3 MDO-4), SR-W (pay group 4), SR-W (pay group 5), SR-W (pay group 6), SW-SCW-01, SW-CHA-01</v>
      </c>
    </row>
    <row r="887" spans="1:3" ht="255" x14ac:dyDescent="0.25">
      <c r="A887" s="60" t="str">
        <f>'5. Raw salary data'!A887</f>
        <v>GL-WOW-13</v>
      </c>
      <c r="B887" s="129" t="str" cm="1">
        <f t="array" ref="B887">_xlfn.TEXTJOIN(", ", TRUE, _xlfn._xlws.FILTER('5. Raw salary data'!$A$2:$A$1297, ('5. Raw salary data'!$C$2:$C$1297 &lt; '5. Raw salary data'!D887) * ('5. Raw salary data'!$C$2:$C$1297 &gt;= '5. Raw salary data'!C887) * ('5. Raw salary data'!$A$2:$A$1297 &lt;&gt; '5. Raw salary data'!A887), "No matches"))</f>
        <v>AR-02, CO-01, CT-EAV-01 , CT-IAU-01 , DA-CON-8, DA-PRO-7, DD-07, ED-EDS-01, ED-EST-02 (TE 9), ED-EST-03 (TE 7), ED-EST-04 (TE 4), ED-EST-05 (TE 2), ED-EST-05 (TE 3), ED-EST-06 (TE 1), ED-EST-05 Maritimes (TE 8), ED-EST-06 Maritimes (TE 7), ED-EST-05 Quebec (TE 11), ED-EST-06 Quebec (TE 8), ED-EST-06 Quebec (TE 9), ED-EST-04 Ontario (TE 8), ED-EST-04 Ontario (TE 9), ED-EST-05 Ontario (TE 8), ED-EST-06 Ontario (TE 5), ED-EST-04 Manitoba (TE 7), ED-EST-05 Manitoba (TE 5), ED-EST-05 Manitoba (TE 6), ED-EST-06 Manitoba (TE 4),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12), ED-LAT-02 (TE 13), ED-LAT-03 (TE 11), ED-LAT-03 (TE 12), ED-LAT-04 (TE 9), ED-LAT-04 (TE 10), EG-04, EL-04, EN-ENG-02, EN-SUR-01, FB-2, GL-AIM-14, GL-COI-12, GL-COI-13, GL-EIM-11, GL-EIM-12, GL-MAM-13, GL-MAM-14, GL-MAN-13, GL-MAN-14, GL-MOC-14, GL-PCF-12, GL-PIP-12, GL-PIP-13, GL-PRW-13, GL-PRW-14, GL-SMW-10, GL-SMW-11, GL-VHE-11, GL-VHE-12, GL-WOW-14, GS-10, HP-04, HR-02, HS-HDO-09, IT-01, LS-01, LS-02, MT-02, OM-03, PE-02, PG-03, PR(S)-02, SC-7 (equip. op. and spec. trade), SE-RES-1, SG-PAT-02, SG-SRE-02, SO-FLP-02, SO-MAO-02, SO-RAD-01, SR-W (pay group 8), SW-SCW-02, TI-05, UT-1, WP-03</v>
      </c>
      <c r="C887" s="128" t="str" cm="1">
        <f t="array" ref="C887">_xlfn.TEXTJOIN(", ",TRUE,_xlfn._xlws.FILTER('5. Raw salary data'!$A$2:$A$1297,('5. Raw salary data'!$C$2:$C$1297 &gt;'5. Raw salary data'!E887)*('5. Raw salary data'!$C$2:$C$1297 &lt;'5. Raw salary data'!C887),"No matches"))</f>
        <v>AG-01, AI-01, AS-04, BI-01, CH-01, CR-07, DA-CON-7, DD-06, DS-2, EC-03, ED-EST-01 (TE 8), ED-EST-02 (TE 8), ED-EST-03 (TE 5), ED-EST-03 (TE 6), ED-EST-04 (TE 3), ED-EST-05 (TE 1), ED-EST-04 Maritimes (TE 9), ED-EST-04 Maritimes (TE 10), ED-EST-05 Maritimes (TE 6), ED-EST-05 Maritimes (TE 7), ED-EST-06 Maritimes (TE 5), ED-EST-06 Maritimes (TE 6), ED-EST-04 Quebec (TE 11), ED-EST-04 Quebec (TE 12), ED-EST-05 Quebec (TE 9), ED-EST-05 Quebec (TE 10), ED-EST-06 Quebec (TE 6), ED-EST-06 Quebec (TE 7), ED-EST-03 Ontario (TE 10), ED-EST-04 Ontario (TE 7), ED-EST-05 Ontario (TE 6), ED-EST-05 Ontario (TE 7), ED-EST-06 Ontario (TE 4), ED-EST-04 Manitoba (TE 5), ED-EST-04 Manitoba (TE 6), ED-EST-05 Manitoba (TE 4), ED-EST-06 Manitoba (TE 3), ED-EST-04 Saskatchewan (TE 6), ED-EST-04 Saskatchewan (TE 7), ED-EST-05 Saskatchewan (TE 5), ED-EST-06 Saskatchewan (TE 3), ED-EST-06 Saskatchewan (TE 4), ED-EST-04 Alberta (TE 6), ED-EST-04 Alberta (TE 7), ED-EST-05 Alberta (TE 5), ED-EST-05 Alberta (TE 6), ED-EST-06 Alberta (TE 4), ED-EST-03 BC (TE 8), ED-EST-03 BC (TE 9), ED-EST-04 BC (TE 7), ED-EST-05 BC (TE 5), ED-EST-06 BC (TE 4), ED-LAT-02 (TE 10), ED-LAT-02 (TE 11), ED-LAT-03 (TE 9), ED-LAT-03 (TE 10), ED-LAT-04 (TE 7), ED-LAT-04 (TE 8), EL-03, FB-1, GL-AIM-13, GL-AMW-13, GL-AMW-14, GL-COI-10, GL-COI-11, GL-EIM-10, GL-GHW-12, GL-INM-14, GL-MAM-11, GL-MAM-12, GL-MAN-12, GL-MDO-13, GL-MDO-14, GL-MOC-12, GL-MOC-13, GL-PCF-10, GL-PCF-11, GL-PIP-10, GL-PIP-11, GL-PRW-12, GL-SMW-9, GL-VHE-10, GL-WOW-12, GS-09, GT-04, HS-PHS-08, IS-03 , LI-9, PC-01, PI-04-CGC, PM-04 , PO-IMA-02, PO-LES-TO-02, PO-LES-IM-02, PO-TCO-02, PS-1, RO-03, SC-6 (equip. op. and spec. trade), SO-FLP-01, SR-E (pay group 3 MDO-4), SR-E (APA), SR-E (APB), SR-W (pay group 6), SR-W (pay group 7), SW-SCW-01</v>
      </c>
    </row>
    <row r="888" spans="1:3" ht="240" x14ac:dyDescent="0.25">
      <c r="A888" s="60" t="str">
        <f>'5. Raw salary data'!A888</f>
        <v>GL-WOW-14</v>
      </c>
      <c r="B888" s="129" t="str" cm="1">
        <f t="array" ref="B888">_xlfn.TEXTJOIN(", ", TRUE, _xlfn._xlws.FILTER('5. Raw salary data'!$A$2:$A$1297, ('5. Raw salary data'!$C$2:$C$1297 &lt; '5. Raw salary data'!D888) * ('5. Raw salary data'!$C$2:$C$1297 &gt;= '5. Raw salary data'!C888) * ('5. Raw salary data'!$A$2:$A$1297 &lt;&gt; '5. Raw salary data'!A888), "No matches"))</f>
        <v>AR-02, CO-01, CT-FIN-01 , CT-EAV-01 , CT-IAU-01 , DD-08, ED-EDS-01, ED-EST-03 (TE 7), ED-EST-03 (TE 8), ED-EST-04 (TE 5), ED-EST-05 (TE 3), ED-EST-06 (TE 2), ED-EST-05 Maritimes (TE 9), ED-EST-06 Maritimes (TE 8), ED-EST-05 Quebec (TE 11), ED-EST-05 Quebec (TE 12), ED-EST-06 Quebec (TE 9), ED-EST-06 Quebec (TE 10), ED-EST-04 Ontario (TE 9), ED-EST-04 Ontario (TE 10), ED-EST-05 Ontario (TE 8),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ED-LAT-03 (TE 12), ED-LAT-03 (TE 13), ED-LAT-04 (TE 10), ED-LAT-04 (TE 11), EN-ENG-02, EN-SUR-01, GL-COI-13, GL-COI-14, GL-EIM-12, GL-EIM-13, GL-MAM-14, GL-PCF-12, GL-PCF-13, GL-PIP-13, GL-PIP-14, GL-PRW-14, GL-SMW-11, GL-SMW-12, GL-VHE-12, GL-VHE-13, GS-11, GT-05, HR-02, HS-HDO-10, HS-PHS-09, LS-02, MT-02, NU-CHN-1, NU-HOS-1, PI-05-CGC, PO-IMA-03, PO-LES-TO-03, PO-LES-IM-03, PO-TCO-03, RO-04, SE-RES-1, SO-FLP-02, SO-MAO-02, SO-MAO-03, SO-RAD-01, SR-E (pay group 4 MDO-5), SR-W (pay group 8), SR-W (pay group 11), SW-CHA-02, UT-1</v>
      </c>
      <c r="C888" s="128" t="str" cm="1">
        <f t="array" ref="C888">_xlfn.TEXTJOIN(", ",TRUE,_xlfn._xlws.FILTER('5. Raw salary data'!$A$2:$A$1297,('5. Raw salary data'!$C$2:$C$1297 &gt;'5. Raw salary data'!E888)*('5. Raw salary data'!$C$2:$C$1297 &lt;'5. Raw salary data'!C888),"No matches"))</f>
        <v>AI-01, AS-04, DA-CON-7, DA-CON-8, DA-PRO-7, DD-07,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ED-EST-04 Manitoba (TE 7),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ED-LAT-02 (TE 13), ED-LAT-03 (TE 10), ED-LAT-03 (TE 11), ED-LAT-04 (TE 8), ED-LAT-04 (TE 9), EG-04, EL-04, FB-2, GL-AIM-14, GL-AMW-14, GL-COI-11, GL-COI-12, GL-EIM-11, GL-MAM-12, GL-MAM-13, GL-MAN-13, GL-MAN-14, GL-MDO-14, GL-MOC-13, GL-MOC-14, GL-PCF-11, GL-PIP-11, GL-PIP-12, GL-PRW-13, GL-SMW-10, GL-VHE-11, GL-WOW-13, GS-10, HP-04, HS-HDO-09, HS-PHS-08, IS-03 , IT-01, LS-01, OM-03, PC-01, PE-02, PG-03, PM-04 , PO-IMA-02, PO-LES-TO-02, PO-LES-IM-02, PO-TCO-02, PR(S)-02, RO-03, SC-7 (equip. op. and spec. trade), SG-PAT-02, SG-SRE-02, SO-FLP-01, SR-E (APA), SR-E (APB), SR-W (pay group 7), SW-SCW-02, TI-05, WP-03</v>
      </c>
    </row>
    <row r="889" spans="1:3" ht="45" x14ac:dyDescent="0.25">
      <c r="A889" s="60" t="str">
        <f>'5. Raw salary data'!A889</f>
        <v>GS-01</v>
      </c>
      <c r="B889" s="129" t="str" cm="1">
        <f t="array" ref="B889">_xlfn.TEXTJOIN(", ", TRUE, _xlfn._xlws.FILTER('5. Raw salary data'!$A$2:$A$1297, ('5. Raw salary data'!$C$2:$C$1297 &lt; '5. Raw salary data'!D889) * ('5. Raw salary data'!$C$2:$C$1297 &gt;= '5. Raw salary data'!C889) * ('5. Raw salary data'!$A$2:$A$1297 &lt;&gt; '5. Raw salary data'!A889), "No matches"))</f>
        <v>ED-EST-01 Maritimes (TE 2), ED-EST-02 Maritimes (TE 1), ED-EST-01 Saskatchewan (TE 1), ED-EST-01 Alberta (TE 1), OE-BEO-2, OE-CEO-2, OE-DEO-2, OE-MSE-2, OE-MEO-2, SR-W (pay group 9) APC-1, SR-W (pay group 9) APD-1, ST-COR special level B</v>
      </c>
      <c r="C889" s="128" t="str" cm="1">
        <f t="array" ref="C889">_xlfn.TEXTJOIN(", ",TRUE,_xlfn._xlws.FILTER('5. Raw salary data'!$A$2:$A$1297,('5. Raw salary data'!$C$2:$C$1297 &gt;'5. Raw salary data'!E889)*('5. Raw salary data'!$C$2:$C$1297 &lt;'5. Raw salary data'!C889),"No matches"))</f>
        <v>CM-01, ED-EST-01 Maritimes (TE 1), ST-COR special level A</v>
      </c>
    </row>
    <row r="890" spans="1:3" ht="105" x14ac:dyDescent="0.25">
      <c r="A890" s="60" t="str">
        <f>'5. Raw salary data'!A890</f>
        <v>GS-02</v>
      </c>
      <c r="B890" s="129" t="str" cm="1">
        <f t="array" ref="B890">_xlfn.TEXTJOIN(", ", TRUE, _xlfn._xlws.FILTER('5. Raw salary data'!$A$2:$A$1297, ('5. Raw salary data'!$C$2:$C$1297 &lt; '5. Raw salary data'!D890) * ('5. Raw salary data'!$C$2:$C$1297 &gt;= '5. Raw salary data'!C890) * ('5. Raw salary data'!$A$2:$A$1297 &lt;&gt; '5. Raw salary data'!A890), "No matches"))</f>
        <v>DA-PRO-2, ED-EST-01 Maritimes (TE 5), ED-EST-02 Maritimes (TE 4), ED-EST-03 Maritimes (TE 1), ED-EST-03 Maritimes (TE 2), ED-EST-01 Quebec (TE 3), ED-EST-02 Quebec (TE 2), ED-EST-03 Quebec (TE 1), ED-EST-01 Ontario (TE 3), ED-EST-01 Manitoba (TE 3), ED-EST-01 Manitoba (TE 4), ED-EST-02 Manitoba (TE 1), ED-EST-02 Manitoba (TE 2), ED-EST-01 Saskatchewan (TE 5), ED-EST-02 Saskatchewan (TE 2), ED-EST-01 Alberta (TE 4), ED-EST-01 Alberta (TE 5), ED-EST-02 Alberta (TE 2), ED-EST-01 BC (TE 2), ED-LAT-01 (TE 1), EG-02 salary protected employees, GL-ELE -1, HS-PHS-01, LI-1, LI-2, OE-MEO-4, PY-02, SR-W (pay group 9) APC-3, SR-W (pay group 9) APD-3, ST-OCE-2, ST-STN-1, ST-STN-2</v>
      </c>
      <c r="C890" s="128" t="str" cm="1">
        <f t="array" ref="C890">_xlfn.TEXTJOIN(", ",TRUE,_xlfn._xlws.FILTER('5. Raw salary data'!$A$2:$A$1297,('5. Raw salary data'!$C$2:$C$1297 &gt;'5. Raw salary data'!E890)*('5. Raw salary data'!$C$2:$C$1297 &lt;'5. Raw salary data'!C890),"No matches"))</f>
        <v>CM-03, CR-02, DA-CON-1, DA-CON-2, DA-CON Special level C, ED-EST-01 Maritimes (TE 4), ED-EST-02 Maritimes (TE 3), ED-EST-01 Quebec (TE 2), ED-EST-02 Quebec (TE 1), ED-EST-01 Ontario (TE 1), ED-EST-01 Ontario (TE 2), ED-EST-01 Manitoba (TE 2), ED-EST-01 Saskatchewan (TE 4), ED-EST-02 Saskatchewan (TE 1), ED-EST-01 Alberta (TE 3), ED-EST-02 Alberta (TE 1), ED-EST-01 BC (TE 1), SR-W (pay group 9) APC-2, ST-OCE-1, ST-TYP-1, ST-TYP-2</v>
      </c>
    </row>
    <row r="891" spans="1:3" ht="165" x14ac:dyDescent="0.25">
      <c r="A891" s="60" t="str">
        <f>'5. Raw salary data'!A891</f>
        <v>GS-03</v>
      </c>
      <c r="B891" s="129" t="str" cm="1">
        <f t="array" ref="B891">_xlfn.TEXTJOIN(", ", TRUE, _xlfn._xlws.FILTER('5. Raw salary data'!$A$2:$A$1297, ('5. Raw salary data'!$C$2:$C$1297 &lt; '5. Raw salary data'!D891) * ('5. Raw salary data'!$C$2:$C$1297 &gt;= '5. Raw salary data'!C891) * ('5. Raw salary data'!$A$2:$A$1297 &lt;&gt; '5. Raw salary data'!A891), "No matches"))</f>
        <v>CM-05, CR-04, ED-EST-01 (TE 1), ED-EST-01 (TE 2), ED-EST-02 Maritimes (TE 7), ED-EST-02 Maritimes (TE 8), ED-EST-03 Maritimes (TE 5), ED-EST-04 Maritimes (TE 1), ED-EST-01 Quebec (TE 6), ED-EST-02 Quebec (TE 5), ED-EST-03 Quebec (TE 4), ED-EST-04 Quebec (TE 2), ED-EST-04 Quebec (TE 3), ED-EST-05 Quebec (TE 1), ED-EST-01 Ontario (TE 7), ED-EST-01 Ontario (TE 8), ED-EST-02 Ontario (TE 3), ED-EST-03 Ontario (TE 2), ED-EST-01 Manitoba (TE 8), ED-EST-02 Manitoba (TE 5), ED-EST-02 Manitoba (TE 6), ED-EST-03 Manitoba (TE 2), ED-EST-03 Manitoba (TE 3), ED-EST-02 Saskatchewan (TE 5), ED-EST-02 Saskatchewan (TE 6), ED-EST-03 Saskatchewan (TE 3), ED-EST-03 Saskatchewan (TE 4), ED-EST-01 Alberta (TE 8), ED-EST-02 Alberta (TE 5), ED-EST-03 Alberta (TE 2), ED-EST-01 BC (TE 5), ED-EST-01 BC (TE 6), ED-EST-02 BC (TE 3), ED-EST-02 BC (TE 4), ED-EST-03 BC (TE 1), ED-LAT-01 (TE 4), ED-LAT-02 (TE 1), GL-AMW-00, GL-AMW-3, GL-AMW-4, GL-ELE -5, GL-ELE -6, GL-MAN-2, GL-MAN-3, GL-MDO-4, GL-MOC-3, GL-MOC-4, GS-04, HS-HDO-02, LI-4, OE-MEO-5, PY-04, SR-W (pay group 1), ST-COR-1, ST-SCY-3, TI-01</v>
      </c>
      <c r="C891" s="128" t="str" cm="1">
        <f t="array" ref="C891">_xlfn.TEXTJOIN(", ",TRUE,_xlfn._xlws.FILTER('5. Raw salary data'!$A$2:$A$1297,('5. Raw salary data'!$C$2:$C$1297 &gt;'5. Raw salary data'!E891)*('5. Raw salary data'!$C$2:$C$1297 &lt;'5. Raw salary data'!C891),"No matches"))</f>
        <v>CM-04, CR-03, DA-PRO-3, DD-02, ED-EST-01 Maritimes (TE 7), ED-EST-01 Maritimes (TE 8), ED-EST-02 Maritimes (TE 6),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ED-EST-03 Manitoba (TE 1), ED-EST-01 Saskatchewan (TE 7), ED-EST-01 Saskatchewan (TE 8), ED-EST-02 Saskatchewan (TE 4), ED-EST-03 Saskatchewan (TE 2), ED-EST-01 Alberta (TE 6), ED-EST-01 Alberta (TE 7), ED-EST-02 Alberta (TE 4), ED-EST-03 Alberta (TE 1), ED-EST-01 BC (TE 4), ED-EST-02 BC (TE 2), ED-LAT-01 (TE 2), ED-LAT-01 (TE 3), EU-TEA (Maritimes), EU-TEA (Quebec), EU-TEA (Ontario), EU-TEA (Manitoba), EU-TEA (Saskatchewan), EU-TEA (Alberta), EU-TEA (British Columbia), GL-AMW-2, GL-ELE -3, GL-ELE -4, GL-MAN-1, GL-MDO-2, GL-MDO-3, GL-MOC-1, GL-MOC-2, GT-01, HS-PHS-02, LI-3, PY-03, SR-W (pay group 9) APC-4, SR-W (pay group 9) APD-5, ST-OCE-3, ST-SCY-2</v>
      </c>
    </row>
    <row r="892" spans="1:3" ht="180" x14ac:dyDescent="0.25">
      <c r="A892" s="60" t="str">
        <f>'5. Raw salary data'!A892</f>
        <v>GS-04</v>
      </c>
      <c r="B892" s="129" t="str" cm="1">
        <f t="array" ref="B892">_xlfn.TEXTJOIN(", ", TRUE, _xlfn._xlws.FILTER('5. Raw salary data'!$A$2:$A$1297, ('5. Raw salary data'!$C$2:$C$1297 &lt; '5. Raw salary data'!D892) * ('5. Raw salary data'!$C$2:$C$1297 &gt;= '5. Raw salary data'!C892) * ('5. Raw salary data'!$A$2:$A$1297 &lt;&gt; '5. Raw salary data'!A892), "No matches"))</f>
        <v>DA-PRO-4, DD-03, ED-EST-01 (TE 2), ED-EST-02 (TE 1) , ED-EST-02 Maritimes (TE 9), ED-EST-03 Maritimes (TE 6), ED-EST-04 Maritimes (TE 2), ED-EST-04 Maritimes (TE 3), ED-EST-05 Maritimes (TE 1), ED-EST-01 Quebec (TE 7), ED-EST-02 Quebec (TE 6), ED-EST-02 Quebec (TE 7), ED-EST-03 Quebec (TE 5), ED-EST-04 Quebec (TE 3), ED-EST-04 Quebec (TE 4), ED-EST-05 Quebec (TE 2), ED-EST-01 Ontario (TE 8), ED-EST-02 Ontario (TE 4), ED-EST-02 Ontario (TE 5),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5), ED-EST-03 BC (TE 2), ED-EST-04 BC (TE 1), ED-LAT-01 (TE 5), ED-LAT-01 (TE 6), ED-LAT-02 (TE 2), ED-LAT-02 (TE 3), ED-LAT-03 (TE 1), EL-01, EU-PEI-1, GL-AMW-5, GL-AMW-6, GL-ELE -7, GL-GHW-3, GL-MAN-4, GL-MDO-5, GL-MDO-6, GL-MOC-4, GL-MOC-5, GL-PRW-00, HS-HDO-03, HS-PHS-03, LI-5, PY-04, SC-1 (deck and engine room), SC-STD-1, SC-1 (equip. op. and spec. trade), SR-W (pay group 9) APC-5, SR-W (pay group 9) APD-6, ST-COR-1, ST-SCY-4, TI-02</v>
      </c>
      <c r="C892" s="128" t="str" cm="1">
        <f t="array" ref="C892">_xlfn.TEXTJOIN(", ",TRUE,_xlfn._xlws.FILTER('5. Raw salary data'!$A$2:$A$1297,('5. Raw salary data'!$C$2:$C$1297 &gt;'5. Raw salary data'!E892)*('5. Raw salary data'!$C$2:$C$1297 &lt;'5. Raw salary data'!C892),"No matches"))</f>
        <v>CM-05, CR-04, ED-EST-01 (TE 1), ED-EST-01 Maritimes (TE 8), ED-EST-02 Maritimes (TE 7), ED-EST-02 Maritimes (TE 8), ED-EST-03 Maritimes (TE 4), ED-EST-03 Maritimes (TE 5), ED-EST-04 Maritimes (TE 1), ED-EST-01 Quebec (TE 6), ED-EST-02 Quebec (TE 5), ED-EST-03 Quebec (TE 4), ED-EST-04 Quebec (TE 2), ED-EST-05 Quebec (TE 1), ED-EST-01 Ontario (TE 7), ED-EST-02 Ontario (TE 3), ED-EST-03 Ontario (TE 2), ED-EST-01 Manitoba (TE 8), ED-EST-02 Manitoba (TE 5), ED-EST-02 Manitoba (TE 6), ED-EST-03 Manitoba (TE 2), ED-EST-03 Manitoba (TE 3), ED-EST-01 Saskatchewan (TE 8), ED-EST-02 Saskatchewan (TE 5), ED-EST-03 Saskatchewan (TE 3), ED-EST-01 Alberta (TE 8), ED-EST-02 Alberta (TE 5), ED-EST-03 Alberta (TE 2), ED-EST-01 BC (TE 5), ED-EST-02 BC (TE 3), ED-EST-02 BC (TE 4), ED-EST-03 BC (TE 1), ED-LAT-01 (TE 4), ED-LAT-02 (TE 1), GL-AMW-00, GL-AMW-3, GL-AMW-4, GL-ELE -5, GL-ELE -6, GL-MAN-2, GL-MAN-3, GL-MDO-4, GL-MOC-2, GL-MOC-3, GS-03, HS-HDO-02, LI-4, OE-MEO-5, SR-W (pay group 1), SR-W (pay group 9) APC-4, SR-W (pay group 9) APD-5, ST-SCY-3, TI-01</v>
      </c>
    </row>
    <row r="893" spans="1:3" ht="255" x14ac:dyDescent="0.25">
      <c r="A893" s="60" t="str">
        <f>'5. Raw salary data'!A893</f>
        <v>GS-05</v>
      </c>
      <c r="B893" s="129" t="str" cm="1">
        <f t="array" ref="B893">_xlfn.TEXTJOIN(", ", TRUE, _xlfn._xlws.FILTER('5. Raw salary data'!$A$2:$A$1297, ('5. Raw salary data'!$C$2:$C$1297 &lt; '5. Raw salary data'!D893) * ('5. Raw salary data'!$C$2:$C$1297 &gt;= '5. Raw salary data'!C893) * ('5. Raw salary data'!$A$2:$A$1297 &lt;&gt; '5. Raw salary data'!A893), "No matches"))</f>
        <v>AR-01, CM-06, DA-CON-5, DA-PRO-5, DD-04, EC-01, ED-EST-01 (TE 4), ED-EST-01 (TE 5), ED-EST-02 (TE 3) , ED-EST-02 (TE 4), ED-EST-03 (TE 1), ED-EST-03 (TE 2), ED-EST-03 Maritimes (TE 9), ED-EST-04 Maritimes (TE 5),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5), ED-EST-03 Alberta (TE 6), ED-EST-04 Alberta (TE 2), ED-EST-04 Alberta (TE 3), ED-EST-05 Alberta (TE 1), ED-EST-02 BC (TE 8), ED-EST-03 BC (TE 4), ED-EST-04 BC (TE 3), ED-EST-05 BC (TE 1), ED-EST-05 BC (TE 2), ED-LAT-01 (TE 8), ED-LAT-01 (TE 9), ED-LAT-02 (TE 5), ED-LAT-02 (TE 6), ED-LAT-03 (TE 4), ED-LAT-04 (TE 2), ED-LAT-04 (TE 3), GL-AMW-8, GL-AMW-9, GL-ELE -10, GL-GHW-5, GL-GHW-6, GL-INM-9, GL-MAM-00, GL-MAM-7, GL-MAN-7, GL-MDO-8, GL-MDO-9, GL-MOC-7, GL-MOC-8, GL-MST-10, GL-PCF-00, GL-PCF-6, GL-PRW-7, GL-WOW-00, GS-06, HP-02, HS-HDO-05, LI-7, MA-01, PG-01, PI-02-CGC, PY-06, RO-01, SC-4 (deck and engine room), SC-STD-4, SC-3 (equip. op. and spec. trade), SR-W (pay group 2), SR-W (pay group 3), SR-W (pay group 9) APC-6, SR-W (pay group 9) APD-8, TI-03</v>
      </c>
      <c r="C893" s="128" t="str" cm="1">
        <f t="array" ref="C893">_xlfn.TEXTJOIN(", ",TRUE,_xlfn._xlws.FILTER('5. Raw salary data'!$A$2:$A$1297,('5. Raw salary data'!$C$2:$C$1297 &gt;'5. Raw salary data'!E893)*('5. Raw salary data'!$C$2:$C$1297 &lt;'5. Raw salary data'!C893),"No matches"))</f>
        <v>AS-01, CR-05, DA-CON-4, ED-EST-01 (TE 3), ED-EST-02 (TE 2) , ED-EST-03 Maritimes (TE 7), ED-EST-03 Maritimes (TE 8), ED-EST-04 Maritimes (TE 3), ED-EST-04 Maritimes (TE 4), ED-EST-05 Maritimes (TE 1), ED-EST-05 Maritimes (TE 2), ED-EST-01 Quebec (TE 8), ED-EST-02 Quebec (TE 7), ED-EST-02 Quebec (TE 8), ED-EST-03 Quebec (TE 6), ED-EST-04 Quebec (TE 4),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5), ED-EST-03 Saskatchewan (TE 6), ED-EST-04 Saskatchewan (TE 1), ED-EST-02 Alberta (TE 7), ED-EST-03 Alberta (TE 4), ED-EST-04 Alberta (TE 1), ED-EST-01 BC (TE 7), ED-EST-01 BC (TE 8), ED-EST-02 BC (TE 6), ED-EST-02 BC (TE 7), ED-EST-03 BC (TE 3), ED-EST-04 BC (TE 2), ED-LAT-01 (TE 6), ED-LAT-01 (TE 7), ED-LAT-02 (TE 3), ED-LAT-02 (TE 4), ED-LAT-03 (TE 2), ED-LAT-03 (TE 3), ED-LAT-04 (TE 1), EG-01, GL-AIM-00, GL-AMW-6, GL-AMW-7, GL-ELE -8, GL-ELE -9, GL-GHW-3, GL-GHW-4, GL-INM-00, GL-MAM-5, GL-MAM-6, GL-MAN-5, GL-MAN-6, GL-MDO-6, GL-MDO-7, GL-MOC-6, GL-MST-00, GL-MST-9, GL-PRW-5, GL-PRW-6, GT-02, HP-01, HS-HDO-04, HS-PHS-04, IS-01 , LI-6, OM-01, PI-01-CGC, PM-01 , PY-05, SC-1 (deck and engine room), SC-2 (deck and engine room), SC-3 (deck and engine room), SC-STD-1, SC-STD-2, SC-STD-3, SC-2 (equip. op. and spec. trade), SR-W (pay group 9) APD-7, ST-SCY-4, WP-01</v>
      </c>
    </row>
    <row r="894" spans="1:3" ht="255" x14ac:dyDescent="0.25">
      <c r="A894" s="60" t="str">
        <f>'5. Raw salary data'!A894</f>
        <v>GS-06</v>
      </c>
      <c r="B894" s="129" t="str" cm="1">
        <f t="array" ref="B894">_xlfn.TEXTJOIN(", ", TRUE, _xlfn._xlws.FILTER('5. Raw salary data'!$A$2:$A$1297, ('5. Raw salary data'!$C$2:$C$1297 &lt; '5. Raw salary data'!D894) * ('5. Raw salary data'!$C$2:$C$1297 &gt;= '5. Raw salary data'!C894) * ('5. Raw salary data'!$A$2:$A$1297 &lt;&gt; '5. Raw salary data'!A894), "No matches"))</f>
        <v>AR-01, AS-02, CO-DEV/PER, DA-CON-5, EC-01, ED-EST-01 (TE 5), ED-EST-02 (TE 4), ED-EST-03 (TE 2), ED-EST-04 Maritimes (TE 5), ED-EST-04 Maritimes (TE 6), ED-EST-05 Maritimes (TE 3), ED-EST-06 Maritimes (TE 2), ED-EST-01 Quebec (TE 10), ED-EST-02 Quebec (TE 10), ED-EST-03 Quebec (TE 8), ED-EST-04 Quebec (TE 7), ED-EST-05 Quebec (TE 5), ED-EST-06 Quebec (TE 3),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EG-02, EL-02, EN-ENG-01, GL-AIM-9, GL-AMW-9, GL-ELE -11, GL-GHW-6, GL-GHW-7, GL-INM-10, GL-MAM-7, GL-MAM-8, GL-MAN-8, GL-MDO-9, GL-MDO-10, GL-MOC-8, GL-MOC-9, GL-MST-11, GL-PCF-6, GL-PCF-7, GL-PIP-00, GL-PRW-8, GL-VHE-00, GS-07, GT-03, HP-02, HS-HDO-05, HS-HDO-06, HS-PHS-05, IS-02 , LI-7, MT-01, PI-02-CGC, PM-02 , PY-06, RO-01, SC-5 (deck and engine room), SC-STD-5, SC-4 (equip. op. and spec. trade), SG-SRE-01, SR-W (pay group 3), SR-W (pay group 9) APC-7, SR-W (pay group 9) APD-8, TI-03, TR-01</v>
      </c>
      <c r="C894" s="128" t="str" cm="1">
        <f t="array" ref="C894">_xlfn.TEXTJOIN(", ",TRUE,_xlfn._xlws.FILTER('5. Raw salary data'!$A$2:$A$1297,('5. Raw salary data'!$C$2:$C$1297 &gt;'5. Raw salary data'!E894)*('5. Raw salary data'!$C$2:$C$1297 &lt;'5. Raw salary data'!C894),"No matches"))</f>
        <v>AS-01, CM-06, CR-05,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ED-EST-05 Ontario (TE 1),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ED-EST-03 BC (TE 4), ED-EST-04 BC (TE 2), ED-EST-05 BC (TE 1), ED-LAT-01 (TE 7), ED-LAT-01 (TE 8), ED-LAT-02 (TE 4), ED-LAT-02 (TE 5), ED-LAT-03 (TE 3), ED-LAT-03 (TE 4), ED-LAT-04 (TE 1), ED-LAT-04 (TE 2), EG-01, GL-AIM-00, GL-AMW-7, GL-AMW-8, GL-ELE -9, GL-ELE -10, GL-GHW-4, GL-GHW-5, GL-INM-00, GL-INM-9, GL-MAM-00, GL-MAM-6, GL-MAN-6, GL-MAN-7, GL-MDO-7, GL-MDO-8, GL-MOC-7, GL-MST-00, GL-MST-9, GL-MST-10, GL-PCF-00, GL-PRW-6, GL-PRW-7, GL-WOW-00, GS-05, HS-PHS-04, IS-01 , LI-6, MA-01, PG-01, PI-01-CGC, PM-01 , PY-05, SC-3 (deck and engine room), SC-4 (deck and engine room), SC-STD-3, SC-STD-4, SC-3 (equip. op. and spec. trade), SR-W (pay group 2), SR-W (pay group 9) APC-6, SR-W (pay group 9) APD-7</v>
      </c>
    </row>
    <row r="895" spans="1:3" ht="270" x14ac:dyDescent="0.25">
      <c r="A895" s="60" t="str">
        <f>'5. Raw salary data'!A895</f>
        <v>GS-07</v>
      </c>
      <c r="B895" s="129" t="str" cm="1">
        <f t="array" ref="B895">_xlfn.TEXTJOIN(", ", TRUE, _xlfn._xlws.FILTER('5. Raw salary data'!$A$2:$A$1297, ('5. Raw salary data'!$C$2:$C$1297 &lt; '5. Raw salary data'!D895) * ('5. Raw salary data'!$C$2:$C$1297 &gt;= '5. Raw salary data'!C895) * ('5. Raw salary data'!$A$2:$A$1297 &lt;&gt; '5. Raw salary data'!A895), "No matches"))</f>
        <v>AS-03, CM-07, CO-DEV/PER, CR-06, DA-CON-6, DA-PRO-6, DD-05,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ED-EST-06 Quebec (TE 4), ED-EST-02 Ontario (TE 9), ED-EST-03 Ontario (TE 7), ED-EST-03 Ontario (TE 8), ED-EST-04 Ontario (TE 4),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ED-LAT-02 (TE 7), ED-LAT-02 (TE 8), ED-LAT-03 (TE 6), ED-LAT-03 (TE 7), ED-LAT-04 (TE 4), ED-LAT-04 (TE 5), EL-02, EN-ENG-01, FR - Recruitment, GL-AIM-10, GL-AMW-10, GL-AMW-11, GL-COI-00, GL-EIM-00, GL-ELE -12, GL-ELE -13, GL-GHW-8, GL-INM-11, GL-MAM-9, GL-MAN-9, GL-MDO-10, GL-MDO-11, GL-MOC-9, GL-MOC-10, GL-MST-12, GL-MST-13, GL-PCF-7, GL-PCF-8, GL-PRW-9, GL-SMW-00, GL-VHE-00, GL-VHE-8, GL-WOW-9, GS-08, GT-03, HS-HDO-06, HS-HDO-07, HS-PHS-06, LI-8, OM-02, PI-03-CGC, PM-03 , PY-07, SC-6 (deck and engine room), SC-7 (deck and engine room), SC-STD-6, SC-STD-7, SC-4 (equip. op. and spec. trade), SO-MAO-TO, SR-E (pay group 1 basic), SR-W (pay group 9) APD-9, ST-COR-2</v>
      </c>
      <c r="C895" s="128" t="str" cm="1">
        <f t="array" ref="C895">_xlfn.TEXTJOIN(", ",TRUE,_xlfn._xlws.FILTER('5. Raw salary data'!$A$2:$A$1297,('5. Raw salary data'!$C$2:$C$1297 &gt;'5. Raw salary data'!E895)*('5. Raw salary data'!$C$2:$C$1297 &lt;'5. Raw salary data'!C895),"No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2), ED-EST-06 Quebec (TE 3), ED-EST-02 Ontario (TE 7), ED-EST-02 Ontario (TE 8), ED-EST-03 Ontario (TE 6), ED-EST-04 Ontario (TE 3), ED-EST-05 Ontario (TE 2), ED-EST-05 Ontario (TE 3), ED-EST-06 Ontario (TE 1), ED-EST-03 Manitoba (TE 7), ED-EST-03 Manitoba (TE 8), ED-EST-04 Manitoba (TE 2), ED-EST-05 Manitoba (TE 1), ED-EST-02 Saskatchewan (TE 9), ED-EST-03 Saskatchewan (TE 7), ED-EST-03 Saskatchewan (TE 8), ED-EST-04 Saskatchewan (TE 3), ED-EST-05 Saskatchewan (TE 1), ED-EST-02 Alberta (TE 9), ED-EST-03 Alberta (TE 6), ED-EST-04 Alberta (TE 3), ED-EST-05 Alberta (TE 2), ED-EST-06 Alberta (TE 1), ED-EST-02 BC (TE 8), ED-EST-02 BC (TE 9), ED-EST-03 BC (TE 4), ED-EST-03 BC (TE 5), ED-EST-04 BC (TE 3), ED-EST-05 BC (TE 2), ED-LAT-01 (TE 9), ED-LAT-01 (TE 10), ED-LAT-02 (TE 5), ED-LAT-02 (TE 6), ED-LAT-03 (TE 4), ED-LAT-03 (TE 5), ED-LAT-04 (TE 2), ED-LAT-04 (TE 3), EG-02, GL-AIM-9, GL-AMW-9, GL-ELE -10, GL-ELE -11, GL-GHW-6, GL-GHW-7, GL-INM-9, GL-INM-10, GL-MAM-00, GL-MAM-7, GL-MAM-8, GL-MAN-7, GL-MAN-8, GL-MDO-9, GL-MOC-8, GL-MST-10, GL-MST-11, GL-PCF-6, GL-PIP-00, GL-PRW-7, GL-PRW-8, GS-06, HP-02, HS-HDO-05, HS-PHS-05, IS-02 , LI-7, MT-01, PI-02-CGC, PM-02 , PY-06, RO-01, SC-4 (deck and engine room), SC-5 (deck and engine room), SC-STD-4, SC-STD-5, SG-SRE-01, SR-W (pay group 3), SR-W (pay group 9) APC-7, SR-W (pay group 9) APD-8, TI-03, TR-01</v>
      </c>
    </row>
    <row r="896" spans="1:3" ht="270" x14ac:dyDescent="0.25">
      <c r="A896" s="60" t="str">
        <f>'5. Raw salary data'!A896</f>
        <v>GS-08</v>
      </c>
      <c r="B896" s="129" t="str" cm="1">
        <f t="array" ref="B896">_xlfn.TEXTJOIN(", ", TRUE, _xlfn._xlws.FILTER('5. Raw salary data'!$A$2:$A$1297, ('5. Raw salary data'!$C$2:$C$1297 &lt; '5. Raw salary data'!D896) * ('5. Raw salary data'!$C$2:$C$1297 &gt;= '5. Raw salary data'!C896) * ('5. Raw salary data'!$A$2:$A$1297 &lt;&gt; '5. Raw salary data'!A896), "No matches"))</f>
        <v>AS-03, DA-PRO-6, DS-1, EC-02, ED-EST-01 (TE 7) , ED-EST-02 (TE 6) , ED-EST-02 (TE 7) , ED-EST-03 (TE 4), ED-EST-04 (TE 2), ED-EST-04 Maritimes (TE 8), ED-EST-05 Maritimes (TE 5),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9), ED-LAT-03 (TE 7), ED-LAT-03 (TE 8), ED-LAT-04 (TE 5), ED-LAT-04 (TE 6), EG-03, EU-LAI-1, GL-AIM-11, GL-AIM-12, GL-AMW-11, GL-AMW-12, GL-COI-9, GL-EIM-00, GL-EIM-9, GL-ELE -13, GL-ELE -14, GL-GHW-10, GL-GHW-11, GL-INM-12, GL-INM-13, GL-MAM-10, GL-MAN-10, GL-MAN-11, GL-MDO-12, GL-MOC-11, GL-MST-13, GL-MST-14, GL-PCF-8, GL-PCF-9, GL-PIP-9, GL-PRW-10, GL-PRW-11, GL-SMW-00, GL-SMW-8, GL-VHE-8, GL-VHE-9, GL-WOW-10, GL-WOW-11, HP-03, HR-01, HS-HDO-07, HS-HDO-08, HS-PHS-07, LI-8, MA-02, PE-01, PG-02, PM-03 , PO-IMA-01, PO-LES-TO-01, PO-LES-IM-01, PO-TCO-01, PR(S)-01, SC-7 (deck and engine room), SC-STD-7, SC-5 (equip. op. and spec. trade), SG-PAT-01, SO-MAO-01, SR-E (pay group 2 ELE-2), SR-W (pay group 4), SR-W (pay group 5), SR-W (pay group 9) APC-8, SR-W (pay group 9) APD-10, SW-CHA-01, TI-04, WP-02</v>
      </c>
      <c r="C896" s="128" t="str" cm="1">
        <f t="array" ref="C896">_xlfn.TEXTJOIN(", ",TRUE,_xlfn._xlws.FILTER('5. Raw salary data'!$A$2:$A$1297,('5. Raw salary data'!$C$2:$C$1297 &gt;'5. Raw salary data'!E896)*('5. Raw salary data'!$C$2:$C$1297 &lt;'5. Raw salary data'!C896),"No matches"))</f>
        <v>AS-02, 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ED-LAT-02 (TE 8), ED-LAT-03 (TE 5), ED-LAT-03 (TE 6), ED-LAT-04 (TE 4), EG-02, EL-02, EN-ENG-01, FR - Recruitment, GL-AIM-9, GL-AIM-10, GL-AMW-10, GL-COI-00, GL-ELE -12, GL-GHW-7, GL-GHW-8, GL-INM-10, GL-INM-11, GL-MAM-8, GL-MAM-9, GL-MAN-8, GL-MAN-9, GL-MDO-10, GL-MDO-11, GL-MOC-9, GL-MOC-10, GL-MST-12, GL-PCF-7, GL-PIP-00, GL-PRW-8, GL-PRW-9, GL-VHE-00, GL-WOW-9, GS-07, GT-03, HS-HDO-06, HS-PHS-06, IS-02 , MT-01, OM-02, PI-03-CGC, PM-02 , PY-07, SC-6 (deck and engine room), SC-STD-6, SC-4 (equip. op. and spec. trade), SG-SRE-01, SO-MAO-TO, SR-E (pay group 1 basic), SR-W (pay group 9) APC-7, SR-W (pay group 9) APD-9, ST-COR-2, TR-01</v>
      </c>
    </row>
    <row r="897" spans="1:3" ht="270" x14ac:dyDescent="0.25">
      <c r="A897" s="60" t="str">
        <f>'5. Raw salary data'!A897</f>
        <v>GS-09</v>
      </c>
      <c r="B897" s="129" t="str" cm="1">
        <f t="array" ref="B897">_xlfn.TEXTJOIN(", ", TRUE, _xlfn._xlws.FILTER('5. Raw salary data'!$A$2:$A$1297, ('5. Raw salary data'!$C$2:$C$1297 &lt; '5. Raw salary data'!D897) * ('5. Raw salary data'!$C$2:$C$1297 &gt;= '5. Raw salary data'!C897) * ('5. Raw salary data'!$A$2:$A$1297 &lt;&gt; '5. Raw salary data'!A897), "No matches"))</f>
        <v>AI-01, AS-04, DA-CON-7, DA-CON-8, DA-PRO-7,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GL-AIM-14, GL-AMW-14, GL-COI-11, GL-COI-12, GL-EIM-11, GL-MAM-12, GL-MAM-13, GL-MAN-13, GL-MDO-14, GL-MOC-13, GL-MOC-14, GL-PCF-11, GL-PIP-11, GL-PIP-12, GL-PRW-13, GL-SMW-10, GL-VHE-11, GL-WOW-13, GS-10, HP-04, HS-HDO-09, HS-PHS-08, IS-03 , IT-01, LS-01, OM-03, PC-01, PE-02, PG-03, PM-04 , PO-IMA-02, PO-LES-TO-02, PO-LES-IM-02, PO-TCO-02, PR(S)-02, RO-03, SC-7 (equip. op. and spec. trade), SG-SRE-02, SO-FLP-01, SR-E (APA), SR-E (APB), SR-W (pay group 7), SW-SCW-02, TI-05, WP-03</v>
      </c>
      <c r="C897" s="128" t="str" cm="1">
        <f t="array" ref="C897">_xlfn.TEXTJOIN(", ",TRUE,_xlfn._xlws.FILTER('5. Raw salary data'!$A$2:$A$1297,('5. Raw salary data'!$C$2:$C$1297 &gt;'5. Raw salary data'!E897)*('5. Raw salary data'!$C$2:$C$1297 &lt;'5. Raw salary data'!C897),"No matches"))</f>
        <v>AG-01, BI-01, CH-01, CR-07, DD-06, ED-EST-01 (TE 8), ED-EST-02 (TE 7) , ED-EST-02 (TE 8), ED-EST-03 (TE 4),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ED-EST-05 Saskatchewan (TE 5),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GL-AIM-13, GL-AMW-12, GL-AMW-13, GL-COI-10, GL-EIM-10, GL-ELE -14, GL-GHW-10, GL-GHW-11, GL-GHW-12, GL-INM-13, GL-INM-14, GL-MAM-11, GL-MAN-11, GL-MAN-12, GL-MDO-12, GL-MDO-13, GL-MOC-11, GL-MOC-12, GL-MST-14, GL-PCF-9, GL-PCF-10, GL-PIP-10, GL-PRW-11, GL-PRW-12, GL-SMW-8, GL-SMW-9, GL-VHE-9, GL-VHE-10, GL-WOW-11, GL-WOW-12, GT-04, HR-01, HS-HDO-08, LI-9, MA-02, PI-04-CGC, PS-1, SC-5 (equip. op. and spec. trade), SC-6 (equip. op. and spec. trade), SO-MAO-01, SR-E (pay group 3 MDO-4), SR-W (pay group 4), SR-W (pay group 5), SR-W (pay group 6), SW-SCW-01, SW-CHA-01</v>
      </c>
    </row>
    <row r="898" spans="1:3" ht="285" x14ac:dyDescent="0.25">
      <c r="A898" s="60" t="str">
        <f>'5. Raw salary data'!A898</f>
        <v>GS-10</v>
      </c>
      <c r="B898" s="129" t="str" cm="1">
        <f t="array" ref="B898">_xlfn.TEXTJOIN(", ", TRUE, _xlfn._xlws.FILTER('5. Raw salary data'!$A$2:$A$1297, ('5. Raw salary data'!$C$2:$C$1297 &lt; '5. Raw salary data'!D898) * ('5. Raw salary data'!$C$2:$C$1297 &gt;= '5. Raw salary data'!C898) * ('5. Raw salary data'!$A$2:$A$1297 &lt;&gt; '5. Raw salary data'!A898), "No matches"))</f>
        <v>AR-02, CO-01, CT-FIN-01 , CT-EAV-01 , CT-IAU-01 , DA-CON-8, DD-07, ED-EDS-01, ED-EST-03 (TE 7), ED-EST-03 (TE 8), ED-EST-04 (TE 5), ED-EST-05 (TE 3), ED-EST-06 (TE 2), ED-EST-05 Maritimes (TE 8), ED-EST-05 Maritimes (TE 9), ED-EST-06 Maritimes (TE 7), ED-EST-06 Maritimes (TE 8), ED-EST-05 Quebec (TE 11), ED-EST-05 Quebec (TE 12), ED-EST-06 Quebec (TE 9), ED-EST-04 Ontario (TE 9), ED-EST-04 Ontario (TE 10), ED-EST-05 Ontario (TE 8), ED-EST-05 Ontario (TE 9), ED-EST-06 Ontario (TE 6), ED-EST-04 Manitoba (TE 7), ED-EST-04 Manitoba (TE 8), ED-EST-05 Manitoba (TE 6), ED-EST-05 Manitoba (TE 7), ED-EST-06 Manitoba (TE 5), ED-EST-04 Saskatchewan (TE 9), ED-EST-05 Saskatchewan (TE 7), ED-EST-05 Saskatchewan (TE 8), ED-EST-06 Saskatchewan (TE 6), ED-EST-04 Alberta (TE 8), ED-EST-04 Alberta (TE 9), ED-EST-05 Alberta (TE 7), ED-EST-05 Alberta (TE 8), ED-EST-06 Alberta (TE 6), ED-EST-04 BC (TE 9), ED-EST-05 BC (TE 7), ED-EST-06 BC (TE 6), ED-LAT-02 (TE 13), ED-LAT-03 (TE 12), ED-LAT-03 (TE 13), ED-LAT-04 (TE 10), ED-LAT-04 (TE 11), EN-ENG-02, EN-SUR-01, GL-COI-13, GL-EIM-12, GL-EIM-13, GL-MAM-14, GL-MAN-14, GL-PCF-12, GL-PCF-13, GL-PIP-13, GL-PRW-14, GL-SMW-11, GL-SMW-12, GL-VHE-12, GL-VHE-13, GL-WOW-14, GS-11, GT-05, HR-02, HS-HDO-09, HS-HDO-10, HS-PHS-09, LS-02, MT-02, NU-CHN-1, NU-HOS-1, PI-05-CGC, PO-IMA-03, PO-LES-TO-03, PO-LES-IM-03, PO-TCO-03, RO-04, SE-RES-1, SG-PAT-02, SO-FLP-02, SO-MAO-02, SO-MAO-03, SO-RAD-01, SR-E (pay group 4 MDO-5), SR-W (pay group 8), SR-W (pay group 11), SW-SCW-02, SW-CHA-02, UT-1</v>
      </c>
      <c r="C898" s="128" t="str" cm="1">
        <f t="array" ref="C898">_xlfn.TEXTJOIN(", ",TRUE,_xlfn._xlws.FILTER('5. Raw salary data'!$A$2:$A$1297,('5. Raw salary data'!$C$2:$C$1297 &gt;'5. Raw salary data'!E898)*('5. Raw salary data'!$C$2:$C$1297 &lt;'5. Raw salary data'!C898),"No matches"))</f>
        <v>AG-01, AI-01, AS-04, BI-01, CH-01, CR-07, DA-CON-7, DA-PRO-7, DS-2, EC-03, ED-EST-02 (TE 8), ED-EST-02 (TE 9), ED-EST-03 (TE 6), ED-EST-04 (TE 3), ED-EST-04 (TE 4), ED-EST-05 (TE 2), ED-EST-06 (TE 1), ED-EST-04 Maritimes (TE 10), ED-EST-05 Maritimes (TE 7), ED-EST-06 Maritimes (TE 6), ED-EST-04 Quebec (TE 12), ED-EST-05 Quebec (TE 9), ED-EST-05 Quebec (TE 10), ED-EST-06 Quebec (TE 7), ED-EST-06 Quebec (TE 8), ED-EST-03 Ontario (TE 10), ED-EST-04 Ontario (TE 7), ED-EST-04 Ontario (TE 8), ED-EST-05 Ontario (TE 7), ED-EST-06 Ontario (TE 4), ED-EST-06 Ontario (TE 5),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4),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GL-PCF-10, GL-PCF-11, GL-PIP-11, GL-PIP-12, GL-PRW-12, GL-PRW-13, GL-SMW-9, GL-SMW-10, GL-VHE-10, GL-VHE-11, GL-WOW-12, GL-WOW-13, GS-09, GT-04, HP-04, HS-PHS-08, IS-03 , IT-01, LI-9, LS-01, OM-03, PC-01, PE-02, PG-03, PI-04-CGC, PM-04 , PO-IMA-02, PO-LES-TO-02, PO-LES-IM-02, PO-TCO-02, PR(S)-02, RO-03, SC-6 (equip. op. and spec. trade), SC-7 (equip. op. and spec. trade), SG-SRE-02, SO-FLP-01, SR-E (pay group 3 MDO-4), SR-E (APA), SR-E (APB), SR-W (pay group 7), TI-05, WP-03</v>
      </c>
    </row>
    <row r="899" spans="1:3" ht="255" x14ac:dyDescent="0.25">
      <c r="A899" s="60" t="str">
        <f>'5. Raw salary data'!A899</f>
        <v>GS-11</v>
      </c>
      <c r="B899" s="129" t="str" cm="1">
        <f t="array" ref="B899">_xlfn.TEXTJOIN(", ", TRUE, _xlfn._xlws.FILTER('5. Raw salary data'!$A$2:$A$1297, ('5. Raw salary data'!$C$2:$C$1297 &lt; '5. Raw salary data'!D899) * ('5. Raw salary data'!$C$2:$C$1297 &gt;= '5. Raw salary data'!C899) * ('5. Raw salary data'!$A$2:$A$1297 &lt;&gt; '5. Raw salary data'!A899), "No matches"))</f>
        <v>CX-1, DD-08, EC-04, ED-EST-03 (TE 8), ED-EST-03 (TE 9),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ED-EST-04 BC (TE 10), ED-EST-05 BC (TE 8), ED-EST-06 BC (TE 7), ED-LAT-03 (TE 13), ED-LAT-04 (TE 11), ED-LAT-04 (TE 12), EG-05, FR-1, GL-COI-14, GL-EIM-13, GL-EIM-14, GL-PCF-13, GL-PCF-14, GL-PIP-14, GL-SMW-12, GL-SMW-13, GL-VHE-13, GL-VHE-14, GS-12, GT-05, HP-05, HS-HDO-10, HS-PHS-09, HS-PHS-10, MA-03, PI-05-CGC, PO-IMA-03, PO-LES-TO-03, PO-LES-IM-03, PO-TCO-03, RO-04, SO-MAO-03, SO-RAD-02, SR-E (pay group 4 MDO-5), SR-E (pay group 5 basic), SR-W (pay group 11), SW-CHA-02, TI-05 Aviation, TR-02</v>
      </c>
      <c r="C899" s="128" t="str" cm="1">
        <f t="array" ref="C899">_xlfn.TEXTJOIN(", ",TRUE,_xlfn._xlws.FILTER('5. Raw salary data'!$A$2:$A$1297,('5. Raw salary data'!$C$2:$C$1297 &gt;'5. Raw salary data'!E899)*('5. Raw salary data'!$C$2:$C$1297 &lt;'5. Raw salary data'!C899),"No matches"))</f>
        <v>AI-01, AR-02, CO-01, CT-FIN-01 , CT-EAV-01 , CT-IAU-01 , DA-CON-8, DA-PRO-7, DD-07, ED-EDS-01, ED-EST-02 (TE 9), ED-EST-03 (TE 7), ED-EST-04 (TE 4), ED-EST-05 (TE 2), ED-EST-05 (TE 3), ED-EST-06 (TE 1), ED-EST-05 Maritimes (TE 8), ED-EST-06 Maritimes (TE 7), ED-EST-05 Quebec (TE 10), ED-EST-05 Quebec (TE 11), ED-EST-06 Quebec (TE 8), ED-EST-06 Quebec (TE 9), ED-EST-04 Ontario (TE 8), ED-EST-04 Ontario (TE 9), ED-EST-05 Ontario (TE 7),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12), ED-LAT-02 (TE 13), ED-LAT-03 (TE 11), ED-LAT-03 (TE 12), ED-LAT-04 (TE 9), ED-LAT-04 (TE 10), EG-04, EL-04, EN-ENG-02, EN-SUR-01, FB-2, GL-AIM-14, GL-COI-12, GL-COI-13, GL-EIM-11, GL-EIM-12, GL-MAM-13, GL-MAM-14, GL-MAN-13, GL-MAN-14, GL-MOC-14, GL-PCF-12, GL-PIP-12, GL-PIP-13, GL-PRW-13, GL-PRW-14, GL-SMW-10, GL-SMW-11, GL-VHE-11, GL-VHE-12, GL-WOW-13, GL-WOW-14, GS-10, HP-04, HR-02, HS-HDO-09, IT-01, LS-01, LS-02, MT-02, NU-CHN-1, NU-HOS-1, OM-03, PE-02, PG-03, PR(S)-02, SC-7 (equip. op. and spec. trade), SE-RES-1, SG-PAT-02, SG-SRE-02, SO-FLP-02, SO-MAO-02, SO-RAD-01, SR-W (pay group 8), SW-SCW-02, TI-05, UT-1, WP-03</v>
      </c>
    </row>
    <row r="900" spans="1:3" ht="225" x14ac:dyDescent="0.25">
      <c r="A900" s="60" t="str">
        <f>'5. Raw salary data'!A900</f>
        <v>GS-12</v>
      </c>
      <c r="B900" s="129" t="str" cm="1">
        <f t="array" ref="B900">_xlfn.TEXTJOIN(", ", TRUE, _xlfn._xlws.FILTER('5. Raw salary data'!$A$2:$A$1297, ('5. Raw salary data'!$C$2:$C$1297 &lt; '5. Raw salary data'!D900) * ('5. Raw salary data'!$C$2:$C$1297 &gt;= '5. Raw salary data'!C900) * ('5. Raw salary data'!$A$2:$A$1297 &lt;&gt; '5. Raw salary data'!A900), "No matches"))</f>
        <v>AG-02, AI-02, BI-02, CH-02, CX-2, DD-09, ED-EDS-02, ED-EST-03 (TE 9), ED-EST-04 (TE 6), ED-EST-04 (TE 7), ED-EST-05 (TE 5), ED-EST-06 (TE 3), ED-EST-06 (TE 4),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13), EG-05, EL-05, EU-PEI-2, FB-3, FO-01, FR-2, FS-01, GL-EIM-14, GL-SMW-13, GL-SMW-14, GL-VHE-14, GS-13, HP-06, HR-03, HS-PHS-10, LP-00, MA-03, ND-DIT-1, ND-HME-1, OM-04, PC-02, PE-03, PI-06-CGC, PR(S)-03, RO-05, SO-FLP-03, SO-MAO-04, SO-RAD-02, SO-RAD-03, SR-E (pay group 6), SR-E (pay group 7), SR-E (pay group 8), SW-SCW-03, TI-06, TI-05 Aviation, TI-05 Marine, WP-04</v>
      </c>
      <c r="C900" s="128" t="str" cm="1">
        <f t="array" ref="C900">_xlfn.TEXTJOIN(", ",TRUE,_xlfn._xlws.FILTER('5. Raw salary data'!$A$2:$A$1297,('5. Raw salary data'!$C$2:$C$1297 &gt;'5. Raw salary data'!E900)*('5. Raw salary data'!$C$2:$C$1297 &lt;'5. Raw salary data'!C900),"No matches"))</f>
        <v>AR-02, CT-FIN-01 , CT-EAV-01 , CT-IAU-01 , CX-1, DD-08, EC-04, ED-EDS-01, ED-EST-03 (TE 8), ED-EST-04 (TE 5), ED-EST-05 (TE 3), ED-EST-05 (TE 4), ED-EST-06 (TE 2), ED-EST-05 Maritimes (TE 9), ED-EST-05 Maritimes (TE 10), ED-EST-06 Maritimes (TE 8), ED-EST-06 Maritimes (TE 9), ED-EST-05 Quebec (TE 12), ED-EST-06 Quebec (TE 9), ED-EST-06 Quebec (TE 10), ED-EST-04 Ontario (TE 9), ED-EST-04 Ontario (TE 10), ED-EST-05 Ontario (TE 9), ED-EST-06 Ontario (TE 6), ED-EST-04 Manitoba (TE 8), ED-EST-05 Manitoba (TE 6), ED-EST-05 Manitoba (TE 7), ED-EST-06 Manitoba (TE 5), ED-EST-06 Manitoba (TE 6), ED-EST-04 Saskatchewan (TE 9), ED-EST-04 Saskatchewan (TE 10), ED-EST-05 Saskatchewan (TE 7), ED-EST-05 Saskatchewan (TE 8), ED-EST-06 Saskatchewan (TE 6), ED-EST-06 Saskatchewan (TE 7), ED-EST-04 Alberta (TE 9), ED-EST-05 Alberta (TE 7), ED-EST-05 Alberta (TE 8), ED-EST-06 Alberta (TE 6), ED-EST-06 Alberta (TE 7), ED-EST-04 BC (TE 9), ED-EST-04 BC (TE 10), ED-EST-05 BC (TE 7), ED-EST-05 BC (TE 8), ED-EST-06 BC (TE 6), ED-EST-06 BC (TE 7), ED-LAT-03 (TE 13), ED-LAT-04 (TE 10), ED-LAT-04 (TE 11), ED-LAT-04 (TE 12), EN-ENG-02, FR-1, GL-COI-13, GL-COI-14, GL-EIM-13, GL-MAM-14, GL-PCF-13, GL-PCF-14, GL-PIP-13, GL-PIP-14, GL-SMW-11, GL-SMW-12, GL-VHE-13, GS-11, GT-05, HP-05, HR-02, HS-HDO-10, HS-PHS-09, MT-02, NU-CHN-1, NU-HOS-1, PI-05-CGC, PO-IMA-03, PO-LES-TO-03, PO-LES-IM-03, PO-TCO-03, RO-04, SE-RES-1, SO-FLP-02, SO-MAO-03, SO-RAD-01, SR-E (pay group 4 MDO-5), SR-E (pay group 5 basic), SR-W (pay group 11), SW-CHA-02, TR-02</v>
      </c>
    </row>
    <row r="901" spans="1:3" ht="195" x14ac:dyDescent="0.25">
      <c r="A901" s="60" t="str">
        <f>'5. Raw salary data'!A901</f>
        <v>GS-13</v>
      </c>
      <c r="B901" s="129" t="str" cm="1">
        <f t="array" ref="B901">_xlfn.TEXTJOIN(", ", TRUE, _xlfn._xlws.FILTER('5. Raw salary data'!$A$2:$A$1297, ('5. Raw salary data'!$C$2:$C$1297 &lt; '5. Raw salary data'!D901) * ('5. Raw salary data'!$C$2:$C$1297 &gt;= '5. Raw salary data'!C901) * ('5. Raw salary data'!$A$2:$A$1297 &lt;&gt; '5. Raw salary data'!A901), "No matches"))</f>
        <v>AS-05, CT-EAV-02 , CT-IAU-02, CX-2, DS-3, ED-EST-04 (TE 7), ED-EST-04 (TE 8), ED-EST-05 (TE 5), ED-EST-05 (TE 6), ED-EST-06 (TE 4), ED-EST-06 (TE 5), ED-EST-06 Quebec (TE 12), ED-EST-06 Ontario (TE 8), ED-EST-06 Ontario (TE 9), ED-EST-05 Manitoba (TE 9), ED-EST-05 Manitoba (TE 10), ED-EST-06 Manitoba (TE 8), ED-EST-05 Saskatchewan (TE 10), ED-EST-06 Saskatchewan (TE 9), ED-EST-06 Saskatchewan (TE 10), ED-EST-05 Alberta (TE 10), ED-EST-06 Alberta (TE 9), ED-EST-06 Alberta (TE 10), ED-EST-05 BC (TE 10), ED-EST-06 BC (TE 9), EU-PEI-2, FB-3, FR-2, FS-01, GL-SMW-14, GT-06, HP-06, HR-03, IS-04 , IT-02, LS-03, LP-00, ND-ADV-1, ND-DIT-1, NU-CHN-2, NU-HOS-2, OM-04, PG-04, PI-06-CGC, PM-05 , PM-MCO-01, PO-LES-TO-04, PO-TCO-04, PS-2, RO-05, SG-PAT-03, SG-SRE-03, SO-FLP-04, SO-MAO-05, SO-RAD-03, SR-E (pay group 7), SR-E (pay group 8), SR-E (pay group 9), SR-E (pay group 10), SR-E (pay group 11), SR-W (pay group 12), SW-SCW-01 Clinical Social Workers, SW-SCW-02 Clinical Social Workers, TI-05 Marine, VM-1, WP-04</v>
      </c>
      <c r="C901" s="128" t="str" cm="1">
        <f t="array" ref="C901">_xlfn.TEXTJOIN(", ",TRUE,_xlfn._xlws.FILTER('5. Raw salary data'!$A$2:$A$1297,('5. Raw salary data'!$C$2:$C$1297 &gt;'5. Raw salary data'!E901)*('5. Raw salary data'!$C$2:$C$1297 &lt;'5. Raw salary data'!C901),"No matches"))</f>
        <v>AG-02, AI-02, BI-02, CH-02, CX-1, DD-08, DD-09, EC-04, ED-EDS-02, ED-EST-03 (TE 8), ED-EST-03 (TE 9), ED-EST-04 (TE 6), ED-EST-05 (TE 4), ED-EST-06 (TE 3), ED-EST-05 Maritimes (TE 10), ED-EST-06 Maritimes (TE 9), ED-EST-06 Maritimes (TE 10), ED-EST-06 Quebec (TE 10), ED-EST-06 Quebec (TE 11), ED-EST-05 Ontario (TE 10), ED-EST-06 Ontario (TE 7), ED-EST-04 Manitoba (TE 9), ED-EST-04 Manitoba (TE 10), ED-EST-05 Manitoba (TE 7), ED-EST-05 Manitoba (TE 8), ED-EST-06 Manitoba (TE 6), ED-EST-06 Manitoba (TE 7), ED-EST-04 Saskatchewan (TE 10), ED-EST-05 Saskatchewan (TE 9), ED-EST-06 Saskatchewan (TE 7), ED-EST-06 Saskatchewan (TE 8),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GL-SMW-13, GL-VHE-14, GS-12, HP-05, HS-PHS-10, MA-03, ND-HME-1, PC-02, PE-03, PO-IMA-03, PO-LES-TO-03, PO-LES-IM-03, PO-TCO-03, PR(S)-03, SO-FLP-03, SO-MAO-03, SO-MAO-04, SO-RAD-02, SR-E (pay group 5 basic), SR-E (pay group 6), SW-SCW-03, TI-06, TI-05 Aviation, TR-02</v>
      </c>
    </row>
    <row r="902" spans="1:3" ht="165" x14ac:dyDescent="0.25">
      <c r="A902" s="60" t="str">
        <f>'5. Raw salary data'!A902</f>
        <v>GT-01</v>
      </c>
      <c r="B902" s="129" t="str" cm="1">
        <f t="array" ref="B902">_xlfn.TEXTJOIN(", ", TRUE, _xlfn._xlws.FILTER('5. Raw salary data'!$A$2:$A$1297, ('5. Raw salary data'!$C$2:$C$1297 &lt; '5. Raw salary data'!D902) * ('5. Raw salary data'!$C$2:$C$1297 &gt;= '5. Raw salary data'!C902) * ('5. Raw salary data'!$A$2:$A$1297 &lt;&gt; '5. Raw salary data'!A902), "No matches"))</f>
        <v>CM-05, CR-04, ED-EST-01 (TE 1), ED-EST-01 Maritimes (TE 8), ED-EST-02 Maritimes (TE 7), ED-EST-03 Maritimes (TE 4), ED-EST-03 Maritimes (TE 5), ED-EST-04 Maritimes (TE 1), ED-EST-01 Quebec (TE 6), ED-EST-02 Quebec (TE 5), ED-EST-03 Quebec (TE 4), ED-EST-04 Quebec (TE 2), ED-EST-01 Ontario (TE 6), ED-EST-01 Ontario (TE 7), ED-EST-02 Ontario (TE 3), ED-EST-03 Ontario (TE 2), ED-EST-01 Manitoba (TE 8), ED-EST-02 Manitoba (TE 5), ED-EST-02 Manitoba (TE 6), ED-EST-03 Manitoba (TE 2), ED-EST-03 Manitoba (TE 3), ED-EST-01 Saskatchewan (TE 8), ED-EST-02 Saskatchewan (TE 5), ED-EST-03 Saskatchewan (TE 3), ED-EST-01 Alberta (TE 8), ED-EST-02 Alberta (TE 5), ED-EST-03 Alberta (TE 2), ED-EST-01 BC (TE 5), ED-EST-02 BC (TE 3), ED-EST-02 BC (TE 4), ED-EST-03 BC (TE 1), ED-LAT-01 (TE 4), ED-LAT-02 (TE 1), GL-AMW-00, GL-AMW-3, GL-AMW-4, GL-ELE -5, GL-ELE -6, GL-MAN-2, GL-MDO-4, GL-MOC-2, GL-MOC-3, GS-03, HS-HDO-02, LI-4, OE-MEO-5, SR-W (pay group 1), SR-W (pay group 9) APC-4, SR-W (pay group 9) APD-5, ST-SCY-3, TI-01</v>
      </c>
      <c r="C902" s="128" t="str" cm="1">
        <f t="array" ref="C902">_xlfn.TEXTJOIN(", ",TRUE,_xlfn._xlws.FILTER('5. Raw salary data'!$A$2:$A$1297,('5. Raw salary data'!$C$2:$C$1297 &gt;'5. Raw salary data'!E902)*('5. Raw salary data'!$C$2:$C$1297 &lt;'5. Raw salary data'!C902),"No matches"))</f>
        <v>CM-04, CR-03, DA-PRO-3, DD-02, ED-EST-01 Maritimes (TE 7), ED-EST-02 Maritimes (TE 6), ED-EST-03 Maritimes (TE 3), ED-EST-01 Quebec (TE 5), ED-EST-02 Quebec (TE 4), ED-EST-03 Quebec (TE 2), ED-EST-03 Quebec (TE 3), ED-EST-04 Quebec (TE 1), ED-EST-01 Ontario (TE 5), ED-EST-02 Ontario (TE 2), ED-EST-03 Ontario (TE 1), ED-EST-01 Manitoba (TE 6), ED-EST-01 Manitoba (TE 7), ED-EST-02 Manitoba (TE 3), ED-EST-02 Manitoba (TE 4), ED-EST-03 Manitoba (TE 1), ED-EST-01 Saskatchewan (TE 7), ED-EST-02 Saskatchewan (TE 4), ED-EST-03 Saskatchewan (TE 2), ED-EST-01 Alberta (TE 6), ED-EST-01 Alberta (TE 7), ED-EST-02 Alberta (TE 3), ED-EST-02 Alberta (TE 4), ED-EST-03 Alberta (TE 1), ED-EST-01 BC (TE 3), ED-EST-01 BC (TE 4), ED-EST-02 BC (TE 2), ED-LAT-01 (TE 2), ED-LAT-01 (TE 3), EU-TEA (Maritimes), EU-TEA (Quebec), EU-TEA (Ontario), EU-TEA (Manitoba), EU-TEA (Saskatchewan), EU-TEA (Alberta), EU-TEA (British Columbia), GL-AMW-1, GL-AMW-2, GL-ELE -3, GL-ELE -4, GL-MAN-1, GL-MDO-2, GL-MDO-3, GL-MOC-1, HS-HDO-01, HS-PHS-02, LI-3, PY-03, SR-W (pay group 9) APD-4, ST-OCE-3, ST-SCY-1, ST-SCY-2</v>
      </c>
    </row>
    <row r="903" spans="1:3" ht="240" x14ac:dyDescent="0.25">
      <c r="A903" s="60" t="str">
        <f>'5. Raw salary data'!A903</f>
        <v>GT-02</v>
      </c>
      <c r="B903" s="129" t="str" cm="1">
        <f t="array" ref="B903">_xlfn.TEXTJOIN(", ", TRUE, _xlfn._xlws.FILTER('5. Raw salary data'!$A$2:$A$1297, ('5. Raw salary data'!$C$2:$C$1297 &lt; '5. Raw salary data'!D903) * ('5. Raw salary data'!$C$2:$C$1297 &gt;= '5. Raw salary data'!C903) * ('5. Raw salary data'!$A$2:$A$1297 &lt;&gt; '5. Raw salary data'!A903), "No matches"))</f>
        <v>AS-01, CM-06, CR-05, DA-CON-4, DA-PRO-5, DD-04, ED-EST-01 (TE 4), ED-EST-02 (TE 3) , ED-EST-03 (TE 1), ED-EST-03 Maritimes (TE 8), ED-EST-04 Maritimes (TE 4), ED-EST-05 Maritimes (TE 2), ED-EST-06 Maritimes (TE 1), ED-EST-01 Quebec (TE 9), ED-EST-02 Quebec (TE 8), ED-EST-03 Quebec (TE 7), ED-EST-04 Quebec (TE 5), ED-EST-04 Quebec (TE 6), ED-EST-05 Quebec (TE 3), ED-EST-05 Quebec (TE 4), ED-EST-06 Quebec (TE 1), ED-EST-06 Quebec (TE 2), ED-EST-02 Ontario (TE 6), ED-EST-03 Ontario (TE 5), ED-EST-04 Ontario (TE 2), ED-EST-05 Ontario (TE 1), ED-EST-05 Ontario (TE 2),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4), ED-EST-04 BC (TE 2), ED-EST-05 BC (TE 1), ED-LAT-01 (TE 7), ED-LAT-01 (TE 8), ED-LAT-02 (TE 4), ED-LAT-02 (TE 5), ED-LAT-03 (TE 3), ED-LAT-04 (TE 1), ED-LAT-04 (TE 2), EG-01, GL-AIM-00, GL-AMW-7, GL-AMW-8, GL-ELE -9, GL-ELE -10, GL-GHW-4, GL-GHW-5, GL-INM-00, GL-MAM-6, GL-MAN-6, GL-MAN-7, GL-MDO-7, GL-MDO-8, GL-MOC-7, GL-MST-00, GL-MST-9, GL-PCF-00, GL-PRW-6, GL-PRW-7, GL-WOW-00, GS-05, HS-PHS-04, IS-01 , LI-6, MA-01, PG-01, PI-01-CGC, PM-01 , PY-05, SC-3 (deck and engine room), SC-STD-3, SC-3 (equip. op. and spec. trade), SR-W (pay group 2), SR-W (pay group 9) APC-6, SR-W (pay group 9) APD-7</v>
      </c>
      <c r="C903" s="128" t="str" cm="1">
        <f t="array" ref="C903">_xlfn.TEXTJOIN(", ",TRUE,_xlfn._xlws.FILTER('5. Raw salary data'!$A$2:$A$1297,('5. Raw salary data'!$C$2:$C$1297 &gt;'5. Raw salary data'!E903)*('5. Raw salary data'!$C$2:$C$1297 &lt;'5. Raw salary data'!C903),"No matches"))</f>
        <v>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ED-EST-02 Ontario (TE 5), ED-EST-03 Ontario (TE 3), ED-EST-03 Ontario (TE 4), ED-EST-04 Ontario (TE 1), ED-EST-02 Manitoba (TE 8), ED-EST-02 Manitoba (TE 9), ED-EST-03 Manitoba (TE 4), ED-EST-03 Manitoba (TE 5), ED-EST-02 Saskatchewan (TE 7), ED-EST-03 Saskatchewan (TE 5), ED-EST-04 Saskatchewan (TE 1), ED-EST-02 Alberta (TE 6), ED-EST-03 Alberta (TE 3), ED-EST-03 Alberta (TE 4), ED-EST-04 Alberta (TE 1), ED-EST-01 BC (TE 7), ED-EST-02 BC (TE 5), ED-EST-02 BC (TE 6), ED-EST-03 BC (TE 2), ED-EST-03 BC (TE 3), ED-EST-04 BC (TE 1), ED-LAT-01 (TE 6), ED-LAT-02 (TE 3), ED-LAT-03 (TE 1), ED-LAT-03 (TE 2), EU-PEI-1, GL-AMW-5, GL-AMW-6, GL-ELE -7, GL-ELE -8, GL-GHW-3, GL-MAM-5, GL-MAN-4, GL-MAN-5, GL-MDO-6, GL-MOC-5, GL-MOC-6, GL-PRW-00, GL-PRW-5, HP-01, HS-HDO-03, HS-HDO-04, LI-5, OM-01, SC-1 (deck and engine room), SC-2 (deck and engine room), SC-STD-1, SC-STD-2, SC-1 (equip. op. and spec. trade), SC-2 (equip. op. and spec. trade), SR-W (pay group 9) APC-5, SR-W (pay group 9) APD-6, ST-SCY-4, TI-02, WP-01</v>
      </c>
    </row>
    <row r="904" spans="1:3" ht="270" x14ac:dyDescent="0.25">
      <c r="A904" s="60" t="str">
        <f>'5. Raw salary data'!A904</f>
        <v>GT-03</v>
      </c>
      <c r="B904" s="129" t="str" cm="1">
        <f t="array" ref="B904">_xlfn.TEXTJOIN(", ", TRUE, _xlfn._xlws.FILTER('5. Raw salary data'!$A$2:$A$1297, ('5. Raw salary data'!$C$2:$C$1297 &lt; '5. Raw salary data'!D904) * ('5. Raw salary data'!$C$2:$C$1297 &gt;= '5. Raw salary data'!C904) * ('5. Raw salary data'!$A$2:$A$1297 &lt;&gt; '5. Raw salary data'!A904), "No matches"))</f>
        <v>AS-03, CM-07, CO-DEV/PER, CR-06, DA-CON-6, DA-PRO-6, DD-05, DS-1, ED-EST-01 (TE 6), ED-EST-02 (TE 5) , ED-EST-02 (TE 6) , ED-EST-03 (TE 3), ED-EST-04 (TE 1),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GL-MDO-10, GL-MDO-11, GL-MOC-10, GL-MST-12, GL-MST-13, GL-PCF-7, GL-PCF-8, GL-PRW-9, GL-PRW-10, GL-SMW-00, GL-VHE-00, GL-VHE-8, GL-WOW-9, GL-WOW-10, GS-08, HS-HDO-06, HS-HDO-07, HS-PHS-06, LI-8, OM-02, PE-01, PG-02, PI-03-CGC, PM-03 , PO-IMA-01, PO-LES-TO-01, PO-LES-IM-01, PO-TCO-01, PR(S)-01, PY-07, SC-6 (deck and engine room), SC-7 (deck and engine room), SC-STD-6, SC-STD-7, SO-MAO-TO, SR-E (pay group 1 basic), SR-W (pay group 9) APD-9, ST-COR-2, WP-02</v>
      </c>
      <c r="C904" s="128" t="str" cm="1">
        <f t="array" ref="C904">_xlfn.TEXTJOIN(", ",TRUE,_xlfn._xlws.FILTER('5. Raw salary data'!$A$2:$A$1297,('5. Raw salary data'!$C$2:$C$1297 &gt;'5. Raw salary data'!E904)*('5. Raw salary data'!$C$2:$C$1297 &lt;'5. Raw salary data'!C904),"No matches"))</f>
        <v>AR-01, AS-02, DA-CON-5, DA-PRO-5, DD-04, EC-01, ED-EST-01 (TE 5), ED-EST-02 (TE 4), ED-EST-03 (TE 2), ED-EST-03 Maritimes (TE 9), ED-EST-04 Maritimes (TE 5), ED-EST-04 Maritimes (TE 6), ED-EST-05 Maritimes (TE 3), ED-EST-06 Maritimes (TE 2), ED-EST-01 Quebec (TE 10), ED-EST-02 Quebec (TE 9), ED-EST-02 Quebec (TE 10), ED-EST-03 Quebec (TE 8), ED-EST-04 Quebec (TE 6), ED-EST-04 Quebec (TE 7), ED-EST-05 Quebec (TE 4), ED-EST-05 Quebec (TE 5), ED-EST-06 Quebec (TE 3), ED-EST-02 Ontario (TE 7), ED-EST-02 Ontario (TE 8), ED-EST-03 Ontario (TE 6), ED-EST-04 Ontario (TE 3), ED-EST-04 Ontario (TE 4), ED-EST-05 Ontario (TE 2), ED-EST-05 Ontario (TE 3), ED-EST-06 Ontario (TE 1), ED-EST-03 Manitoba (TE 8), ED-EST-04 Manitoba (TE 2), ED-EST-05 Manitoba (TE 1), ED-EST-03 Saskatchewan (TE 8), ED-EST-04 Saskatchewan (TE 3), ED-EST-05 Saskatchewan (TE 1), ED-EST-02 Alberta (TE 9), ED-EST-03 Alberta (TE 6), ED-EST-04 Alberta (TE 3), ED-EST-05 Alberta (TE 2), ED-EST-06 Alberta (TE 1), ED-EST-02 BC (TE 8), ED-EST-02 BC (TE 9), ED-EST-03 BC (TE 5), ED-EST-04 BC (TE 3), ED-EST-05 BC (TE 2), ED-EST-06 BC (TE 1), ED-LAT-01 (TE 9), ED-LAT-01 (TE 10), ED-LAT-02 (TE 6), ED-LAT-03 (TE 4), ED-LAT-03 (TE 5), ED-LAT-04 (TE 3), EG-02, EN-ENG-01, GL-AIM-9, GL-AMW-9, GL-ELE -10, GL-ELE -11, GL-GHW-6, GL-GHW-7, GL-INM-9, GL-INM-10, GL-MAM-00, GL-MAM-7, GL-MAM-8, GL-MAN-8, GL-MDO-9, GL-MOC-8, GL-MOC-9, GL-MST-10, GL-MST-11, GL-PCF-6, GL-PIP-00, GL-PRW-8, GS-06, GS-07, HP-02, HS-HDO-05, HS-PHS-05, IS-02 , LI-7, MT-01, PI-02-CGC, PM-02 , PY-06, RO-01, SC-4 (deck and engine room), SC-5 (deck and engine room), SC-STD-4, SC-STD-5, SC-4 (equip. op. and spec. trade), SG-SRE-01, SR-W (pay group 3), SR-W (pay group 9) APC-7, SR-W (pay group 9) APD-8, TI-03, TR-01</v>
      </c>
    </row>
    <row r="905" spans="1:3" ht="270" x14ac:dyDescent="0.25">
      <c r="A905" s="60" t="str">
        <f>'5. Raw salary data'!A905</f>
        <v>GT-04</v>
      </c>
      <c r="B905" s="129" t="str" cm="1">
        <f t="array" ref="B905">_xlfn.TEXTJOIN(", ", TRUE, _xlfn._xlws.FILTER('5. Raw salary data'!$A$2:$A$1297, ('5. Raw salary data'!$C$2:$C$1297 &lt; '5. Raw salary data'!D905) * ('5. Raw salary data'!$C$2:$C$1297 &gt;= '5. Raw salary data'!C905) * ('5. Raw salary data'!$A$2:$A$1297 &lt;&gt; '5. Raw salary data'!A905), "No matches"))</f>
        <v>AG-01, AI-01, AS-04, BI-01, CH-01, CR-07, DA-CON-7, DA-PRO-7, DS-2, EC-03, ED-EST-02 (TE 8), ED-EST-02 (TE 9), ED-EST-03 (TE 6), ED-EST-04 (TE 3), ED-EST-05 (TE 2), ED-EST-04 Maritimes (TE 10), ED-EST-05 Maritimes (TE 7), ED-EST-06 Maritimes (TE 6), ED-EST-04 Quebec (TE 12), ED-EST-05 Quebec (TE 9), ED-EST-05 Quebec (TE 10), ED-EST-06 Quebec (TE 7), ED-EST-06 Quebec (TE 8), ED-EST-04 Ontario (TE 7), ED-EST-04 Ontario (TE 8), ED-EST-05 Ontario (TE 7), ED-EST-06 Ontario (TE 4),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GL-PCF-10, GL-PCF-11, GL-PIP-11, GL-PIP-12, GL-PRW-12, GL-PRW-13, GL-SMW-9, GL-SMW-10, GL-VHE-10, GL-VHE-11, GL-WOW-12, GL-WOW-13, GS-09, HP-04, HS-PHS-08, IS-03 , IT-01, LI-9, LS-01, OM-03, PC-01, PE-02, PG-03, PI-04-CGC, PM-04 , PO-IMA-02, PO-LES-TO-02, PO-LES-IM-02, PO-TCO-02, PR(S)-02, RO-03, SC-6 (equip. op. and spec. trade), SC-7 (equip. op. and spec. trade), SG-SRE-02, SO-FLP-01, SR-E (pay group 3 MDO-4), SR-E (APA), SR-E (APB), SR-W (pay group 7), TI-05, WP-03</v>
      </c>
      <c r="C905" s="128" t="str" cm="1">
        <f t="array" ref="C905">_xlfn.TEXTJOIN(", ",TRUE,_xlfn._xlws.FILTER('5. Raw salary data'!$A$2:$A$1297,('5. Raw salary data'!$C$2:$C$1297 &gt;'5. Raw salary data'!E905)*('5. Raw salary data'!$C$2:$C$1297 &lt;'5. Raw salary data'!C905),"No matches"))</f>
        <v>DD-06, EC-02, ED-EST-01 (TE 8), ED-EST-02 (TE 7) , ED-EST-03 (TE 4), ED-EST-03 (TE 5), ED-EST-04 (TE 2), ED-EST-05 (TE 1), ED-EST-04 Maritimes (TE 8), ED-EST-04 Maritimes (TE 9), ED-EST-05 Maritimes (TE 6), ED-EST-06 Maritimes (TE 4), ED-EST-06 Maritimes (TE 5), ED-EST-03 Quebec (TE 11), ED-EST-04 Quebec (TE 10), ED-EST-04 Quebec (TE 11), ED-EST-05 Quebec (TE 8), ED-EST-06 Quebec (TE 5), ED-EST-06 Quebec (TE 6), ED-EST-03 Ontario (TE 9), ED-EST-03 Ontario (TE 10), ED-EST-04 Ontario (TE 6), ED-EST-05 Ontario (TE 5), ED-EST-05 Ontario (TE 6), ED-EST-06 Ontario (TE 3), ED-EST-04 Manitoba (TE 4), ED-EST-04 Manitoba (TE 5), ED-EST-05 Manitoba (TE 3), ED-EST-06 Manitoba (TE 2), ED-EST-04 Saskatchewan (TE 5),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HP-03, HR-01, HS-HDO-08, MA-02, PS-1, SC-5 (equip. op. and spec. trade), SG-PAT-01, SO-MAO-01, SR-E (pay group 2 ELE-2), SR-W (pay group 4), SR-W (pay group 5), SR-W (pay group 6), SR-W (pay group 9) APC-8, SR-W (pay group 9) APD-10, SW-SCW-01, SW-CHA-01, TI-04</v>
      </c>
    </row>
    <row r="906" spans="1:3" ht="240" x14ac:dyDescent="0.25">
      <c r="A906" s="60" t="str">
        <f>'5. Raw salary data'!A906</f>
        <v>GT-05</v>
      </c>
      <c r="B906" s="129" t="str" cm="1">
        <f t="array" ref="B906">_xlfn.TEXTJOIN(", ", TRUE, _xlfn._xlws.FILTER('5. Raw salary data'!$A$2:$A$1297, ('5. Raw salary data'!$C$2:$C$1297 &lt; '5. Raw salary data'!D906) * ('5. Raw salary data'!$C$2:$C$1297 &gt;= '5. Raw salary data'!C906) * ('5. Raw salary data'!$A$2:$A$1297 &lt;&gt; '5. Raw salary data'!A906), "No matches"))</f>
        <v>AG-02, AI-02, BI-02, CH-02, CX-1, DD-08, DD-09, EC-04, ED-EST-03 (TE 8), ED-EST-03 (TE 9), ED-EST-04 (TE 6), ED-EST-05 (TE 4), ED-EST-06 (TE 3), ED-EST-05 Maritimes (TE 10), ED-EST-06 Maritimes (TE 9), ED-EST-06 Quebec (TE 10), ED-EST-06 Quebec (TE 11), ED-EST-05 Ontario (TE 10), ED-EST-06 Ontario (TE 7), ED-EST-04 Manitoba (TE 9), ED-EST-05 Manitoba (TE 7), ED-EST-05 Manitoba (TE 8), ED-EST-06 Manitoba (TE 6), ED-EST-04 Saskatchewan (TE 10), ED-EST-05 Saskatchewan (TE 9), ED-EST-06 Saskatchewan (TE 7), ED-EST-06 Saskatchewan (TE 8),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GL-SMW-13, GL-VHE-14, GS-12, HP-05, HS-PHS-10, MA-03, ND-HME-1, PC-02, PE-03, PO-IMA-03, PO-LES-TO-03, PO-LES-IM-03, PO-TCO-03, PR(S)-03, SO-FLP-03, SO-MAO-03, SO-MAO-04, SO-RAD-02, SR-E (pay group 5 basic), SR-E (pay group 6), TI-06, TI-05 Aviation, TR-02</v>
      </c>
      <c r="C906" s="128" t="str" cm="1">
        <f t="array" ref="C906">_xlfn.TEXTJOIN(", ",TRUE,_xlfn._xlws.FILTER('5. Raw salary data'!$A$2:$A$1297,('5. Raw salary data'!$C$2:$C$1297 &gt;'5. Raw salary data'!E906)*('5. Raw salary data'!$C$2:$C$1297 &lt;'5. Raw salary data'!C906),"No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ED-EST-04 Ontario (TE 10), ED-EST-05 Ontario (TE 8), ED-EST-05 Ontario (TE 9), ED-EST-06 Ontario (TE 5), ED-EST-06 Ontario (TE 6), ED-EST-04 Manitoba (TE 7), ED-EST-04 Manitoba (TE 8), ED-EST-05 Manitoba (TE 6), ED-EST-06 Manitoba (TE 4), ED-EST-06 Manitoba (TE 5), ED-EST-04 Saskatchewan (TE 8), ED-EST-04 Saskatchewan (TE 9), ED-EST-05 Saskatchewan (TE 7), ED-EST-05 Saskatchewan (TE 8), ED-EST-06 Saskatchewan (TE 6), ED-EST-04 Alberta (TE 8), ED-EST-04 Alberta (TE 9), ED-EST-05 Alberta (TE 7), ED-EST-06 Alberta (TE 6), ED-EST-04 BC (TE 9), ED-EST-05 BC (TE 7), ED-EST-06 BC (TE 5), ED-EST-06 BC (TE 6), ED-LAT-02 (TE 13), ED-LAT-03 (TE 12), ED-LAT-03 (TE 13), ED-LAT-04 (TE 10), ED-LAT-04 (TE 11), EG-04, EL-04, EN-ENG-02, EN-SUR-01, GL-COI-12, GL-COI-13, GL-EIM-12, GL-EIM-13, GL-MAM-14, GL-MAN-14, GL-PCF-12, GL-PCF-13, GL-PIP-12, GL-PIP-13, GL-PRW-14, GL-SMW-11, GL-SMW-12, GL-VHE-12, GL-VHE-13, GL-WOW-14, GS-10, GS-11, HP-04, HR-02, HS-HDO-09, HS-HDO-10, HS-PHS-09, LS-02, MT-02, NU-CHN-1, NU-HOS-1, PE-02, PI-05-CGC, PR(S)-02, RO-04, SE-RES-1, SG-PAT-02, SO-FLP-02, SO-MAO-02, SO-RAD-01, SR-E (pay group 4 MDO-5), SR-W (pay group 8), SR-W (pay group 11), SW-SCW-02, SW-CHA-02, TI-05, UT-1</v>
      </c>
    </row>
    <row r="907" spans="1:3" ht="165" x14ac:dyDescent="0.25">
      <c r="A907" s="60" t="str">
        <f>'5. Raw salary data'!A907</f>
        <v>GT-06</v>
      </c>
      <c r="B907" s="129" t="str" cm="1">
        <f t="array" ref="B907">_xlfn.TEXTJOIN(", ", TRUE, _xlfn._xlws.FILTER('5. Raw salary data'!$A$2:$A$1297, ('5. Raw salary data'!$C$2:$C$1297 &lt; '5. Raw salary data'!D907) * ('5. Raw salary data'!$C$2:$C$1297 &gt;= '5. Raw salary data'!C907) * ('5. Raw salary data'!$A$2:$A$1297 &lt;&gt; '5. Raw salary data'!A907), "No matches"))</f>
        <v>AR-03, CT-FIN-02 , CT-EAV-02 , CT-IAU-02, CX-3, DS-3, ED-EDS-03, ED-EST-04 (TE 9), ED-EST-05 (TE 6), ED-EST-05 (TE 7), ED-EST-06 (TE 5), ED-EST-06 (TE 6), ED-EST-06 Ontario (TE 9), ED-EST-06 Ontario (TE 10), ED-EST-06 Manitoba (TE 9), ED-EST-06 Manitoba (TE 10), ED-EST-06 Alberta (TE 10), ED-EST-05 BC (TE 11), ED-EST-06 BC (TE 10), ED-EST-06 BC (TE 11), EG-06, EL-06, FB-4, FR-3, HP-07, LS-03, ND-DIT-2, ND-HME-2, NU-CHN-2, NU-CHN-3, NU-HOS-2, NU-HOS-3, PE-04, PI-07-CGC, SG-PAT-03, SO-FLP-04, SO-MAO-05, SO-MAO-06, SR-E (pay group 11), SR-E (pay group 12), SW-SCW-02 Clinical Social Workers, SW-CHA-03, TI-07</v>
      </c>
      <c r="C907" s="128" t="str" cm="1">
        <f t="array" ref="C907">_xlfn.TEXTJOIN(", ",TRUE,_xlfn._xlws.FILTER('5. Raw salary data'!$A$2:$A$1297,('5. Raw salary data'!$C$2:$C$1297 &gt;'5. Raw salary data'!E907)*('5. Raw salary data'!$C$2:$C$1297 &lt;'5. Raw salary data'!C907),"No matches"))</f>
        <v>AG-02, AI-02, AS-05, BI-02, CH-02, CX-2, DD-09, ED-EDS-02, ED-EST-04 (TE 7), ED-EST-04 (TE 8), ED-EST-05 (TE 5), ED-EST-06 (TE 4), ED-EST-06 Maritimes (TE 10), ED-EST-06 Quebec (TE 11), ED-EST-06 Quebec (TE 12), ED-EST-06 Ontario (TE 8), ED-EST-04 Manitoba (TE 10), ED-EST-05 Manitoba (TE 9), ED-EST-05 Manitoba (TE 10), ED-EST-06 Manitoba (TE 7), ED-EST-06 Manitoba (TE 8), ED-EST-05 Saskatchewan (TE 10), ED-EST-06 Saskatchewan (TE 9), ED-EST-06 Saskatchewan (TE 10), ED-EST-05 Alberta (TE 10), ED-EST-06 Alberta (TE 8), ED-EST-06 Alberta (TE 9), ED-EST-04 BC (TE 11), ED-EST-05 BC (TE 9), ED-EST-05 BC (TE 10), ED-EST-06 BC (TE 8), ED-EST-06 BC (TE 9), ED-LAT-04 (TE 13), EL-05, EU-PEI-2, FB-3, FO-01, FR-2, FS-01, GL-SMW-14, GS-13, HP-06, HR-03, IS-04 , IT-02, LP-00, ND-ADV-1, ND-DIT-1, ND-HME-1, OM-04, PC-02, PE-03, PG-04, PI-06-CGC, PM-05 , PM-MCO-01, PO-LES-TO-04, PO-TCO-04, PS-2, PR(S)-03, RO-05, SG-SRE-03, SO-FLP-03, SO-MAO-04, SO-RAD-03, SR-E (pay group 6), SR-E (pay group 7), SR-E (pay group 8), SR-E (pay group 9), SR-E (pay group 10), SR-W (pay group 12), SW-SCW-03, SW-SCW-01 Clinical Social Workers, TI-06, TI-05 Marine, VM-1, WP-04</v>
      </c>
    </row>
    <row r="908" spans="1:3" ht="60" x14ac:dyDescent="0.25">
      <c r="A908" s="60" t="str">
        <f>'5. Raw salary data'!A908</f>
        <v>GT-07</v>
      </c>
      <c r="B908" s="129" t="str" cm="1">
        <f t="array" ref="B908">_xlfn.TEXTJOIN(", ", TRUE, _xlfn._xlws.FILTER('5. Raw salary data'!$A$2:$A$1297, ('5. Raw salary data'!$C$2:$C$1297 &lt; '5. Raw salary data'!D908) * ('5. Raw salary data'!$C$2:$C$1297 &gt;= '5. Raw salary data'!C908) * ('5. Raw salary data'!$A$2:$A$1297 &lt;&gt; '5. Raw salary data'!A908), "No matches"))</f>
        <v>AI-04, AO-CAI-01, AR-04, AS-07, CO-02, ED-EDS-05, ED-EST-05 (TE 10), ED-EST-06 (TE 9), ED-EST-06 (TE 10), EL-08, EN-ENG-03, FR-5, FS-02, HP-09, IS-06 , IT-03, LP-01, MT-05, ND-HME-3, NU-CHN-5, NU-HOS-5, OP-3, PE-05, PG-05, PM-06 , PM-MCO-02, PS-3, PR(S)-05, SG-PAT-04, SG-SRE-05, SO-FLP-07, SO-MAO-08, SR-CPS1, TI-08, TI-07 Railway safety, TR-04</v>
      </c>
      <c r="C908" s="128" t="str" cm="1">
        <f t="array" ref="C908">_xlfn.TEXTJOIN(", ",TRUE,_xlfn._xlws.FILTER('5. Raw salary data'!$A$2:$A$1297,('5. Raw salary data'!$C$2:$C$1297 &gt;'5. Raw salary data'!E908)*('5. Raw salary data'!$C$2:$C$1297 &lt;'5. Raw salary data'!C908),"No matches"))</f>
        <v>AG-03, AS-06, BI-03, CH-03, CT-EAV-03 , CT-IAU-03, EC-05, ED-EDS-04, ED-EST-05 (TE 8), ED-EST-05 (TE 9), ED-EST-06 (TE 7), ED-EST-06 (TE 8), EG-07, EL-07, EN-SUR-02, FB-5, FO-02, FR-4, HP-08, HR-04, IS-05 , LS-04, MA-04, MT-04, ND-ADV-2, ND-DIT-3, NU-CHN-4, NU-HOS-4, OM-05, OP-2, PC-03, PH-01, RO-06, SG-SRE-04, SO-FLP-06, SO-MAO-07, SW-SCW-04, TI-06 Aviation, TI-06 Marine, VM-2, WP-05</v>
      </c>
    </row>
    <row r="909" spans="1:3" ht="60" x14ac:dyDescent="0.25">
      <c r="A909" s="60" t="str">
        <f>'5. Raw salary data'!A909</f>
        <v>GT-08</v>
      </c>
      <c r="B909" s="129" t="str" cm="1">
        <f t="array" ref="B909">_xlfn.TEXTJOIN(", ", TRUE, _xlfn._xlws.FILTER('5. Raw salary data'!$A$2:$A$1297, ('5. Raw salary data'!$C$2:$C$1297 &lt; '5. Raw salary data'!D909) * ('5. Raw salary data'!$C$2:$C$1297 &gt;= '5. Raw salary data'!C909) * ('5. Raw salary data'!$A$2:$A$1297 &lt;&gt; '5. Raw salary data'!A909), "No matches"))</f>
        <v>AI-07, AO-CAI-02, AO-HPS-01, AR-05, CO-03, DE-01, DS-4, EL-09, FB-7, FO-04, FS-03, IT-04, LS-05, MT-06, NU-CHN-7, NU-HOS-7, PC-04, PE-06, PS-4, SE-RES-3, SG-PAT-07, SG-SRE-07, SO-INS-01, SO-MAO-10, TI-08 Marine, TR-05, UT-3, VM-4</v>
      </c>
      <c r="C909" s="128" t="str" cm="1">
        <f t="array" ref="C909">_xlfn.TEXTJOIN(", ",TRUE,_xlfn._xlws.FILTER('5. Raw salary data'!$A$2:$A$1297,('5. Raw salary data'!$C$2:$C$1297 &gt;'5. Raw salary data'!E909)*('5. Raw salary data'!$C$2:$C$1297 &lt;'5. Raw salary data'!C909),"No matches"))</f>
        <v>AG-04, AI-05, AI-06, AS-08, BI-04, CH-04, CT-FIN-03 , CT-EAV-04 , CT-IAU-04, EC-06, EG-08, EN-ENG-04, EN-SUR-03, FO-03, FR-6, HR-05, MA-05, ND-ADV-3, ND-DIT-4, ND-HME-4, NU-CHN-6, NU-HOS-6, PG-06, PH-02, PM-07, PM-MCO-03, SE-RES-2, SG-PAT-05, SG-SRE-06, SO-MAO-09, SW-SCW-05, TI-07 Aviation, TI-07 Marine, TI-08 Railway safety, VM-3, WP-06</v>
      </c>
    </row>
    <row r="910" spans="1:3" ht="240" x14ac:dyDescent="0.25">
      <c r="A910" s="60" t="str">
        <f>'5. Raw salary data'!A910</f>
        <v>HP-01</v>
      </c>
      <c r="B910" s="129" t="str" cm="1">
        <f t="array" ref="B910">_xlfn.TEXTJOIN(", ", TRUE, _xlfn._xlws.FILTER('5. Raw salary data'!$A$2:$A$1297, ('5. Raw salary data'!$C$2:$C$1297 &lt; '5. Raw salary data'!D910) * ('5. Raw salary data'!$C$2:$C$1297 &gt;= '5. Raw salary data'!C910) * ('5. Raw salary data'!$A$2:$A$1297 &lt;&gt; '5. Raw salary data'!A910), "No matches"))</f>
        <v>AS-01, CM-06, CR-05, DA-CON-4, DA-PRO-5, ED-EST-01 (TE 4), ED-EST-02 (TE 3) , ED-EST-03 (TE 1), ED-EST-03 Maritimes (TE 8),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3), ED-EST-03 BC (TE 4), ED-EST-04 BC (TE 2), ED-EST-05 BC (TE 1), ED-LAT-01 (TE 7), ED-LAT-01 (TE 8), ED-LAT-02 (TE 4), ED-LAT-02 (TE 5), ED-LAT-03 (TE 3), ED-LAT-04 (TE 1), ED-LAT-04 (TE 2), EG-01, GL-AIM-00, GL-AMW-7, GL-AMW-8, GL-ELE -9, GL-GHW-4, GL-GHW-5, GL-INM-00, GL-MAM-5, GL-MAM-6, GL-MAN-6, GL-MAN-7, GL-MDO-7, GL-MDO-8, GL-MOC-6, GL-MOC-7, GL-MST-00, GL-MST-9, GL-PCF-00, GL-PRW-6, GL-PRW-7, GL-WOW-00, GS-05, GT-02, HS-HDO-04, HS-PHS-04, IS-01 , LI-6, MA-01, OM-01, PG-01, PI-01-CGC, PM-01 , PY-05, SC-3 (deck and engine room), SC-STD-3, SC-3 (equip. op. and spec. trade), SR-W (pay group 2), SR-W (pay group 9) APC-6, SR-W (pay group 9) APD-7</v>
      </c>
      <c r="C910" s="128" t="str" cm="1">
        <f t="array" ref="C910">_xlfn.TEXTJOIN(", ",TRUE,_xlfn._xlws.FILTER('5. Raw salary data'!$A$2:$A$1297,('5. Raw salary data'!$C$2:$C$1297 &gt;'5. Raw salary data'!E910)*('5. Raw salary data'!$C$2:$C$1297 &lt;'5. Raw salary data'!C910),"No matches"))</f>
        <v>DA-PRO-4, DD-03, ED-EST-01 (TE 3), ED-EST-02 (TE 1) , ED-EST-02 (TE 2) , ED-EST-02 Maritimes (TE 9), ED-EST-03 Maritimes (TE 6), ED-EST-03 Maritimes (TE 7), ED-EST-04 Maritimes (TE 3), ED-EST-05 Maritimes (TE 1), ED-EST-01 Quebec (TE 7), ED-EST-02 Quebec (TE 7), ED-EST-03 Quebec (TE 5), ED-EST-04 Quebec (TE 4), ED-EST-05 Quebec (TE 2), ED-EST-02 Ontario (TE 4), ED-EST-02 Ontario (TE 5), ED-EST-03 Ontario (TE 3), ED-EST-03 Ontario (TE 4), ED-EST-04 Ontario (TE 1), ED-EST-02 Manitoba (TE 7), ED-EST-02 Manitoba (TE 8), ED-EST-02 Manitoba (TE 9), ED-EST-03 Manitoba (TE 4), ED-EST-03 Manitoba (TE 5), ED-EST-02 Saskatchewan (TE 7), ED-EST-03 Saskatchewan (TE 5), ED-EST-04 Saskatchewan (TE 1), ED-EST-02 Alberta (TE 6), ED-EST-03 Alberta (TE 3), ED-EST-03 Alberta (TE 4), ED-EST-04 Alberta (TE 1), ED-EST-01 BC (TE 7), ED-EST-02 BC (TE 5), ED-EST-02 BC (TE 6), ED-EST-03 BC (TE 2), ED-EST-04 BC (TE 1), ED-LAT-01 (TE 6), ED-LAT-02 (TE 2), ED-LAT-02 (TE 3), ED-LAT-03 (TE 1), ED-LAT-03 (TE 2), EU-PEI-1, GL-AMW-5, GL-AMW-6, GL-ELE -7, GL-ELE -8, GL-GHW-3, GL-MAN-4, GL-MAN-5, GL-MDO-5, GL-MDO-6, GL-MOC-5, GL-PRW-00, GL-PRW-5, HS-HDO-03, LI-5, SC-1 (deck and engine room), SC-2 (deck and engine room), SC-STD-1, SC-STD-2, SC-1 (equip. op. and spec. trade), SC-2 (equip. op. and spec. trade), SR-W (pay group 9) APC-5, SR-W (pay group 9) APD-6, ST-SCY-4, TI-02, WP-01</v>
      </c>
    </row>
    <row r="911" spans="1:3" ht="270" x14ac:dyDescent="0.25">
      <c r="A911" s="60" t="str">
        <f>'5. Raw salary data'!A911</f>
        <v>HP-02</v>
      </c>
      <c r="B911" s="129" t="str" cm="1">
        <f t="array" ref="B911">_xlfn.TEXTJOIN(", ", TRUE, _xlfn._xlws.FILTER('5. Raw salary data'!$A$2:$A$1297, ('5. Raw salary data'!$C$2:$C$1297 &lt; '5. Raw salary data'!D911) * ('5. Raw salary data'!$C$2:$C$1297 &gt;= '5. Raw salary data'!C911) * ('5. Raw salary data'!$A$2:$A$1297 &lt;&gt; '5. Raw salary data'!A911), "No matches"))</f>
        <v>AS-02, CM-07, CO-DEV/PER, CR-06, DA-CON-6, ED-EST-01 (TE 6), ED-EST-02 (TE 5) ,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9), ED-EST-04 Saskatchewan (TE 3), ED-EST-04 Saskatchewan (TE 4), ED-EST-05 Saskatchewan (TE 2), ED-EST-06 Saskatchewan (TE 1), ED-EST-03 Alberta (TE 7), ED-EST-04 Alberta (TE 3), ED-EST-04 Alberta (TE 4), ED-EST-05 Alberta (TE 2),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GL-MST-11, GL-MST-12, GL-PCF-7, GL-PIP-00, GL-PRW-8, GL-PRW-9, GL-VHE-00, GL-WOW-9, GS-07, GT-03, HS-HDO-05, HS-HDO-06, HS-PHS-05, HS-PHS-06, IS-02 , MT-01, OM-02, PM-02 , SC-5 (deck and engine room), SC-6 (deck and engine room), SC-STD-5, SC-STD-6, SC-4 (equip. op. and spec. trade), SG-SRE-01, SO-MAO-TO, SR-E (pay group 1 basic), SR-W (pay group 9) APC-7, SR-W (pay group 9) APD-9, TR-01</v>
      </c>
      <c r="C911" s="128" t="str" cm="1">
        <f t="array" ref="C911">_xlfn.TEXTJOIN(", ",TRUE,_xlfn._xlws.FILTER('5. Raw salary data'!$A$2:$A$1297,('5. Raw salary data'!$C$2:$C$1297 &gt;'5. Raw salary data'!E911)*('5. Raw salary data'!$C$2:$C$1297 &lt;'5. Raw salary data'!C911),"No matches"))</f>
        <v>AR-01, CM-06, DA-CON-5, DA-PRO-5, DD-04, EC-01, ED-EST-01 (TE 4), ED-EST-01 (TE 5), ED-EST-02 (TE 3) , ED-EST-02 (TE 4), ED-EST-03 (TE 1), ED-EST-03 (TE 2), ED-EST-03 Maritimes (TE 9),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ED-EST-05 Saskatchewan (TE 1), ED-EST-02 Alberta (TE 8), ED-EST-02 Alberta (TE 9), ED-EST-03 Alberta (TE 5), ED-EST-03 Alberta (TE 6), ED-EST-04 Alberta (TE 2), ED-EST-05 Alberta (TE 1), ED-EST-02 BC (TE 7), ED-EST-02 BC (TE 8), ED-EST-03 BC (TE 4), ED-EST-04 BC (TE 3), ED-EST-05 BC (TE 1), ED-EST-05 BC (TE 2), ED-LAT-01 (TE 8), ED-LAT-01 (TE 9), ED-LAT-02 (TE 5), ED-LAT-02 (TE 6), ED-LAT-03 (TE 4), ED-LAT-04 (TE 2), ED-LAT-04 (TE 3), GL-AMW-8, GL-AMW-9, GL-ELE -10, GL-GHW-5, GL-GHW-6, GL-INM-9, GL-MAM-00, GL-MAM-6, GL-MAM-7, GL-MAN-7, GL-MDO-8, GL-MDO-9, GL-MOC-7, GL-MOC-8, GL-MST-10, GL-PCF-00, GL-PCF-6, GL-PRW-7, GL-WOW-00, GS-05, GS-06, LI-7, MA-01, PG-01, PI-02-CGC, PY-06, RO-01, SC-3 (deck and engine room), SC-4 (deck and engine room), SC-STD-3, SC-STD-4, SC-3 (equip. op. and spec. trade), SR-W (pay group 2), SR-W (pay group 3), SR-W (pay group 9) APC-6, SR-W (pay group 9) APD-8, TI-03</v>
      </c>
    </row>
    <row r="912" spans="1:3" ht="285" x14ac:dyDescent="0.25">
      <c r="A912" s="60" t="str">
        <f>'5. Raw salary data'!A912</f>
        <v>HP-03</v>
      </c>
      <c r="B912" s="129" t="str" cm="1">
        <f t="array" ref="B912">_xlfn.TEXTJOIN(", ", TRUE, _xlfn._xlws.FILTER('5. Raw salary data'!$A$2:$A$1297, ('5. Raw salary data'!$C$2:$C$1297 &lt; '5. Raw salary data'!D912) * ('5. Raw salary data'!$C$2:$C$1297 &gt;= '5. Raw salary data'!C912) * ('5. Raw salary data'!$A$2:$A$1297 &lt;&gt; '5. Raw salary data'!A912), "No matches"))</f>
        <v>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5), ED-EST-06 Quebec (TE 6), ED-EST-03 Ontario (TE 9), ED-EST-04 Ontario (TE 6), ED-EST-05 Ontario (TE 5), ED-EST-05 Ontario (TE 6), ED-EST-06 Ontario (TE 3), ED-EST-04 Manitoba (TE 4), ED-EST-04 Manitoba (TE 5), ED-EST-05 Manitoba (TE 3), ED-EST-06 Manitoba (TE 2), ED-EST-04 Saskatchewan (TE 6), ED-EST-05 Saskatchewan (TE 4), ED-EST-06 Saskatchewan (TE 3), ED-EST-03 Alberta (TE 9), ED-EST-04 Alberta (TE 5), ED-EST-04 Alberta (TE 6), ED-EST-05 Alberta (TE 4), ED-EST-05 Alberta (TE 5), ED-EST-06 Alberta (TE 3), ED-EST-03 BC (TE 7), ED-EST-03 BC (TE 8), ED-EST-04 BC (TE 6), ED-EST-05 BC (TE 4), ED-EST-05 BC (TE 5),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HR-01, HS-HDO-08, MA-02, PS-1, SC-5 (equip. op. and spec. trade), SG-PAT-01, SO-MAO-01, SR-E (pay group 2 ELE-2), SR-W (pay group 4), SR-W (pay group 5), SR-W (pay group 6), SR-W (pay group 9) APC-8, SR-W (pay group 9) APD-10, SW-SCW-01, SW-CHA-01</v>
      </c>
      <c r="C912" s="128" t="str" cm="1">
        <f t="array" ref="C912">_xlfn.TEXTJOIN(", ",TRUE,_xlfn._xlws.FILTER('5. Raw salary data'!$A$2:$A$1297,('5. Raw salary data'!$C$2:$C$1297 &gt;'5. Raw salary data'!E912)*('5. Raw salary data'!$C$2:$C$1297 &lt;'5. Raw salary data'!C912),"No matches"))</f>
        <v>AS-03, CM-07, CO-DEV/PER, CR-06, DA-CON-6, DA-PRO-6, DD-05, DS-1,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ED-EST-04 Manitoba (TE 3), ED-EST-05 Manitoba (TE 2), ED-EST-06 Manitoba (TE 1), ED-EST-03 Saskatchewan (TE 9), ED-EST-04 Saskatchewan (TE 4), ED-EST-04 Saskatchewan (TE 5), ED-EST-05 Saskatchewan (TE 2), ED-EST-05 Saskatchewan (TE 3), ED-EST-06 Saskatchewan (TE 1), ED-EST-06 Saskatchewan (TE 2), ED-EST-03 Alberta (TE 7),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GL-MDO-10, GL-MDO-11, GL-MOC-10, GL-MST-12, GL-MST-13, GL-PCF-7, GL-PCF-8, GL-PRW-9, GL-PRW-10, GL-SMW-00, GL-VHE-00, GL-VHE-8, GL-WOW-9, GL-WOW-10, GS-08, HS-HDO-06, HS-HDO-07, HS-PHS-06, HS-PHS-07, LI-8, OM-02, PE-01, PG-02, PI-03-CGC, PM-03 , PO-IMA-01, PO-LES-TO-01, PO-LES-IM-01, PO-TCO-01, PR(S)-01, PY-07, SC-6 (deck and engine room), SC-7 (deck and engine room), SC-STD-6, SC-STD-7, SO-MAO-TO, SR-E (pay group 1 basic), SR-W (pay group 9) APD-9, ST-COR-2, TI-04, WP-02</v>
      </c>
    </row>
    <row r="913" spans="1:3" ht="270" x14ac:dyDescent="0.25">
      <c r="A913" s="60" t="str">
        <f>'5. Raw salary data'!A913</f>
        <v>HP-04</v>
      </c>
      <c r="B913" s="129" t="str" cm="1">
        <f t="array" ref="B913">_xlfn.TEXTJOIN(", ", TRUE, _xlfn._xlws.FILTER('5. Raw salary data'!$A$2:$A$1297, ('5. Raw salary data'!$C$2:$C$1297 &lt; '5. Raw salary data'!D913) * ('5. Raw salary data'!$C$2:$C$1297 &gt;= '5. Raw salary data'!C913) * ('5. Raw salary data'!$A$2:$A$1297 &lt;&gt; '5. Raw salary data'!A913),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ED-EST-04 Ontario (TE 10), ED-EST-05 Ontario (TE 8), ED-EST-05 Ontario (TE 9), ED-EST-06 Ontario (TE 5), ED-EST-06 Ontario (TE 6), ED-EST-04 Manitoba (TE 7), ED-EST-04 Manitoba (TE 8), ED-EST-05 Manitoba (TE 6), ED-EST-06 Manitoba (TE 5), ED-EST-04 Saskatchewan (TE 8), ED-EST-04 Saskatchewan (TE 9), ED-EST-05 Saskatchewan (TE 7), ED-EST-05 Saskatchewan (TE 8), ED-EST-06 Saskatchewan (TE 6), ED-EST-04 Alberta (TE 8), ED-EST-04 Alberta (TE 9), ED-EST-05 Alberta (TE 7), ED-EST-06 Alberta (TE 6), ED-EST-04 BC (TE 9), ED-EST-05 BC (TE 7), ED-EST-06 BC (TE 6), ED-LAT-02 (TE 13), ED-LAT-03 (TE 12), ED-LAT-03 (TE 13), ED-LAT-04 (TE 10), ED-LAT-04 (TE 11), EN-ENG-02, EN-SUR-01, GL-COI-13, GL-EIM-12, GL-EIM-13, GL-MAM-14, GL-MAN-14, GL-PCF-12, GL-PCF-13, GL-PIP-13, GL-PRW-14, GL-SMW-11, GL-SMW-12, GL-VHE-12, GL-VHE-13, GL-WOW-14, GS-10, GS-11, HR-02, HS-HDO-09, HS-HDO-10, HS-PHS-09, LS-02, MT-02, NU-CHN-1, NU-HOS-1, PI-05-CGC, RO-04, SE-RES-1, SG-PAT-02, SO-FLP-02, SO-MAO-02, SO-RAD-01, SR-E (pay group 4 MDO-5), SR-W (pay group 8), SR-W (pay group 11), SW-SCW-02, SW-CHA-02, UT-1</v>
      </c>
      <c r="C913" s="128" t="str" cm="1">
        <f t="array" ref="C913">_xlfn.TEXTJOIN(", ",TRUE,_xlfn._xlws.FILTER('5. Raw salary data'!$A$2:$A$1297,('5. Raw salary data'!$C$2:$C$1297 &gt;'5. Raw salary data'!E913)*('5. Raw salary data'!$C$2:$C$1297 &lt;'5. Raw salary data'!C913),"No matches"))</f>
        <v>AG-01, AI-01, AS-04, BI-01, CH-01, CR-07, DA-CON-7, DA-PRO-7, DS-2, EC-03, ED-EST-02 (TE 8), ED-EST-02 (TE 9),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ED-EST-06 Manitoba (TE 4), ED-EST-04 Saskatchewan (TE 7), ED-EST-05 Saskatchewan (TE 5), ED-EST-05 Saskatchewan (TE 6), ED-EST-06 Saskatchewan (TE 4), ED-EST-06 Saskatchewan (TE 5), ED-EST-04 Alberta (TE 7), ED-EST-05 Alberta (TE 6), ED-EST-06 Alberta (TE 4), ED-EST-06 Alberta (TE 5), ED-EST-03 BC (TE 9), ED-EST-04 BC (TE 7), ED-EST-04 BC (TE 8), ED-EST-05 BC (TE 5), ED-EST-05 BC (TE 6), ED-EST-06 BC (TE 4), ED-EST-06 BC (TE 5), ED-LAT-02 (TE 11), ED-LAT-02 (TE 12), ED-LAT-03 (TE 10), ED-LAT-03 (TE 11), ED-LAT-04 (TE 8), ED-LAT-04 (TE 9), EG-04, EL-04, FB-2, GL-AIM-13, GL-AIM-14, GL-AMW-14, GL-COI-11, GL-COI-12, GL-EIM-10, GL-EIM-11, GL-GHW-12, GL-INM-14, GL-MAM-12, GL-MAM-13, GL-MAN-12, GL-MAN-13, GL-MDO-14, GL-MOC-13, GL-MOC-14, GL-PCF-10, GL-PCF-11, GL-PIP-11, GL-PIP-12, GL-PRW-12, GL-PRW-13, GL-SMW-9, GL-SMW-10, GL-VHE-10, GL-VHE-11, GL-WOW-12, GL-WOW-13, GS-09, GT-04, HS-PHS-08, IS-03 , IT-01, LI-9, LS-01, OM-03, PC-01, PE-02, PG-03, PI-04-CGC, PM-04 , PO-IMA-02, PO-LES-TO-02, PO-LES-IM-02, PO-TCO-02, PR(S)-02, RO-03, SC-6 (equip. op. and spec. trade), SC-7 (equip. op. and spec. trade), SG-SRE-02, SO-FLP-01, SR-E (pay group 3 MDO-4), SR-E (APA), SR-E (APB), SR-W (pay group 7), TI-05, WP-03</v>
      </c>
    </row>
    <row r="914" spans="1:3" ht="240" x14ac:dyDescent="0.25">
      <c r="A914" s="60" t="str">
        <f>'5. Raw salary data'!A914</f>
        <v>HP-05</v>
      </c>
      <c r="B914" s="129" t="str" cm="1">
        <f t="array" ref="B914">_xlfn.TEXTJOIN(", ", TRUE, _xlfn._xlws.FILTER('5. Raw salary data'!$A$2:$A$1297, ('5. Raw salary data'!$C$2:$C$1297 &lt; '5. Raw salary data'!D914) * ('5. Raw salary data'!$C$2:$C$1297 &gt;= '5. Raw salary data'!C914) * ('5. Raw salary data'!$A$2:$A$1297 &lt;&gt; '5. Raw salary data'!A914), "No matches"))</f>
        <v>AG-02, AI-02, BI-02, CH-02, CX-1, DD-09, ED-EDS-02, ED-EST-03 (TE 9), ED-EST-04 (TE 6), ED-EST-04 (TE 7), ED-EST-05 (TE 4), ED-EST-05 (TE 5), ED-EST-06 (TE 3), ED-EST-05 Maritimes (TE 10), ED-EST-06 Maritimes (TE 9), ED-EST-06 Maritimes (TE 10), ED-EST-06 Quebec (TE 11), ED-EST-05 Ontario (TE 10), ED-EST-06 Ontario (TE 7), ED-EST-04 Manitoba (TE 9), ED-EST-04 Manitoba (TE 10), ED-EST-05 Manitoba (TE 8), ED-EST-05 Manitoba (TE 9), ED-EST-06 Manitoba (TE 6), ED-EST-06 Manitoba (TE 7), ED-EST-05 Saskatchewan (TE 9), ED-EST-05 Saskatchewan (TE 10), ED-EST-06 Saskatchewan (TE 8), ED-EST-06 Saskatchewan (TE 9), ED-EST-04 Alberta (TE 10), ED-EST-05 Alberta (TE 9), ED-EST-06 Alberta (TE 8), ED-EST-04 BC (TE 11), ED-EST-05 BC (TE 9), ED-EST-06 BC (TE 7), ED-EST-06 BC (TE 8), ED-LAT-04 (TE 12), ED-LAT-04 (TE 13), EG-05, EL-05, EU-PEI-2, FO-01, FR-1, GL-EIM-14, GL-PCF-14, GL-SMW-13, GL-SMW-14, GL-VHE-14, GS-12, GS-13, HP-06, HS-PHS-10, LP-00, MA-03, ND-DIT-1, ND-HME-1, OM-04, PC-02, PE-03, PR(S)-03, SO-FLP-03, SO-MAO-04, SO-RAD-02, SO-RAD-03, SR-E (pay group 5 basic), SR-E (pay group 6), SR-E (pay group 7), SR-E (pay group 8), SW-SCW-03, TI-06, TI-05 Aviation, TI-05 Marine</v>
      </c>
      <c r="C914" s="128" t="str" cm="1">
        <f t="array" ref="C914">_xlfn.TEXTJOIN(", ",TRUE,_xlfn._xlws.FILTER('5. Raw salary data'!$A$2:$A$1297,('5. Raw salary data'!$C$2:$C$1297 &gt;'5. Raw salary data'!E914)*('5. Raw salary data'!$C$2:$C$1297 &lt;'5. Raw salary data'!C914),"No matches"))</f>
        <v>AR-02, CO-01, CT-FIN-01 , CT-EAV-01 , CT-IAU-01 , DD-08, EC-04, ED-EDS-01, ED-EST-03 (TE 7), ED-EST-03 (TE 8), ED-EST-04 (TE 5), ED-EST-05 (TE 3), ED-EST-06 (TE 2), ED-EST-05 Maritimes (TE 9), ED-EST-06 Maritimes (TE 8), ED-EST-05 Quebec (TE 11), ED-EST-05 Quebec (TE 12), ED-EST-06 Quebec (TE 9), ED-EST-06 Quebec (TE 10), ED-EST-04 Ontario (TE 9), ED-EST-04 Ontario (TE 10), ED-EST-05 Ontario (TE 8), ED-EST-05 Ontario (TE 9), ED-EST-06 Ontario (TE 6), ED-EST-04 Manitoba (TE 7), ED-EST-04 Manitoba (TE 8), ED-EST-05 Manitoba (TE 6), ED-EST-05 Manitoba (TE 7), ED-EST-06 Manitoba (TE 5), ED-EST-04 Saskatchewan (TE 9), ED-EST-04 Saskatchewan (TE 10),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ED-LAT-03 (TE 12), ED-LAT-03 (TE 13), ED-LAT-04 (TE 10), ED-LAT-04 (TE 11), EN-ENG-02, EN-SUR-01, GL-COI-13, GL-COI-14, GL-EIM-12, GL-EIM-13, GL-MAM-14, GL-MAN-14, GL-PCF-12, GL-PCF-13, GL-PIP-13, GL-PIP-14, GL-PRW-14, GL-SMW-11, GL-SMW-12, GL-VHE-12, GL-VHE-13, GL-WOW-14, GS-11, GT-05, HR-02, HS-HDO-10, HS-PHS-09, LS-02, MT-02, NU-CHN-1, NU-HOS-1, PI-05-CGC, PO-IMA-03, PO-LES-TO-03, PO-LES-IM-03, PO-TCO-03, RO-04, SE-RES-1, SO-FLP-02, SO-MAO-02, SO-MAO-03, SO-RAD-01, SR-E (pay group 4 MDO-5), SR-W (pay group 8), SR-W (pay group 11), SW-CHA-02, TR-02, UT-1</v>
      </c>
    </row>
    <row r="915" spans="1:3" ht="180" x14ac:dyDescent="0.25">
      <c r="A915" s="60" t="str">
        <f>'5. Raw salary data'!A915</f>
        <v>HP-06</v>
      </c>
      <c r="B915" s="129" t="str" cm="1">
        <f t="array" ref="B915">_xlfn.TEXTJOIN(", ", TRUE, _xlfn._xlws.FILTER('5. Raw salary data'!$A$2:$A$1297, ('5. Raw salary data'!$C$2:$C$1297 &lt; '5. Raw salary data'!D915) * ('5. Raw salary data'!$C$2:$C$1297 &gt;= '5. Raw salary data'!C915) * ('5. Raw salary data'!$A$2:$A$1297 &lt;&gt; '5. Raw salary data'!A915), "No matches"))</f>
        <v>AS-05, CT-EAV-02 , CT-IAU-02, CX-2, DS-3, ED-EDS-03, ED-EST-04 (TE 8), ED-EST-05 (TE 6), ED-EST-06 (TE 4), ED-EST-06 (TE 5), ED-EST-06 Quebec (TE 12), ED-EST-06 Ontario (TE 8), ED-EST-06 Ontario (TE 9), ED-EST-05 Manitoba (TE 9), ED-EST-05 Manitoba (TE 10), ED-EST-06 Manitoba (TE 8), ED-EST-06 Manitoba (TE 9), ED-EST-06 Saskatchewan (TE 9), ED-EST-06 Saskatchewan (TE 10), ED-EST-05 Alberta (TE 10), ED-EST-06 Alberta (TE 9), ED-EST-06 Alberta (TE 10), ED-EST-05 BC (TE 10), ED-EST-05 BC (TE 11), ED-EST-06 BC (TE 9), ED-EST-06 BC (TE 10), FB-3, FB-4, FR-2, FS-01, GT-06, HR-03, IS-04 , IT-02, LS-03, ND-ADV-1, NU-CHN-2, NU-CHN-3, NU-HOS-2, NU-HOS-3, PG-04, PI-06-CGC, PM-05 , PM-MCO-01, PO-LES-TO-04, PO-TCO-04, PS-2, RO-05, SG-PAT-03, SG-SRE-03, SO-FLP-04, SO-MAO-05, SR-E (pay group 8), SR-E (pay group 9), SR-E (pay group 10), SR-E (pay group 11), SR-E (pay group 12), SR-W (pay group 12), SW-SCW-01 Clinical Social Workers, SW-SCW-02 Clinical Social Workers, SW-CHA-03, TI-05 Marine, VM-1, WP-04</v>
      </c>
      <c r="C915" s="128" t="str" cm="1">
        <f t="array" ref="C915">_xlfn.TEXTJOIN(", ",TRUE,_xlfn._xlws.FILTER('5. Raw salary data'!$A$2:$A$1297,('5. Raw salary data'!$C$2:$C$1297 &gt;'5. Raw salary data'!E915)*('5. Raw salary data'!$C$2:$C$1297 &lt;'5. Raw salary data'!C915),"No matches"))</f>
        <v>AG-02, AI-02, BI-02, CH-02, CX-1, DD-09, EC-04, ED-EDS-02, ED-EST-03 (TE 9), ED-EST-04 (TE 6), ED-EST-04 (TE 7),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8), ED-EST-04 Alberta (TE 10), ED-EST-05 Alberta (TE 9), ED-EST-06 Alberta (TE 8), ED-EST-04 BC (TE 10), ED-EST-04 BC (TE 11), ED-EST-05 BC (TE 8), ED-EST-05 BC (TE 9), ED-EST-06 BC (TE 7), ED-EST-06 BC (TE 8), ED-LAT-04 (TE 12), ED-LAT-04 (TE 13), EG-05, EL-05, EU-PEI-2, FO-01, FR-1, GL-EIM-14, GL-PCF-14, GL-SMW-13, GL-SMW-14, GL-VHE-14, GS-12, GS-13, HP-05, HS-PHS-10, LP-00, MA-03, ND-DIT-1, ND-HME-1, OM-04, PC-02, PE-03, PR(S)-03, SO-FLP-03, SO-MAO-04, SO-RAD-02, SO-RAD-03, SR-E (pay group 5 basic), SR-E (pay group 6), SR-E (pay group 7), SW-SCW-03, TI-06, TI-05 Aviation, TR-02</v>
      </c>
    </row>
    <row r="916" spans="1:3" ht="105" x14ac:dyDescent="0.25">
      <c r="A916" s="60" t="str">
        <f>'5. Raw salary data'!A916</f>
        <v>HP-07</v>
      </c>
      <c r="B916" s="129" t="str" cm="1">
        <f t="array" ref="B916">_xlfn.TEXTJOIN(", ", TRUE, _xlfn._xlws.FILTER('5. Raw salary data'!$A$2:$A$1297, ('5. Raw salary data'!$C$2:$C$1297 &lt; '5. Raw salary data'!D916) * ('5. Raw salary data'!$C$2:$C$1297 &gt;= '5. Raw salary data'!C916) * ('5. Raw salary data'!$A$2:$A$1297 &lt;&gt; '5. Raw salary data'!A916), "No matches"))</f>
        <v>AI-03, AS-06, EC-05, ED-EDS-04, ED-EST-04 (TE 10), ED-EST-05 (TE 8), ED-EST-06 (TE 7), ED-EST-06 BC (TE 11), FB-5, FO-02, FR-4, IS-05 , LS-04, MA-04, MT-03, MT-04, ND-DIT-3, NU-CHN-4, NU-HOS-4, OM-05, OP-1, PE-04, PI-07-CGC, PR(S)-04, RO-06, SG-SRE-04, SO-FLP-05, SO-MAO-06, SO-MAO-07, SW-SCW-03 Clinical Social Workers, TI-06 Aviation, TI-06 Railway safety, TR-03, UT-2, WP-05</v>
      </c>
      <c r="C916" s="128" t="str" cm="1">
        <f t="array" ref="C916">_xlfn.TEXTJOIN(", ",TRUE,_xlfn._xlws.FILTER('5. Raw salary data'!$A$2:$A$1297,('5. Raw salary data'!$C$2:$C$1297 &gt;'5. Raw salary data'!E916)*('5. Raw salary data'!$C$2:$C$1297 &lt;'5. Raw salary data'!C916),"No matches"))</f>
        <v>AR-03, CT-FIN-02 , CT-EAV-02 , CT-IAU-02, CX-3, DS-3, ED-EDS-03, ED-EST-04 (TE 8), ED-EST-04 (TE 9), ED-EST-05 (TE 6), ED-EST-05 (TE 7), ED-EST-06 (TE 5), ED-EST-06 (TE 6), ED-EST-06 Ontario (TE 9), ED-EST-06 Ontario (TE 10), ED-EST-05 Manitoba (TE 10), ED-EST-06 Manitoba (TE 9), ED-EST-06 Manitoba (TE 10), ED-EST-06 Saskatchewan (TE 10), ED-EST-06 Alberta (TE 10), ED-EST-05 BC (TE 11), ED-EST-06 BC (TE 10), EG-06, EL-06, FB-4, FR-3, GT-06, LS-03, ND-DIT-2, ND-HME-2, NU-CHN-2, NU-CHN-3, NU-HOS-2, NU-HOS-3, PG-04, SG-PAT-03, SG-SRE-03, SO-FLP-04, SO-MAO-05, SR-E (pay group 10), SR-E (pay group 11), SR-E (pay group 12), SR-W (pay group 12), SW-SCW-02 Clinical Social Workers, SW-CHA-03, TI-07</v>
      </c>
    </row>
    <row r="917" spans="1:3" ht="60" x14ac:dyDescent="0.25">
      <c r="A917" s="60" t="str">
        <f>'5. Raw salary data'!A917</f>
        <v>HP-08</v>
      </c>
      <c r="B917" s="129" t="str" cm="1">
        <f t="array" ref="B917">_xlfn.TEXTJOIN(", ", TRUE, _xlfn._xlws.FILTER('5. Raw salary data'!$A$2:$A$1297, ('5. Raw salary data'!$C$2:$C$1297 &lt; '5. Raw salary data'!D917) * ('5. Raw salary data'!$C$2:$C$1297 &gt;= '5. Raw salary data'!C917) * ('5. Raw salary data'!$A$2:$A$1297 &lt;&gt; '5. Raw salary data'!A917), "No matches"))</f>
        <v>AG-03, AO-CAI-01, AR-04, BI-03, CH-03, ED-EDS-05, ED-EST-05 (TE 10), ED-EST-06 (TE 8), ED-EST-06 (TE 9), EL-07, EN-ENG-03, EN-SUR-02, FR-5, GT-07, HR-04, IT-03, MT-05, ND-HME-3, NU-CHN-5, NU-HOS-5, OP-2, PC-03, PE-05, PG-05, PH-01, PS-3, PR(S)-05, SG-PAT-04, SO-FLP-06, SO-MAO-08, SR-CPS1, SW-SCW-04, TI-08, TI-06 Marine, TI-07 Railway safety, TR-04, VM-2</v>
      </c>
      <c r="C917" s="128" t="str" cm="1">
        <f t="array" ref="C917">_xlfn.TEXTJOIN(", ",TRUE,_xlfn._xlws.FILTER('5. Raw salary data'!$A$2:$A$1297,('5. Raw salary data'!$C$2:$C$1297 &gt;'5. Raw salary data'!E917)*('5. Raw salary data'!$C$2:$C$1297 &lt;'5. Raw salary data'!C917),"No matches"))</f>
        <v>AI-03, AS-06, CT-EAV-03 , CT-IAU-03, EC-05, ED-EDS-04, ED-EST-04 (TE 10), ED-EST-05 (TE 8), ED-EST-05 (TE 9), ED-EST-06 (TE 7), EG-07, FB-5, FO-02, FR-4, IS-05 , LS-04, MA-04, MT-03, MT-04, ND-ADV-2, ND-DIT-3, NU-CHN-4, NU-HOS-4, OM-05, PR(S)-04, RO-06, SG-SRE-04, SO-FLP-05, SO-MAO-07, TI-06 Aviation, TI-06 Railway safety, TR-03, UT-2, WP-05</v>
      </c>
    </row>
    <row r="918" spans="1:3" ht="60" x14ac:dyDescent="0.25">
      <c r="A918" s="60" t="str">
        <f>'5. Raw salary data'!A918</f>
        <v>HP-09</v>
      </c>
      <c r="B918" s="129" t="str" cm="1">
        <f t="array" ref="B918">_xlfn.TEXTJOIN(", ", TRUE, _xlfn._xlws.FILTER('5. Raw salary data'!$A$2:$A$1297, ('5. Raw salary data'!$C$2:$C$1297 &lt; '5. Raw salary data'!D918) * ('5. Raw salary data'!$C$2:$C$1297 &gt;= '5. Raw salary data'!C918) * ('5. Raw salary data'!$A$2:$A$1297 &lt;&gt; '5. Raw salary data'!A918), "No matches"))</f>
        <v>AI-05, AS-07, CT-FIN-03 , CT-EAV-04 , CT-IAU-04, EC-06, ED-EST-06 (TE 10), EG-08, EL-08, EN-SUR-03, FB-6, FO-03, FR-6, FS-02, HR-05, IS-06 , MA-05, ND-ADV-3, ND-DIT-4, ND-HME-4, NU-CHN-6, NU-HOS-6, PG-06, PH-02, PM-06 , PM-MCO-02, SE-RES-2, SG-SRE-06, SO-FLP-07, SO-MAO-09, SW-SCW-05, TI-07 Aviation, TI-07 Marine, VM-3, WP-06</v>
      </c>
      <c r="C918" s="128" t="str" cm="1">
        <f t="array" ref="C918">_xlfn.TEXTJOIN(", ",TRUE,_xlfn._xlws.FILTER('5. Raw salary data'!$A$2:$A$1297,('5. Raw salary data'!$C$2:$C$1297 &gt;'5. Raw salary data'!E918)*('5. Raw salary data'!$C$2:$C$1297 &lt;'5. Raw salary data'!C918),"No matches"))</f>
        <v>AI-04, AO-CAI-01, AR-04, CO-02, ED-EDS-05, ED-EST-05 (TE 10), ED-EST-06 (TE 9), EN-ENG-03, EN-SUR-02, FR-5, GT-07, HR-04, IT-03, LP-01, MT-05, ND-HME-3, NU-CHN-5, NU-HOS-5, OP-3, PE-05, PG-05, PH-01, PS-3, PR(S)-05, SG-PAT-04, SG-SRE-05, SO-FLP-06, SO-MAO-08, SR-CPS1, SW-SCW-04, TI-08, TI-07 Railway safety, TR-04, VM-2</v>
      </c>
    </row>
    <row r="919" spans="1:3" ht="285" x14ac:dyDescent="0.25">
      <c r="A919" s="60" t="str">
        <f>'5. Raw salary data'!A919</f>
        <v>HR-01</v>
      </c>
      <c r="B919" s="129" t="str" cm="1">
        <f t="array" ref="B919">_xlfn.TEXTJOIN(", ", TRUE, _xlfn._xlws.FILTER('5. Raw salary data'!$A$2:$A$1297, ('5. Raw salary data'!$C$2:$C$1297 &lt; '5. Raw salary data'!D919) * ('5. Raw salary data'!$C$2:$C$1297 &gt;= '5. Raw salary data'!C919) * ('5. Raw salary data'!$A$2:$A$1297 &lt;&gt; '5. Raw salary data'!A919), "No matches"))</f>
        <v>AG-01, BI-01, CH-01, CR-07, DD-06, ED-EST-01 (TE 8), ED-EST-02 (TE 7) , ED-EST-02 (TE 8),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5), ED-EST-05 Manitoba (TE 3), ED-EST-05 Manitoba (TE 4), ED-EST-06 Manitoba (TE 2), ED-EST-04 Saskatchewan (TE 6), ED-EST-05 Saskatchewan (TE 4), ED-EST-05 Saskatchewan (TE 5), ED-EST-06 Saskatchewan (TE 3), ED-EST-03 Alberta (TE 9), ED-EST-04 Alberta (TE 6), ED-EST-05 Alberta (TE 5), ED-EST-06 Alberta (TE 3), ED-EST-06 Alberta (TE 4), ED-EST-03 BC (TE 8), ED-EST-04 BC (TE 6), ED-EST-04 BC (TE 7), ED-EST-05 BC (TE 4), ED-EST-05 BC (TE 5), ED-EST-06 BC (TE 3), ED-LAT-02 (TE 10), ED-LAT-03 (TE 8), ED-LAT-03 (TE 9), ED-LAT-04 (TE 6), ED-LAT-04 (TE 7), EG-03, EL-03, EU-LAI-1, FB-1, GL-AIM-12, GL-AIM-13, GL-AMW-12, GL-AMW-13, GL-COI-10, GL-EIM-10, GL-ELE -14, GL-GHW-10, GL-GHW-11, GL-GHW-12, GL-INM-13, GL-INM-14, GL-MAM-11, GL-MAN-11, GL-MAN-12, GL-MDO-12, GL-MDO-13, GL-MOC-12, GL-MST-14, GL-PCF-9, GL-PCF-10, GL-PIP-10, GL-PRW-11, GL-PRW-12, GL-SMW-8, GL-SMW-9, GL-VHE-9, GL-VHE-10, GL-WOW-11, GL-WOW-12, GS-09, GT-04, HS-HDO-08, LI-9, MA-02, PI-04-CGC, PS-1, SC-5 (equip. op. and spec. trade), SC-6 (equip. op. and spec. trade), SO-MAO-01, SR-E (pay group 3 MDO-4), SR-W (pay group 4), SR-W (pay group 5), SR-W (pay group 6), SW-SCW-01, SW-CHA-01</v>
      </c>
      <c r="C919" s="128" t="str" cm="1">
        <f t="array" ref="C919">_xlfn.TEXTJOIN(", ",TRUE,_xlfn._xlws.FILTER('5. Raw salary data'!$A$2:$A$1297,('5. Raw salary data'!$C$2:$C$1297 &gt;'5. Raw salary data'!E919)*('5. Raw salary data'!$C$2:$C$1297 &lt;'5. Raw salary data'!C919),"No matches"))</f>
        <v>AS-03, CR-06, DA-PRO-6, DD-05, DS-1, EC-02, ED-EST-01 (TE 6), ED-EST-01 (TE 7) , ED-EST-02 (TE 5) , ED-EST-02 (TE 6) , ED-EST-03 (TE 3), ED-EST-03 (TE 4), ED-EST-04 (TE 1), ED-EST-04 Maritimes (TE 7), ED-EST-05 Maritimes (TE 4), ED-EST-05 Maritimes (TE 5), ED-EST-06 Maritimes (TE 3), ED-EST-06 Maritimes (TE 4), ED-EST-02 Quebec (TE 11), ED-EST-03 Quebec (TE 10), ED-EST-04 Quebec (TE 8), ED-EST-04 Quebec (TE 9), ED-EST-05 Quebec (TE 6), ED-EST-05 Quebec (TE 7), ED-EST-06 Quebec (TE 4), ED-EST-06 Quebec (TE 5), ED-EST-02 Ontario (TE 9), ED-EST-03 Ontario (TE 8), ED-EST-04 Ontario (TE 5), ED-EST-05 Ontario (TE 4), ED-EST-06 Ontario (TE 2), ED-EST-04 Manitoba (TE 3), ED-EST-04 Manitoba (TE 4), ED-EST-05 Manitoba (TE 2), ED-EST-06 Manitoba (TE 1), ED-EST-04 Saskatchewan (TE 4), ED-EST-04 Saskatchewan (TE 5), ED-EST-05 Saskatchewan (TE 3), ED-EST-06 Saskatchewan (TE 1), ED-EST-06 Saskatchewan (TE 2), ED-EST-03 Alberta (TE 8), ED-EST-04 Alberta (TE 4), ED-EST-04 Alberta (TE 5), ED-EST-05 Alberta (TE 3), ED-EST-05 Alberta (TE 4), ED-EST-06 Alberta (TE 2), ED-EST-03 BC (TE 6), ED-EST-03 BC (TE 7), ED-EST-04 BC (TE 5), ED-EST-05 BC (TE 3), ED-EST-06 BC (TE 2), ED-LAT-01 (TE 11), ED-LAT-01 (TE 12), ED-LAT-02 (TE 8), ED-LAT-02 (TE 9), ED-LAT-03 (TE 6), ED-LAT-03 (TE 7), ED-LAT-04 (TE 5), FR - Recruitment, GL-AIM-10, GL-AIM-11, GL-AMW-11, GL-COI-00, GL-COI-9, GL-EIM-00, GL-EIM-9, GL-ELE -12, GL-ELE -13, GL-GHW-8, GL-INM-11, GL-INM-12, GL-MAM-9, GL-MAM-10, GL-MAN-9, GL-MAN-10, GL-MDO-11, GL-MOC-10, GL-MOC-11, GL-MST-12, GL-MST-13, GL-PCF-8, GL-PIP-9, GL-PRW-9, GL-PRW-10, GL-SMW-00, GL-VHE-8, GL-WOW-9, GL-WOW-10, GS-08, HP-03, HS-HDO-07, HS-PHS-06, HS-PHS-07, LI-8, OM-02, PE-01, PG-02, PI-03-CGC, PM-03 , PO-IMA-01, PO-LES-TO-01, PO-LES-IM-01, PO-TCO-01, PR(S)-01, PY-07, SC-7 (deck and engine room), SC-STD-7, SG-PAT-01, SO-MAO-TO, SR-E (pay group 1 basic), SR-E (pay group 2 ELE-2), SR-W (pay group 9) APC-8, SR-W (pay group 9) APD-10, ST-COR-2, TI-04, WP-02</v>
      </c>
    </row>
    <row r="920" spans="1:3" ht="255" x14ac:dyDescent="0.25">
      <c r="A920" s="60" t="str">
        <f>'5. Raw salary data'!A920</f>
        <v>HR-02</v>
      </c>
      <c r="B920" s="129" t="str" cm="1">
        <f t="array" ref="B920">_xlfn.TEXTJOIN(", ", TRUE, _xlfn._xlws.FILTER('5. Raw salary data'!$A$2:$A$1297, ('5. Raw salary data'!$C$2:$C$1297 &lt; '5. Raw salary data'!D920) * ('5. Raw salary data'!$C$2:$C$1297 &gt;= '5. Raw salary data'!C920) * ('5. Raw salary data'!$A$2:$A$1297 &lt;&gt; '5. Raw salary data'!A920), "No matches"))</f>
        <v>AR-02, CT-FIN-01 , CX-1, DD-08, EC-04, ED-EST-03 (TE 8), ED-EST-04 (TE 5), ED-EST-04 (TE 6), ED-EST-05 (TE 4), ED-EST-06 (TE 2), ED-EST-05 Maritimes (TE 9), ED-EST-05 Maritimes (TE 10), ED-EST-06 Maritimes (TE 8), ED-EST-06 Maritimes (TE 9), ED-EST-05 Quebec (TE 12), ED-EST-06 Quebec (TE 9), ED-EST-06 Quebec (TE 10), ED-EST-04 Ontario (TE 10), ED-EST-05 Ontario (TE 9), ED-EST-05 Ontario (TE 10), ED-EST-06 Ontario (TE 6), ED-EST-04 Manitoba (TE 8), ED-EST-04 Manitoba (TE 9), ED-EST-05 Manitoba (TE 7), ED-EST-06 Manitoba (TE 5), ED-EST-06 Manitoba (TE 6), ED-EST-04 Saskatchewan (TE 9), ED-EST-04 Saskatchewan (TE 10), ED-EST-05 Saskatchewan (TE 8), ED-EST-05 Saskatchewan (TE 9), ED-EST-06 Saskatchewan (TE 7), ED-EST-04 Alberta (TE 9), ED-EST-05 Alberta (TE 8), ED-EST-06 Alberta (TE 7), ED-EST-04 BC (TE 10), ED-EST-05 BC (TE 8), ED-EST-06 BC (TE 6), ED-EST-06 BC (TE 7), ED-LAT-03 (TE 13), ED-LAT-04 (TE 11), ED-LAT-04 (TE 12), EN-ENG-02, FR-1, GL-COI-14, GL-EIM-13, GL-EIM-14, GL-PCF-13, GL-PCF-14, GL-PIP-14, GL-SMW-12, GL-VHE-13, GL-VHE-14, GS-11, GS-12, GT-05, HP-05, HS-HDO-10, HS-PHS-09, MA-03, MT-02, NU-CHN-1, NU-HOS-1, PI-05-CGC, PO-IMA-03, PO-LES-TO-03, PO-LES-IM-03, PO-TCO-03, RO-04, SO-FLP-02, SO-MAO-03, SO-RAD-02, SR-E (pay group 4 MDO-5), SR-E (pay group 5 basic), SR-W (pay group 11), SW-CHA-02, TI-05 Aviation, TR-02</v>
      </c>
      <c r="C920" s="128" t="str" cm="1">
        <f t="array" ref="C920">_xlfn.TEXTJOIN(", ",TRUE,_xlfn._xlws.FILTER('5. Raw salary data'!$A$2:$A$1297,('5. Raw salary data'!$C$2:$C$1297 &gt;'5. Raw salary data'!E920)*('5. Raw salary data'!$C$2:$C$1297 &lt;'5. Raw salary data'!C920),"No matches"))</f>
        <v>AI-01, CO-01, CT-EAV-01 , CT-IAU-01 , DA-CON-8, DA-PRO-7, DD-07, DS-2, EC-03, ED-EDS-01, ED-EST-02 (TE 9), ED-EST-03 (TE 6), ED-EST-03 (TE 7), ED-EST-04 (TE 4), ED-EST-05 (TE 2), ED-EST-05 (TE 3), ED-EST-06 (TE 1), ED-EST-05 Maritimes (TE 8),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ED-EST-05 Manitoba (TE 6), ED-EST-06 Manitoba (TE 4), ED-EST-04 Saskatchewan (TE 8), ED-EST-05 Saskatchewan (TE 6), ED-EST-05 Saskatchewan (TE 7), ED-EST-06 Saskatchewan (TE 5), ED-EST-06 Saskatchewan (TE 6), ED-EST-04 Alberta (TE 7), ED-EST-04 Alberta (TE 8), ED-EST-05 Alberta (TE 6), ED-EST-05 Alberta (TE 7), ED-EST-06 Alberta (TE 5), ED-EST-06 Alberta (TE 6), ED-EST-03 BC (TE 9), ED-EST-04 BC (TE 8), ED-EST-04 BC (TE 9),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HS-HDO-09, IT-01, LS-01, LS-02, OM-03, PE-02, PG-03, PO-IMA-02, PO-LES-TO-02, PO-LES-IM-02, PO-TCO-02, PR(S)-02, RO-03, SC-7 (equip. op. and spec. trade), SE-RES-1, SG-PAT-02, SG-SRE-02, SO-MAO-02, SO-RAD-01, SR-E (APA), SR-E (APB), SR-W (pay group 7), SR-W (pay group 8), SW-SCW-02, TI-05, UT-1, WP-03</v>
      </c>
    </row>
    <row r="921" spans="1:3" ht="195" x14ac:dyDescent="0.25">
      <c r="A921" s="60" t="str">
        <f>'5. Raw salary data'!A921</f>
        <v>HR-03</v>
      </c>
      <c r="B921" s="129" t="str" cm="1">
        <f t="array" ref="B921">_xlfn.TEXTJOIN(", ", TRUE, _xlfn._xlws.FILTER('5. Raw salary data'!$A$2:$A$1297, ('5. Raw salary data'!$C$2:$C$1297 &lt; '5. Raw salary data'!D921) * ('5. Raw salary data'!$C$2:$C$1297 &gt;= '5. Raw salary data'!C921) * ('5. Raw salary data'!$A$2:$A$1297 &lt;&gt; '5. Raw salary data'!A921), "No matches"))</f>
        <v>AS-05, CT-EAV-02 , CT-IAU-02, DS-3, ED-EDS-03, ED-EST-04 (TE 8), ED-EST-05 (TE 6), ED-EST-06 (TE 5), ED-EST-06 Ontario (TE 9), ED-EST-05 Manitoba (TE 10), ED-EST-06 Manitoba (TE 8), ED-EST-06 Manitoba (TE 9), ED-EST-06 Saskatchewan (TE 10), ED-EST-06 Alberta (TE 10), ED-EST-05 BC (TE 10), ED-EST-05 BC (TE 11), ED-EST-06 BC (TE 9), ED-EST-06 BC (TE 10), EG-06, FB-4, FR-3, GT-06, IS-04 , IT-02, LS-03, ND-ADV-1, ND-DIT-2, NU-CHN-2, NU-CHN-3, NU-HOS-2, NU-HOS-3, PG-04, PM-05 , PM-MCO-01, PO-LES-TO-04, PO-TCO-04, PS-2, SG-PAT-03, SG-SRE-03, SO-FLP-04, SO-MAO-05, SR-E (pay group 9), SR-E (pay group 10), SR-E (pay group 11), SR-E (pay group 12), SR-W (pay group 12), SW-SCW-01 Clinical Social Workers, SW-SCW-02 Clinical Social Workers, SW-CHA-03, VM-1</v>
      </c>
      <c r="C921" s="128" t="str" cm="1">
        <f t="array" ref="C921">_xlfn.TEXTJOIN(", ",TRUE,_xlfn._xlws.FILTER('5. Raw salary data'!$A$2:$A$1297,('5. Raw salary data'!$C$2:$C$1297 &gt;'5. Raw salary data'!E921)*('5. Raw salary data'!$C$2:$C$1297 &lt;'5. Raw salary data'!C921),"No matches"))</f>
        <v>AG-02, AI-02, BI-02, CH-02, CX-2, DD-09, ED-EDS-02, ED-EST-03 (TE 9), ED-EST-04 (TE 6), ED-EST-04 (TE 7), ED-EST-05 (TE 4), ED-EST-05 (TE 5), ED-EST-06 (TE 3), ED-EST-06 (TE 4), ED-EST-05 Maritimes (TE 10), ED-EST-06 Maritimes (TE 9), ED-EST-06 Maritimes (TE 10), ED-EST-06 Quebec (TE 11), ED-EST-06 Quebec (TE 12), ED-EST-05 Ontario (TE 10), ED-EST-06 Ontario (TE 7), ED-EST-06 Ontario (TE 8), ED-EST-04 Manitoba (TE 9), ED-EST-04 Manitoba (TE 10), ED-EST-05 Manitoba (TE 8), ED-EST-05 Manitoba (TE 9), ED-EST-06 Manitoba (TE 6),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12), ED-LAT-04 (TE 13), EG-05, EL-05, EU-PEI-2, FB-3, FO-01, FR-1, FR-2, FS-01, GL-EIM-14, GL-PCF-14, GL-SMW-13, GL-SMW-14, GL-VHE-14, GS-12, GS-13, HP-06, HS-PHS-10, LP-00, MA-03, ND-DIT-1, ND-HME-1, OM-04, PC-02, PE-03, PI-06-CGC, PR(S)-03, RO-05, SO-FLP-03, SO-MAO-04, SO-RAD-02, SO-RAD-03, SR-E (pay group 5 basic), SR-E (pay group 6), SR-E (pay group 7), SR-E (pay group 8), SW-SCW-03, TI-06, TI-05 Aviation, TI-05 Marine, WP-04</v>
      </c>
    </row>
    <row r="922" spans="1:3" ht="60" x14ac:dyDescent="0.25">
      <c r="A922" s="60" t="str">
        <f>'5. Raw salary data'!A922</f>
        <v>HR-04</v>
      </c>
      <c r="B922" s="129" t="str" cm="1">
        <f t="array" ref="B922">_xlfn.TEXTJOIN(", ", TRUE, _xlfn._xlws.FILTER('5. Raw salary data'!$A$2:$A$1297, ('5. Raw salary data'!$C$2:$C$1297 &lt; '5. Raw salary data'!D922) * ('5. Raw salary data'!$C$2:$C$1297 &gt;= '5. Raw salary data'!C922) * ('5. Raw salary data'!$A$2:$A$1297 &lt;&gt; '5. Raw salary data'!A922), "No matches"))</f>
        <v>AO-CAI-01, AR-04, CO-02, ED-EDS-05, ED-EST-05 (TE 10), ED-EST-06 (TE 9), EN-ENG-03, EN-SUR-02, FR-5, GT-07, IT-03, MT-05, ND-HME-3, NU-CHN-5, NU-HOS-5, OP-3, PE-05, PG-05, PH-01, PS-3, PR(S)-05, SG-PAT-04, SG-SRE-05, SO-FLP-06, SO-MAO-08, SR-CPS1, SW-SCW-04, TI-08, TI-07 Railway safety, TR-04, VM-2</v>
      </c>
      <c r="C922" s="128" t="str" cm="1">
        <f t="array" ref="C922">_xlfn.TEXTJOIN(", ",TRUE,_xlfn._xlws.FILTER('5. Raw salary data'!$A$2:$A$1297,('5. Raw salary data'!$C$2:$C$1297 &gt;'5. Raw salary data'!E922)*('5. Raw salary data'!$C$2:$C$1297 &lt;'5. Raw salary data'!C922),"No matches"))</f>
        <v>AG-03, AI-03, AS-06, BI-03, CH-03, CT-EAV-03 , CT-IAU-03, EC-05, ED-EDS-04, ED-EST-04 (TE 10), ED-EST-05 (TE 8), ED-EST-05 (TE 9), ED-EST-06 (TE 7), ED-EST-06 (TE 8), EG-07, EL-07, FB-5, FO-02, FR-4, HP-08, IS-05 , LS-04, MA-04, MT-03, MT-04, ND-ADV-2, ND-DIT-3, NU-CHN-4, NU-HOS-4, OM-05, OP-2, PC-03, RO-06, SG-SRE-04, SO-FLP-05, SO-MAO-07, TI-06 Aviation, TI-06 Marine, TI-06 Railway safety, TR-03, UT-2, WP-05</v>
      </c>
    </row>
    <row r="923" spans="1:3" ht="60" x14ac:dyDescent="0.25">
      <c r="A923" s="60" t="str">
        <f>'5. Raw salary data'!A923</f>
        <v>HR-05</v>
      </c>
      <c r="B923" s="129" t="str" cm="1">
        <f t="array" ref="B923">_xlfn.TEXTJOIN(", ", TRUE, _xlfn._xlws.FILTER('5. Raw salary data'!$A$2:$A$1297, ('5. Raw salary data'!$C$2:$C$1297 &lt; '5. Raw salary data'!D923) * ('5. Raw salary data'!$C$2:$C$1297 &gt;= '5. Raw salary data'!C923) * ('5. Raw salary data'!$A$2:$A$1297 &lt;&gt; '5. Raw salary data'!A923), "No matches"))</f>
        <v>AG-04, AI-06, AI-07, AO-CAI-02, AR-05, AS-08, BI-04, CH-04, CO-03, DE-01, EL-09, EN-ENG-04, FB-7, FO-04, FS-03, GT-08, LS-05, MT-06, ND-ADV-3, ND-HME-4, PC-04, PE-06, PM-07, PM-MCO-03, PS-4, SG-PAT-05, SG-SRE-07, TI-08 Railway safety, TR-05, UT-3, WP-06</v>
      </c>
      <c r="C923" s="128" t="str" cm="1">
        <f t="array" ref="C923">_xlfn.TEXTJOIN(", ",TRUE,_xlfn._xlws.FILTER('5. Raw salary data'!$A$2:$A$1297,('5. Raw salary data'!$C$2:$C$1297 &gt;'5. Raw salary data'!E923)*('5. Raw salary data'!$C$2:$C$1297 &lt;'5. Raw salary data'!C923),"No matches"))</f>
        <v>AI-04, AI-05, AS-07, CO-02, CT-FIN-03 , CT-EAV-04 , CT-IAU-04, EC-06, ED-EST-06 (TE 10), EG-08, EL-08, EN-SUR-03, FB-6, FO-03, FR-6, FS-02, HP-09, IS-06 , LP-01, MA-05, ND-DIT-4, NU-CHN-6, NU-HOS-6, OP-3, PG-06, PH-02, PM-06 , PM-MCO-02, SE-RES-2, SG-SRE-06, SO-FLP-07, SO-MAO-09, SW-SCW-05, TI-07 Aviation, TI-07 Marine, VM-3</v>
      </c>
    </row>
    <row r="924" spans="1:3" ht="150" x14ac:dyDescent="0.25">
      <c r="A924" s="60" t="str">
        <f>'5. Raw salary data'!A924</f>
        <v>HS-HDO-01</v>
      </c>
      <c r="B924" s="129" t="str" cm="1">
        <f t="array" ref="B924">_xlfn.TEXTJOIN(", ", TRUE, _xlfn._xlws.FILTER('5. Raw salary data'!$A$2:$A$1297, ('5. Raw salary data'!$C$2:$C$1297 &lt; '5. Raw salary data'!D924) * ('5. Raw salary data'!$C$2:$C$1297 &gt;= '5. Raw salary data'!C924) * ('5. Raw salary data'!$A$2:$A$1297 &lt;&gt; '5. Raw salary data'!A924), "No matches"))</f>
        <v>CM-04, CR-03, DA-PRO-3, DD-02, ED-EST-01 Maritimes (TE 7), ED-EST-02 Maritimes (TE 6), ED-EST-03 Maritimes (TE 3), ED-EST-01 Quebec (TE 5), ED-EST-02 Quebec (TE 4), ED-EST-03 Quebec (TE 2), ED-EST-03 Quebec (TE 3), ED-EST-04 Quebec (TE 1), ED-EST-01 Ontario (TE 5), ED-EST-02 Ontario (TE 2), ED-EST-03 Ontario (TE 1), ED-EST-01 Manitoba (TE 6), ED-EST-01 Manitoba (TE 7), ED-EST-02 Manitoba (TE 3), ED-EST-02 Manitoba (TE 4), ED-EST-03 Manitoba (TE 1), ED-EST-01 Saskatchewan (TE 7), ED-EST-02 Saskatchewan (TE 4), ED-EST-03 Saskatchewan (TE 2), ED-EST-01 Alberta (TE 6), ED-EST-01 Alberta (TE 7), ED-EST-02 Alberta (TE 3), ED-EST-02 Alberta (TE 4), ED-EST-03 Alberta (TE 1), ED-EST-01 BC (TE 4), ED-EST-02 BC (TE 2), ED-LAT-01 (TE 2), ED-LAT-01 (TE 3), EU-TEA (Maritimes), EU-TEA (Quebec), EU-TEA (Ontario), EU-TEA (Manitoba), EU-TEA (Saskatchewan), EU-TEA (Alberta), EU-TEA (British Columbia), GL-AMW-1, GL-AMW-2, GL-ELE -3, GL-ELE -4, GL-MAN-1, GL-MDO-2, GL-MDO-3, GL-MOC-1, HS-PHS-02, LI-3, PY-03, ST-OCE-3, ST-SCY-1, ST-SCY-2</v>
      </c>
      <c r="C924" s="128" t="str" cm="1">
        <f t="array" ref="C924">_xlfn.TEXTJOIN(", ",TRUE,_xlfn._xlws.FILTER('5. Raw salary data'!$A$2:$A$1297,('5. Raw salary data'!$C$2:$C$1297 &gt;'5. Raw salary data'!E924)*('5. Raw salary data'!$C$2:$C$1297 &lt;'5. Raw salary data'!C924),"No matches"))</f>
        <v>DA-CON-3, ED-EST-01 Maritimes (TE 6), ED-EST-02 Maritimes (TE 4), ED-EST-02 Maritimes (TE 5), ED-EST-03 Maritimes (TE 2), ED-EST-01 Quebec (TE 4), ED-EST-02 Quebec (TE 3), ED-EST-03 Quebec (TE 1), ED-EST-01 Ontario (TE 3), ED-EST-01 Ontario (TE 4), ED-EST-02 Ontario (TE 1), ED-EST-01 Manitoba (TE 4), ED-EST-01 Manitoba (TE 5), ED-EST-02 Manitoba (TE 2), ED-EST-01 Saskatchewan (TE 5), ED-EST-01 Saskatchewan (TE 6), ED-EST-02 Saskatchewan (TE 3), ED-EST-03 Saskatchewan (TE 1), ED-EST-01 Alberta (TE 5), ED-EST-02 Alberta (TE 2), ED-EST-01 BC (TE 2), ED-EST-01 BC (TE 3), ED-EST-02 BC (TE 1), ED-LAT-01 (TE 1), EG-02 salary protected employees, GL-ELE -1, GL-ELE -2, GL-MDO-1, HS-PHS-01, LI-2, OE-MEO-4, PY-02, SR-W (pay group 9) APC-3, SR-W (pay group 9) APD-4, ST-OCE-2, ST-STN-1, ST-STN-2</v>
      </c>
    </row>
    <row r="925" spans="1:3" ht="180" x14ac:dyDescent="0.25">
      <c r="A925" s="60" t="str">
        <f>'5. Raw salary data'!A925</f>
        <v>HS-HDO-02</v>
      </c>
      <c r="B925" s="129" t="str" cm="1">
        <f t="array" ref="B925">_xlfn.TEXTJOIN(", ", TRUE, _xlfn._xlws.FILTER('5. Raw salary data'!$A$2:$A$1297, ('5. Raw salary data'!$C$2:$C$1297 &lt; '5. Raw salary data'!D925) * ('5. Raw salary data'!$C$2:$C$1297 &gt;= '5. Raw salary data'!C925) * ('5. Raw salary data'!$A$2:$A$1297 &lt;&gt; '5. Raw salary data'!A925), "No matches"))</f>
        <v>CM-05, CR-04, DA-PRO-4, ED-EST-01 (TE 2), ED-EST-02 Maritimes (TE 8), ED-EST-03 Maritimes (TE 5), ED-EST-03 Maritimes (TE 6), ED-EST-04 Maritimes (TE 2), ED-EST-01 Quebec (TE 6), ED-EST-02 Quebec (TE 6), ED-EST-03 Quebec (TE 4), ED-EST-04 Quebec (TE 3), ED-EST-05 Quebec (TE 1), ED-EST-01 Ontario (TE 7), ED-EST-01 Ontario (TE 8), ED-EST-02 Ontario (TE 3), ED-EST-02 Ontario (TE 4), ED-EST-03 Ontario (TE 3), ED-EST-02 Manitoba (TE 6), ED-EST-02 Manitoba (TE 7), ED-EST-03 Manitoba (TE 3), ED-EST-02 Saskatchewan (TE 6), ED-EST-03 Saskatchewan (TE 4), ED-EST-01 Alberta (TE 8), ED-EST-02 Alberta (TE 5), ED-EST-03 Alberta (TE 2), ED-EST-03 Alberta (TE 3), ED-EST-01 BC (TE 6), ED-EST-02 BC (TE 4), ED-EST-03 BC (TE 2), ED-LAT-01 (TE 4), ED-LAT-01 (TE 5), ED-LAT-02 (TE 1), ED-LAT-02 (TE 2), EL-01, EU-PEI-1, GL-AMW-00, GL-AMW-4, GL-AMW-5, GL-ELE -6, GL-ELE -7, GL-MAN-3, GL-MDO-5, GL-MOC-3, GL-MOC-4, GS-04, HS-PHS-03, LI-5, OE-MEO-5, PY-04, SR-W (pay group 1), SR-W (pay group 9) APD-6, ST-COR-1, ST-SCY-3, TI-01</v>
      </c>
      <c r="C925" s="128" t="str" cm="1">
        <f t="array" ref="C925">_xlfn.TEXTJOIN(", ",TRUE,_xlfn._xlws.FILTER('5. Raw salary data'!$A$2:$A$1297,('5. Raw salary data'!$C$2:$C$1297 &gt;'5. Raw salary data'!E925)*('5. Raw salary data'!$C$2:$C$1297 &lt;'5. Raw salary data'!C925),"No matches"))</f>
        <v>DA-PRO-3, DD-02, ED-EST-01 (TE 1), ED-EST-01 Maritimes (TE 8), ED-EST-02 Maritimes (TE 6), ED-EST-02 Maritimes (TE 7), ED-EST-03 Maritimes (TE 4), ED-EST-04 Maritimes (TE 1), ED-EST-01 Quebec (TE 5), ED-EST-02 Quebec (TE 4), ED-EST-02 Quebec (TE 5), ED-EST-03 Quebec (TE 3), ED-EST-04 Quebec (TE 1), ED-EST-04 Quebec (TE 2), ED-EST-01 Ontario (TE 6), ED-EST-02 Ontario (TE 2), ED-EST-03 Ontario (TE 1), ED-EST-03 Ontario (TE 2), ED-EST-01 Manitoba (TE 7), ED-EST-01 Manitoba (TE 8), ED-EST-02 Manitoba (TE 4), ED-EST-02 Manitoba (TE 5), ED-EST-03 Manitoba (TE 1), ED-EST-03 Manitoba (TE 2), ED-EST-01 Saskatchewan (TE 8), ED-EST-02 Saskatchewan (TE 4), ED-EST-02 Saskatchewan (TE 5), ED-EST-03 Saskatchewan (TE 2), ED-EST-03 Saskatchewan (TE 3), ED-EST-01 Alberta (TE 7), ED-EST-02 Alberta (TE 4), ED-EST-03 Alberta (TE 1), ED-EST-01 BC (TE 4), ED-EST-01 BC (TE 5), ED-EST-02 BC (TE 2), ED-EST-02 BC (TE 3), ED-EST-03 BC (TE 1), ED-LAT-01 (TE 3), GL-AMW-2, GL-AMW-3, GL-ELE -4, GL-ELE -5, GL-MAN-1, GL-MAN-2, GL-MDO-3, GL-MDO-4, GL-MOC-1, GL-MOC-2, GS-03, GT-01, HS-PHS-02, LI-4, PY-03, SR-W (pay group 9) APC-4, SR-W (pay group 9) APD-5, ST-OCE-3, ST-SCY-2</v>
      </c>
    </row>
    <row r="926" spans="1:3" ht="210" x14ac:dyDescent="0.25">
      <c r="A926" s="60" t="str">
        <f>'5. Raw salary data'!A926</f>
        <v>HS-HDO-03</v>
      </c>
      <c r="B926" s="129" t="str" cm="1">
        <f t="array" ref="B926">_xlfn.TEXTJOIN(", ", TRUE, _xlfn._xlws.FILTER('5. Raw salary data'!$A$2:$A$1297, ('5. Raw salary data'!$C$2:$C$1297 &lt; '5. Raw salary data'!D926) * ('5. Raw salary data'!$C$2:$C$1297 &gt;= '5. Raw salary data'!C926) * ('5. Raw salary data'!$A$2:$A$1297 &lt;&gt; '5. Raw salary data'!A926), "No matches"))</f>
        <v>CR-05, DD-03, ED-EST-01 (TE 3), ED-EST-02 (TE 2) , ED-EST-02 Maritimes (TE 9), ED-EST-03 Maritimes (TE 7), ED-EST-04 Maritimes (TE 3), ED-EST-05 Maritimes (TE 1), ED-EST-01 Quebec (TE 8), ED-EST-02 Quebec (TE 7), ED-EST-03 Quebec (TE 6), ED-EST-04 Quebec (TE 4), ED-EST-04 Quebec (TE 5), ED-EST-05 Quebec (TE 2), ED-EST-05 Quebec (TE 3), ED-EST-06 Quebec (TE 1), ED-EST-02 Ontario (TE 5), ED-EST-03 Ontario (TE 4), ED-EST-04 Ontario (TE 1), ED-EST-05 Ontario (TE 1), ED-EST-02 Manitoba (TE 8), ED-EST-02 Manitoba (TE 9), ED-EST-03 Manitoba (TE 5), ED-EST-02 Saskatchewan (TE 7), ED-EST-02 Saskatchewan (TE 8), ED-EST-03 Saskatchewan (TE 5), ED-EST-03 Saskatchewan (TE 6), ED-EST-04 Saskatchewan (TE 1), ED-EST-02 Alberta (TE 7), ED-EST-03 Alberta (TE 4), ED-EST-04 Alberta (TE 1), ED-EST-01 BC (TE 7), ED-EST-01 BC (TE 8), ED-EST-02 BC (TE 5), ED-EST-02 BC (TE 6), ED-EST-03 BC (TE 3), ED-EST-04 BC (TE 1), ED-LAT-01 (TE 6), ED-LAT-01 (TE 7), ED-LAT-02 (TE 3), ED-LAT-02 (TE 4), ED-LAT-03 (TE 2), ED-LAT-04 (TE 1), EG-01, GL-AMW-6, GL-AMW-7, GL-ELE -8, GL-GHW-3, GL-GHW-4, GL-MAM-5, GL-MAN-5, GL-MDO-6, GL-MDO-7, GL-MOC-5, GL-MOC-6, GL-MST-00, GL-PRW-00, GL-PRW-5, GT-02, HP-01, HS-HDO-04, HS-PHS-04, OM-01, PI-01-CGC, PY-05, SC-1 (deck and engine room), SC-2 (deck and engine room), SC-STD-1, SC-STD-2, SC-2 (equip. op. and spec. trade), SR-W (pay group 9) APD-7, ST-SCY-4, TI-02, WP-01</v>
      </c>
      <c r="C926" s="128" t="str" cm="1">
        <f t="array" ref="C926">_xlfn.TEXTJOIN(", ",TRUE,_xlfn._xlws.FILTER('5. Raw salary data'!$A$2:$A$1297,('5. Raw salary data'!$C$2:$C$1297 &gt;'5. Raw salary data'!E926)*('5. Raw salary data'!$C$2:$C$1297 &lt;'5. Raw salary data'!C926),"No matches"))</f>
        <v>CR-04, DA-PRO-4, ED-EST-01 (TE 2), ED-EST-02 (TE 1) , ED-EST-02 Maritimes (TE 8), ED-EST-03 Maritimes (TE 5), ED-EST-03 Maritimes (TE 6), ED-EST-04 Maritimes (TE 2), ED-EST-01 Quebec (TE 6), ED-EST-01 Quebec (TE 7), ED-EST-02 Quebec (TE 6), ED-EST-03 Quebec (TE 4), ED-EST-03 Quebec (TE 5), ED-EST-04 Quebec (TE 3), ED-EST-05 Quebec (TE 1), ED-EST-01 Ontario (TE 8), ED-EST-02 Ontario (TE 4), ED-EST-03 Ontario (TE 3), ED-EST-02 Manitoba (TE 6), ED-EST-02 Manitoba (TE 7), ED-EST-03 Manitoba (TE 3), ED-EST-03 Manitoba (TE 4), ED-EST-02 Saskatchewan (TE 6), ED-EST-03 Saskatchewan (TE 4), ED-EST-01 Alberta (TE 8), ED-EST-02 Alberta (TE 5), ED-EST-02 Alberta (TE 6), ED-EST-03 Alberta (TE 3), ED-EST-01 BC (TE 6), ED-EST-02 BC (TE 4), ED-EST-03 BC (TE 2), ED-LAT-01 (TE 4), ED-LAT-01 (TE 5), ED-LAT-02 (TE 1), ED-LAT-02 (TE 2), ED-LAT-03 (TE 1), EL-01, EU-PEI-1, GL-AMW-4, GL-AMW-5, GL-ELE -6, GL-ELE -7, GL-MAN-3, GL-MAN-4, GL-MDO-5, GL-MOC-3, GL-MOC-4, GS-04, HS-PHS-03, LI-5, OE-MEO-5, PY-04, SC-1 (equip. op. and spec. trade), SR-W (pay group 1), SR-W (pay group 9) APC-5, SR-W (pay group 9) APD-6, ST-COR-1, ST-SCY-3, TI-01</v>
      </c>
    </row>
    <row r="927" spans="1:3" ht="240" x14ac:dyDescent="0.25">
      <c r="A927" s="60" t="str">
        <f>'5. Raw salary data'!A927</f>
        <v>HS-HDO-04</v>
      </c>
      <c r="B927" s="129" t="str" cm="1">
        <f t="array" ref="B927">_xlfn.TEXTJOIN(", ", TRUE, _xlfn._xlws.FILTER('5. Raw salary data'!$A$2:$A$1297, ('5. Raw salary data'!$C$2:$C$1297 &lt; '5. Raw salary data'!D927) * ('5. Raw salary data'!$C$2:$C$1297 &gt;= '5. Raw salary data'!C927) * ('5. Raw salary data'!$A$2:$A$1297 &lt;&gt; '5. Raw salary data'!A927), "No matches"))</f>
        <v>AS-01, CM-06, CR-05, DA-CON-4, DA-PRO-5, DD-04, ED-EST-01 (TE 4), ED-EST-02 (TE 3) , ED-EST-03 (TE 1), ED-EST-03 Maritimes (TE 8),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4), ED-EST-04 BC (TE 2), ED-EST-05 BC (TE 1), ED-LAT-01 (TE 7), ED-LAT-01 (TE 8), ED-LAT-02 (TE 4), ED-LAT-02 (TE 5), ED-LAT-03 (TE 3), ED-LAT-04 (TE 1), ED-LAT-04 (TE 2), EG-01, GL-AIM-00, GL-AMW-7, GL-AMW-8, GL-ELE -9, GL-GHW-4, GL-GHW-5, GL-INM-00, GL-MAM-6, GL-MAN-6, GL-MAN-7, GL-MDO-7, GL-MDO-8, GL-MOC-6, GL-MOC-7, GL-MST-00, GL-MST-9, GL-PCF-00, GL-PRW-6, GL-PRW-7, GL-WOW-00, GS-05, GT-02, HS-PHS-04, IS-01 , LI-6, MA-01, PG-01, PI-01-CGC, PM-01 , PY-05, SC-3 (deck and engine room), SC-STD-3, SC-3 (equip. op. and spec. trade), SR-W (pay group 2), SR-W (pay group 9) APC-6, SR-W (pay group 9) APD-7</v>
      </c>
      <c r="C927" s="128" t="str" cm="1">
        <f t="array" ref="C927">_xlfn.TEXTJOIN(", ",TRUE,_xlfn._xlws.FILTER('5. Raw salary data'!$A$2:$A$1297,('5. Raw salary data'!$C$2:$C$1297 &gt;'5. Raw salary data'!E927)*('5. Raw salary data'!$C$2:$C$1297 &lt;'5. Raw salary data'!C927),"No matches"))</f>
        <v>DA-PRO-4, DD-03, ED-EST-01 (TE 3), ED-EST-02 (TE 1) , ED-EST-02 (TE 2) , ED-EST-02 Maritimes (TE 9), ED-EST-03 Maritimes (TE 6), ED-EST-03 Maritimes (TE 7), ED-EST-04 Maritimes (TE 3), ED-EST-05 Maritimes (TE 1), ED-EST-01 Quebec (TE 7), ED-EST-02 Quebec (TE 7), ED-EST-03 Quebec (TE 5), ED-EST-04 Quebec (TE 4), ED-EST-05 Quebec (TE 2), ED-EST-02 Ontario (TE 5), ED-EST-03 Ontario (TE 3), ED-EST-03 Ontario (TE 4), ED-EST-04 Ontario (TE 1), ED-EST-02 Manitoba (TE 8), ED-EST-02 Manitoba (TE 9), ED-EST-03 Manitoba (TE 4), ED-EST-03 Manitoba (TE 5), ED-EST-02 Saskatchewan (TE 7), ED-EST-03 Saskatchewan (TE 5), ED-EST-04 Saskatchewan (TE 1), ED-EST-02 Alberta (TE 6), ED-EST-03 Alberta (TE 3), ED-EST-03 Alberta (TE 4), ED-EST-04 Alberta (TE 1), ED-EST-01 BC (TE 7), ED-EST-02 BC (TE 5), ED-EST-02 BC (TE 6), ED-EST-03 BC (TE 2), ED-EST-03 BC (TE 3), ED-EST-04 BC (TE 1), ED-LAT-01 (TE 6), ED-LAT-02 (TE 3), ED-LAT-03 (TE 1), ED-LAT-03 (TE 2), EU-PEI-1, GL-AMW-5, GL-AMW-6, GL-ELE -7, GL-ELE -8, GL-GHW-3, GL-MAM-5, GL-MAN-4, GL-MAN-5, GL-MDO-6, GL-MOC-5, GL-PRW-00, GL-PRW-5, HP-01, HS-HDO-03, LI-5, OM-01, SC-1 (deck and engine room), SC-2 (deck and engine room), SC-STD-1, SC-STD-2, SC-1 (equip. op. and spec. trade), SC-2 (equip. op. and spec. trade), SR-W (pay group 9) APC-5, SR-W (pay group 9) APD-6, ST-SCY-4, TI-02, WP-01</v>
      </c>
    </row>
    <row r="928" spans="1:3" ht="270" x14ac:dyDescent="0.25">
      <c r="A928" s="60" t="str">
        <f>'5. Raw salary data'!A928</f>
        <v>HS-HDO-05</v>
      </c>
      <c r="B928" s="129" t="str" cm="1">
        <f t="array" ref="B928">_xlfn.TEXTJOIN(", ", TRUE, _xlfn._xlws.FILTER('5. Raw salary data'!$A$2:$A$1297, ('5. Raw salary data'!$C$2:$C$1297 &lt; '5. Raw salary data'!D928) * ('5. Raw salary data'!$C$2:$C$1297 &gt;= '5. Raw salary data'!C928) * ('5. Raw salary data'!$A$2:$A$1297 &lt;&gt; '5. Raw salary data'!A928), "No matches"))</f>
        <v>AS-02, CM-07, CO-DEV/PER, CR-06, DA-CON-6, ED-EST-01 (TE 6), ED-EST-02 (TE 5) ,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9), ED-EST-04 Saskatchewan (TE 3), ED-EST-04 Saskatchewan (TE 4), ED-EST-05 Saskatchewan (TE 2), ED-EST-06 Saskatchewan (TE 1), ED-EST-03 Alberta (TE 7), ED-EST-04 Alberta (TE 3), ED-EST-04 Alberta (TE 4), ED-EST-05 Alberta (TE 2),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GL-MST-11, GL-MST-12, GL-PCF-7, GL-PIP-00, GL-PRW-8, GL-PRW-9, GL-VHE-00, GL-WOW-9, GS-07, GT-03, HS-HDO-06, HS-PHS-05, HS-PHS-06, IS-02 , MT-01, OM-02, PM-02 , SC-5 (deck and engine room), SC-6 (deck and engine room), SC-STD-5, SC-STD-6, SC-4 (equip. op. and spec. trade), SG-SRE-01, SO-MAO-TO, SR-E (pay group 1 basic), SR-W (pay group 9) APC-7, SR-W (pay group 9) APD-9, TR-01</v>
      </c>
      <c r="C928" s="128" t="str" cm="1">
        <f t="array" ref="C928">_xlfn.TEXTJOIN(", ",TRUE,_xlfn._xlws.FILTER('5. Raw salary data'!$A$2:$A$1297,('5. Raw salary data'!$C$2:$C$1297 &gt;'5. Raw salary data'!E928)*('5. Raw salary data'!$C$2:$C$1297 &lt;'5. Raw salary data'!C928),"No matches"))</f>
        <v>AR-01, CM-06, DA-CON-5, DA-PRO-5, DD-04, EC-01, ED-EST-01 (TE 4), ED-EST-01 (TE 5), ED-EST-02 (TE 3) , ED-EST-02 (TE 4), ED-EST-03 (TE 1), ED-EST-03 (TE 2), ED-EST-03 Maritimes (TE 9),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ED-EST-05 Saskatchewan (TE 1), ED-EST-02 Alberta (TE 8), ED-EST-02 Alberta (TE 9), ED-EST-03 Alberta (TE 5), ED-EST-03 Alberta (TE 6), ED-EST-04 Alberta (TE 2), ED-EST-05 Alberta (TE 1), ED-EST-02 BC (TE 7), ED-EST-02 BC (TE 8), ED-EST-03 BC (TE 4), ED-EST-04 BC (TE 3), ED-EST-05 BC (TE 1), ED-EST-05 BC (TE 2), ED-LAT-01 (TE 8), ED-LAT-01 (TE 9), ED-LAT-02 (TE 5), ED-LAT-02 (TE 6), ED-LAT-03 (TE 4), ED-LAT-04 (TE 2), ED-LAT-04 (TE 3), GL-AMW-8, GL-AMW-9, GL-ELE -10, GL-GHW-5, GL-GHW-6, GL-INM-9, GL-MAM-00, GL-MAM-6, GL-MAM-7, GL-MAN-7, GL-MDO-8, GL-MDO-9, GL-MOC-7, GL-MOC-8, GL-MST-10, GL-PCF-00, GL-PCF-6, GL-PRW-7, GL-WOW-00, GS-05, GS-06, HP-02, LI-7, MA-01, PG-01, PI-02-CGC, PY-06, RO-01, SC-3 (deck and engine room), SC-4 (deck and engine room), SC-STD-3, SC-STD-4, SC-3 (equip. op. and spec. trade), SR-W (pay group 2), SR-W (pay group 3), SR-W (pay group 9) APC-6, SR-W (pay group 9) APD-8, TI-03</v>
      </c>
    </row>
    <row r="929" spans="1:3" ht="285" x14ac:dyDescent="0.25">
      <c r="A929" s="60" t="str">
        <f>'5. Raw salary data'!A929</f>
        <v>HS-HDO-06</v>
      </c>
      <c r="B929" s="129" t="str" cm="1">
        <f t="array" ref="B929">_xlfn.TEXTJOIN(", ", TRUE, _xlfn._xlws.FILTER('5. Raw salary data'!$A$2:$A$1297, ('5. Raw salary data'!$C$2:$C$1297 &lt; '5. Raw salary data'!D929) * ('5. Raw salary data'!$C$2:$C$1297 &gt;= '5. Raw salary data'!C929) * ('5. Raw salary data'!$A$2:$A$1297 &lt;&gt; '5. Raw salary data'!A929), "No matches"))</f>
        <v>AS-03, CM-07, CR-06, DA-CON-6, DA-PRO-6, DD-05, DS-1, ED-EST-01 (TE 6), ED-EST-01 (TE 7) , ED-EST-02 (TE 5) , ED-EST-02 (TE 6) , ED-EST-03 (TE 3), ED-EST-04 (TE 1), ED-EST-04 Maritimes (TE 7), ED-EST-05 Maritimes (TE 4), ED-EST-05 Maritimes (TE 5),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ED-EST-04 Manitoba (TE 3), ED-EST-05 Manitoba (TE 2), ED-EST-06 Manitoba (TE 1), ED-EST-03 Saskatchewan (TE 9), ED-EST-04 Saskatchewan (TE 4), ED-EST-05 Saskatchewan (TE 2), ED-EST-05 Saskatchewan (TE 3), ED-EST-06 Saskatchewan (TE 1), ED-EST-06 Saskatchewan (TE 2), ED-EST-03 Alberta (TE 7),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GL-MDO-10, GL-MDO-11, GL-MOC-10, GL-MST-12, GL-MST-13, GL-PCF-7, GL-PCF-8, GL-PRW-9, GL-PRW-10, GL-SMW-00, GL-VHE-00, GL-VHE-8, GL-WOW-9, GL-WOW-10, GS-08, HS-HDO-07, HS-PHS-06, HS-PHS-07, LI-8, OM-02, PE-01, PG-02, PI-03-CGC, PM-03 , PO-IMA-01, PO-LES-TO-01, PO-LES-IM-01, PO-TCO-01, PR(S)-01, PY-07, SC-6 (deck and engine room), SC-7 (deck and engine room), SC-STD-6, SC-STD-7, SO-MAO-TO, SR-E (pay group 1 basic), SR-W (pay group 9) APD-9, ST-COR-2, WP-02</v>
      </c>
      <c r="C929" s="128" t="str" cm="1">
        <f t="array" ref="C929">_xlfn.TEXTJOIN(", ",TRUE,_xlfn._xlws.FILTER('5. Raw salary data'!$A$2:$A$1297,('5. Raw salary data'!$C$2:$C$1297 &gt;'5. Raw salary data'!E929)*('5. Raw salary data'!$C$2:$C$1297 &lt;'5. Raw salary data'!C929),"No matches"))</f>
        <v>AR-01, AS-02, CO-DEV/PER, DA-CON-5, DD-04, EC-01, ED-EST-01 (TE 5), ED-EST-02 (TE 4), ED-EST-03 (TE 2), ED-EST-03 Maritimes (TE 9),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ED-EST-04 Ontario (TE 3), ED-EST-04 Ontario (TE 4), ED-EST-05 Ontario (TE 2), ED-EST-05 Ontario (TE 3), ED-EST-06 Ontario (TE 1), ED-EST-03 Manitoba (TE 8), ED-EST-03 Manitoba (TE 9), ED-EST-04 Manitoba (TE 2), ED-EST-05 Manitoba (TE 1), ED-EST-03 Saskatchewan (TE 8), ED-EST-04 Saskatchewan (TE 3), ED-EST-05 Saskatchewan (TE 1), ED-EST-02 Alberta (TE 9), ED-EST-03 Alberta (TE 6), ED-EST-04 Alberta (TE 3), ED-EST-05 Alberta (TE 2), ED-EST-06 Alberta (TE 1), ED-EST-02 BC (TE 8), ED-EST-02 BC (TE 9), ED-EST-03 BC (TE 5), ED-EST-04 BC (TE 3), ED-EST-04 BC (TE 4), ED-EST-05 BC (TE 2), ED-EST-06 BC (TE 1), ED-LAT-01 (TE 9), ED-LAT-01 (TE 10), ED-LAT-02 (TE 6), ED-LAT-03 (TE 4), ED-LAT-03 (TE 5), ED-LAT-04 (TE 3), EG-02, EN-ENG-01, GL-AIM-9, GL-AMW-9, GL-ELE -10, GL-ELE -11, GL-GHW-6, GL-GHW-7, GL-INM-9, GL-INM-10, GL-MAM-00, GL-MAM-7, GL-MAM-8, GL-MAN-8, GL-MDO-9, GL-MOC-8, GL-MOC-9, GL-MST-10, GL-MST-11, GL-PCF-6, GL-PIP-00, GL-PRW-8, GS-06, GS-07, GT-03, HP-02, HS-HDO-05, HS-PHS-05, IS-02 , LI-7, MT-01, PI-02-CGC, PM-02 , PY-06, RO-01, SC-4 (deck and engine room), SC-5 (deck and engine room), SC-STD-4, SC-STD-5, SC-4 (equip. op. and spec. trade), SG-SRE-01, SR-W (pay group 3), SR-W (pay group 9) APC-7, SR-W (pay group 9) APD-8, TI-03, TR-01</v>
      </c>
    </row>
    <row r="930" spans="1:3" ht="270" x14ac:dyDescent="0.25">
      <c r="A930" s="60" t="str">
        <f>'5. Raw salary data'!A930</f>
        <v>HS-HDO-07</v>
      </c>
      <c r="B930" s="129" t="str" cm="1">
        <f t="array" ref="B930">_xlfn.TEXTJOIN(", ", TRUE, _xlfn._xlws.FILTER('5. Raw salary data'!$A$2:$A$1297, ('5. Raw salary data'!$C$2:$C$1297 &lt; '5. Raw salary data'!D930) * ('5. Raw salary data'!$C$2:$C$1297 &gt;= '5. Raw salary data'!C930) * ('5. Raw salary data'!$A$2:$A$1297 &lt;&gt; '5. Raw salary data'!A930), "No matches"))</f>
        <v>AS-03, DA-PRO-6, DS-1, EC-02, ED-EST-01 (TE 7) , ED-EST-01 (TE 8), ED-EST-02 (TE 6) , ED-EST-02 (TE 7) , ED-EST-03 (TE 4), ED-EST-04 (TE 2), ED-EST-04 Maritimes (TE 8), ED-EST-05 Maritimes (TE 5), ED-EST-05 Maritimes (TE 6), ED-EST-06 Maritimes (TE 4), ED-EST-03 Quebec (TE 10), ED-EST-03 Quebec (TE 11), ED-EST-04 Quebec (TE 9),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3), ED-EST-05 Saskatchewan (TE 4), ED-EST-06 Saskatchewan (TE 2), ED-EST-06 Saskatchewan (TE 3), ED-EST-03 Alberta (TE 9), ED-EST-04 Alberta (TE 5), ED-EST-05 Alberta (TE 4), ED-EST-06 Alberta (TE 3), ED-EST-03 BC (TE 7), ED-EST-04 BC (TE 6), ED-EST-05 BC (TE 4), ED-EST-06 BC (TE 3), ED-LAT-01 (TE 12), ED-LAT-02 (TE 9), ED-LAT-02 (TE 10), ED-LAT-03 (TE 7), ED-LAT-03 (TE 8), ED-LAT-04 (TE 6), EG-03, EU-LAI-1, FB-1, GL-AIM-11, GL-AIM-12, GL-AMW-12, GL-COI-9, GL-EIM-9, GL-ELE -14, GL-GHW-10, GL-GHW-11, GL-INM-12, GL-INM-13, GL-MAM-10, GL-MAM-11, GL-MAN-10, GL-MAN-11, GL-MDO-12, GL-MOC-11, GL-MST-14, GL-PCF-9, GL-PIP-9, GL-PRW-10, GL-PRW-11, GL-SMW-8, GL-VHE-8, GL-VHE-9, GL-WOW-10, GL-WOW-11, HP-03, HR-01, HS-HDO-08, HS-PHS-07, LI-8, MA-02, PE-01, PG-02, PM-03 , PO-IMA-01, PO-LES-TO-01, PO-LES-IM-01, PO-TCO-01, PR(S)-01, SC-5 (equip. op. and spec. trade), SG-PAT-01, SO-MAO-01, SR-E (pay group 2 ELE-2), SR-W (pay group 4), SR-W (pay group 5), SR-W (pay group 9) APC-8, SR-W (pay group 9) APD-10, SW-CHA-01, TI-04, WP-02</v>
      </c>
      <c r="C930" s="128" t="str" cm="1">
        <f t="array" ref="C930">_xlfn.TEXTJOIN(", ",TRUE,_xlfn._xlws.FILTER('5. Raw salary data'!$A$2:$A$1297,('5. Raw salary data'!$C$2:$C$1297 &gt;'5. Raw salary data'!E930)*('5. Raw salary data'!$C$2:$C$1297 &lt;'5. Raw salary data'!C930),"No matches"))</f>
        <v>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ED-EST-03 Ontario (TE 8),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ED-EST-06 Saskatchewan (TE 1), ED-EST-03 Alberta (TE 7), ED-EST-03 Alberta (TE 8), ED-EST-04 Alberta (TE 4), ED-EST-05 Alberta (TE 3), ED-EST-06 Alberta (TE 2), ED-EST-02 BC (TE 9), ED-EST-03 BC (TE 6), ED-EST-04 BC (TE 4), ED-EST-04 BC (TE 5), ED-EST-05 BC (TE 3), ED-EST-06 BC (TE 1), ED-EST-06 BC (TE 2), ED-LAT-01 (TE 10), ED-LAT-01 (TE 11), ED-LAT-02 (TE 7), ED-LAT-02 (TE 8), ED-LAT-03 (TE 6), ED-LAT-04 (TE 4), ED-LAT-04 (TE 5), EG-02, EL-02, EN-ENG-01, FR - Recruitment, GL-AIM-9, GL-AIM-10, GL-AMW-10, GL-AMW-11, GL-COI-00, GL-EIM-00, GL-ELE -12, GL-ELE -13, GL-GHW-7, GL-GHW-8, GL-INM-11, GL-MAM-8, GL-MAM-9, GL-MAN-9, GL-MDO-10, GL-MDO-11, GL-MOC-9, GL-MOC-10, GL-MST-12, GL-MST-13, GL-PCF-7, GL-PCF-8, GL-PRW-9, GL-SMW-00, GL-VHE-00, GL-WOW-9, GS-07, GS-08, GT-03, HS-HDO-06, HS-PHS-06, OM-02, PI-03-CGC, PY-07, SC-6 (deck and engine room), SC-7 (deck and engine room), SC-STD-6, SC-STD-7, SC-4 (equip. op. and spec. trade), SG-SRE-01, SO-MAO-TO, SR-E (pay group 1 basic), SR-W (pay group 9) APC-7, SR-W (pay group 9) APD-9, ST-COR-2</v>
      </c>
    </row>
    <row r="931" spans="1:3" ht="285" x14ac:dyDescent="0.25">
      <c r="A931" s="60" t="str">
        <f>'5. Raw salary data'!A931</f>
        <v>HS-HDO-08</v>
      </c>
      <c r="B931" s="129" t="str" cm="1">
        <f t="array" ref="B931">_xlfn.TEXTJOIN(", ", TRUE, _xlfn._xlws.FILTER('5. Raw salary data'!$A$2:$A$1297, ('5. Raw salary data'!$C$2:$C$1297 &lt; '5. Raw salary data'!D931) * ('5. Raw salary data'!$C$2:$C$1297 &gt;= '5. Raw salary data'!C931) * ('5. Raw salary data'!$A$2:$A$1297 &lt;&gt; '5. Raw salary data'!A931), "No matches"))</f>
        <v>AG-01, AS-04, BI-01, CH-01, CR-07, DA-CON-7, DD-06, ED-EST-01 (TE 8), ED-EST-02 (TE 7) , ED-EST-02 (TE 8), ED-EST-03 (TE 5), ED-EST-04 (TE 3), ED-EST-05 (TE 1), ED-EST-04 Maritimes (TE 9), ED-EST-05 Maritimes (TE 6), ED-EST-05 Maritimes (TE 7), ED-EST-06 Maritimes (TE 5), ED-EST-06 Maritimes (TE 6),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5), ED-EST-06 Saskatchewan (TE 3), ED-EST-06 Saskatchewan (TE 4), ED-EST-04 Alberta (TE 6), ED-EST-05 Alberta (TE 5), ED-EST-06 Alberta (TE 4), ED-EST-03 BC (TE 8), ED-EST-04 BC (TE 7), ED-EST-05 BC (TE 5), ED-EST-06 BC (TE 3),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GL-VHE-10, GL-WOW-11, GL-WOW-12, GS-09, GT-04, HS-PHS-08, IS-03 , LI-9, PC-01, PI-04-CGC, PM-04 , PS-1, SC-6 (equip. op. and spec. trade), SO-FLP-01, SO-MAO-01, SR-E (pay group 3 MDO-4), SR-W (pay group 6), SW-SCW-01, SW-CHA-01</v>
      </c>
      <c r="C931" s="128" t="str" cm="1">
        <f t="array" ref="C931">_xlfn.TEXTJOIN(", ",TRUE,_xlfn._xlws.FILTER('5. Raw salary data'!$A$2:$A$1297,('5. Raw salary data'!$C$2:$C$1297 &gt;'5. Raw salary data'!E931)*('5. Raw salary data'!$C$2:$C$1297 &lt;'5. Raw salary data'!C931),"No matches"))</f>
        <v>AS-03, DA-PRO-6, DD-05, DS-1, EC-02, ED-EST-01 (TE 7) , ED-EST-02 (TE 6) , ED-EST-03 (TE 4), ED-EST-04 (TE 1), ED-EST-04 (TE 2), ED-EST-04 Maritimes (TE 7), ED-EST-04 Maritimes (TE 8), ED-EST-05 Maritimes (TE 5), ED-EST-06 Maritimes (TE 4), ED-EST-03 Quebec (TE 10), ED-EST-03 Quebec (TE 11), ED-EST-04 Quebec (TE 9), ED-EST-04 Quebec (TE 10), ED-EST-05 Quebec (TE 7), ED-EST-06 Quebec (TE 5), ED-EST-03 Ontario (TE 8), ED-EST-03 Ontario (TE 9), ED-EST-04 Ontario (TE 5), ED-EST-04 Ontario (TE 6), ED-EST-05 Ontario (TE 4), ED-EST-05 Ontario (TE 5), ED-EST-06 Ontario (TE 3), ED-EST-04 Manitoba (TE 4), ED-EST-05 Manitoba (TE 2), ED-EST-05 Manitoba (TE 3), ED-EST-06 Manitoba (TE 1), ED-EST-04 Saskatchewan (TE 5), ED-EST-05 Saskatchewan (TE 3), ED-EST-05 Saskatchewan (TE 4), ED-EST-06 Saskatchewan (TE 2), ED-EST-03 Alberta (TE 8), ED-EST-03 Alberta (TE 9), ED-EST-04 Alberta (TE 5), ED-EST-05 Alberta (TE 4), ED-EST-06 Alberta (TE 2), ED-EST-06 Alberta (TE 3), ED-EST-03 BC (TE 7), ED-EST-04 BC (TE 5), ED-EST-04 BC (TE 6), ED-EST-05 BC (TE 4), ED-EST-06 BC (TE 2), ED-LAT-01 (TE 12), ED-LAT-02 (TE 8), ED-LAT-02 (TE 9), ED-LAT-03 (TE 7), ED-LAT-03 (TE 8), ED-LAT-04 (TE 5), ED-LAT-04 (TE 6), EG-03, EU-LAI-1, GL-AIM-11, GL-AMW-11, GL-AMW-12, GL-COI-9, GL-EIM-00, GL-EIM-9, GL-ELE -13, GL-ELE -14, GL-GHW-10, GL-GHW-11, GL-INM-12, GL-INM-13, GL-MAM-10, GL-MAN-10, GL-MDO-11, GL-MDO-12, GL-MOC-10, GL-MOC-11, GL-MST-13, GL-MST-14, GL-PCF-8, GL-PCF-9, GL-PIP-9, GL-PRW-10, GL-SMW-00, GL-SMW-8, GL-VHE-8, GL-VHE-9, GL-WOW-10, GS-08, HP-03, HR-01, HS-HDO-07, HS-PHS-07, LI-8, MA-02, PE-01, PG-02, PI-03-CGC, PM-03 , PO-IMA-01, PO-LES-TO-01, PO-LES-IM-01, PO-TCO-01, PR(S)-01, PY-07, SC-7 (deck and engine room), SC-STD-7, SC-5 (equip. op. and spec. trade), SG-PAT-01, SR-E (pay group 2 ELE-2), SR-W (pay group 4), SR-W (pay group 5), SR-W (pay group 9) APC-8, SR-W (pay group 9) APD-10, ST-COR-2, TI-04, WP-02</v>
      </c>
    </row>
    <row r="932" spans="1:3" ht="270" x14ac:dyDescent="0.25">
      <c r="A932" s="60" t="str">
        <f>'5. Raw salary data'!A932</f>
        <v>HS-HDO-09</v>
      </c>
      <c r="B932" s="129" t="str" cm="1">
        <f t="array" ref="B932">_xlfn.TEXTJOIN(", ", TRUE, _xlfn._xlws.FILTER('5. Raw salary data'!$A$2:$A$1297, ('5. Raw salary data'!$C$2:$C$1297 &lt; '5. Raw salary data'!D932) * ('5. Raw salary data'!$C$2:$C$1297 &gt;= '5. Raw salary data'!C932) * ('5. Raw salary data'!$A$2:$A$1297 &lt;&gt; '5. Raw salary data'!A932), "No matches"))</f>
        <v>AR-02, CO-01, CT-FIN-01 , CT-EAV-01 , CT-IAU-01 , DA-CON-8, DD-07, ED-EDS-01, ED-EST-03 (TE 7), ED-EST-03 (TE 8), ED-EST-04 (TE 5), ED-EST-05 (TE 3), ED-EST-06 (TE 2), ED-EST-05 Maritimes (TE 8), ED-EST-05 Maritimes (TE 9), ED-EST-06 Maritimes (TE 7), ED-EST-06 Maritimes (TE 8), ED-EST-05 Quebec (TE 11), ED-EST-05 Quebec (TE 12), ED-EST-06 Quebec (TE 9), ED-EST-04 Ontario (TE 9), ED-EST-04 Ontario (TE 10), ED-EST-05 Ontario (TE 8), ED-EST-05 Ontario (TE 9), ED-EST-06 Ontario (TE 6), ED-EST-04 Manitoba (TE 7), ED-EST-04 Manitoba (TE 8), ED-EST-05 Manitoba (TE 6), ED-EST-05 Manitoba (TE 7), ED-EST-06 Manitoba (TE 5), ED-EST-04 Saskatchewan (TE 9), ED-EST-05 Saskatchewan (TE 7), ED-EST-05 Saskatchewan (TE 8), ED-EST-06 Saskatchewan (TE 6), ED-EST-04 Alberta (TE 8), ED-EST-04 Alberta (TE 9), ED-EST-05 Alberta (TE 7), ED-EST-05 Alberta (TE 8), ED-EST-06 Alberta (TE 6), ED-EST-04 BC (TE 9), ED-EST-05 BC (TE 7), ED-EST-06 BC (TE 6), ED-LAT-02 (TE 13), ED-LAT-03 (TE 12), ED-LAT-03 (TE 13), ED-LAT-04 (TE 10), ED-LAT-04 (TE 11), EN-ENG-02, EN-SUR-01, GL-COI-13, GL-EIM-12, GL-EIM-13, GL-MAM-14, GL-MAN-14, GL-PCF-12, GL-PCF-13, GL-PIP-13, GL-PRW-14, GL-SMW-11, GL-SMW-12, GL-VHE-12, GL-VHE-13, GL-WOW-14, GS-11, GT-05, HR-02, HS-HDO-10, HS-PHS-09, LS-02, MT-02, NU-CHN-1, NU-HOS-1, PI-05-CGC, PO-IMA-03, PO-LES-TO-03, PO-LES-IM-03, PO-TCO-03, RO-04, SE-RES-1, SG-PAT-02, SO-FLP-02, SO-MAO-02, SO-MAO-03, SO-RAD-01, SR-E (pay group 4 MDO-5), SR-W (pay group 8), SR-W (pay group 11), SW-SCW-02, SW-CHA-02, UT-1</v>
      </c>
      <c r="C932" s="128" t="str" cm="1">
        <f t="array" ref="C932">_xlfn.TEXTJOIN(", ",TRUE,_xlfn._xlws.FILTER('5. Raw salary data'!$A$2:$A$1297,('5. Raw salary data'!$C$2:$C$1297 &gt;'5. Raw salary data'!E932)*('5. Raw salary data'!$C$2:$C$1297 &lt;'5. Raw salary data'!C932),"No matches"))</f>
        <v>AG-01, AI-01, AS-04, BI-01, CH-01, CR-07, DA-CON-7, DA-PRO-7, DS-2, EC-03, ED-EST-02 (TE 8), ED-EST-02 (TE 9), ED-EST-03 (TE 6), ED-EST-04 (TE 3), ED-EST-04 (TE 4), ED-EST-05 (TE 2), ED-EST-06 (TE 1), ED-EST-04 Maritimes (TE 10), ED-EST-05 Maritimes (TE 7), ED-EST-06 Maritimes (TE 6), ED-EST-04 Quebec (TE 12), ED-EST-05 Quebec (TE 9), ED-EST-05 Quebec (TE 10), ED-EST-06 Quebec (TE 7), ED-EST-06 Quebec (TE 8), ED-EST-03 Ontario (TE 10), ED-EST-04 Ontario (TE 7), ED-EST-04 Ontario (TE 8), ED-EST-05 Ontario (TE 7), ED-EST-06 Ontario (TE 4), ED-EST-06 Ontario (TE 5),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GL-PCF-10, GL-PCF-11, GL-PIP-11, GL-PIP-12, GL-PRW-12, GL-PRW-13, GL-SMW-9, GL-SMW-10, GL-VHE-10, GL-VHE-11, GL-WOW-12, GL-WOW-13, GS-09, GS-10, GT-04, HP-04, HS-PHS-08, IS-03 , IT-01, LI-9, LS-01, OM-03, PC-01, PE-02, PG-03, PI-04-CGC, PM-04 , PO-IMA-02, PO-LES-TO-02, PO-LES-IM-02, PO-TCO-02, PR(S)-02, RO-03, SC-6 (equip. op. and spec. trade), SC-7 (equip. op. and spec. trade), SG-SRE-02, SO-FLP-01, SR-E (pay group 3 MDO-4), SR-E (APA), SR-E (APB), SR-W (pay group 7), TI-05, WP-03</v>
      </c>
    </row>
    <row r="933" spans="1:3" ht="240" x14ac:dyDescent="0.25">
      <c r="A933" s="60" t="str">
        <f>'5. Raw salary data'!A933</f>
        <v>HS-HDO-10</v>
      </c>
      <c r="B933" s="129" t="str" cm="1">
        <f t="array" ref="B933">_xlfn.TEXTJOIN(", ", TRUE, _xlfn._xlws.FILTER('5. Raw salary data'!$A$2:$A$1297, ('5. Raw salary data'!$C$2:$C$1297 &lt; '5. Raw salary data'!D933) * ('5. Raw salary data'!$C$2:$C$1297 &gt;= '5. Raw salary data'!C933) * ('5. Raw salary data'!$A$2:$A$1297 &lt;&gt; '5. Raw salary data'!A933), "No matches"))</f>
        <v>AI-02,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ED-LAT-04 (TE 12), ED-LAT-04 (TE 13), EG-05, EL-05, FO-01, FR-1, GL-COI-14, GL-EIM-14, GL-PCF-14, GL-PIP-14, GL-SMW-12, GL-SMW-13, GL-VHE-14, GS-12, GT-05, HP-05, HS-PHS-10, MA-03, PO-IMA-03, PO-LES-TO-03, PO-LES-IM-03, PO-TCO-03, RO-04, SO-FLP-03, SO-MAO-03, SO-RAD-02, SR-E (pay group 5 basic), TI-05 Aviation, TR-02</v>
      </c>
      <c r="C933" s="128" t="str" cm="1">
        <f t="array" ref="C933">_xlfn.TEXTJOIN(", ",TRUE,_xlfn._xlws.FILTER('5. Raw salary data'!$A$2:$A$1297,('5. Raw salary data'!$C$2:$C$1297 &gt;'5. Raw salary data'!E933)*('5. Raw salary data'!$C$2:$C$1297 &lt;'5. Raw salary data'!C933),"No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12), ED-LAT-03 (TE 13), ED-LAT-04 (TE 9), ED-LAT-04 (TE 10), ED-LAT-04 (TE 11), EG-04, EL-04, EN-ENG-02, EN-SUR-01, GL-COI-12, GL-COI-13, GL-EIM-12, GL-EIM-13, GL-MAM-13, GL-MAM-14, GL-MAN-14, GL-PCF-12, GL-PCF-13, GL-PIP-12, GL-PIP-13, GL-PRW-14, GL-SMW-11, GL-VHE-12, GL-VHE-13, GL-WOW-14, GS-10, GS-11, HP-04, HR-02, HS-HDO-09, HS-PHS-09, LS-02, MT-02, NU-CHN-1, NU-HOS-1, PE-02, PI-05-CGC, PR(S)-02, SC-7 (equip. op. and spec. trade), SE-RES-1, SG-PAT-02, SO-FLP-02, SO-MAO-02, SO-RAD-01, SR-E (pay group 4 MDO-5), SR-W (pay group 8), SR-W (pay group 11), SW-SCW-02, SW-CHA-02, TI-05, UT-1, WP-03</v>
      </c>
    </row>
    <row r="934" spans="1:3" ht="105" x14ac:dyDescent="0.25">
      <c r="A934" s="60" t="str">
        <f>'5. Raw salary data'!A934</f>
        <v>HS-PHS-01</v>
      </c>
      <c r="B934" s="129" t="str" cm="1">
        <f t="array" ref="B934">_xlfn.TEXTJOIN(", ", TRUE, _xlfn._xlws.FILTER('5. Raw salary data'!$A$2:$A$1297, ('5. Raw salary data'!$C$2:$C$1297 &lt; '5. Raw salary data'!D934) * ('5. Raw salary data'!$C$2:$C$1297 &gt;= '5. Raw salary data'!C934) * ('5. Raw salary data'!$A$2:$A$1297 &lt;&gt; '5. Raw salary data'!A934), "No matches"))</f>
        <v>DA-CON-3, ED-EST-01 Maritimes (TE 6), ED-EST-02 Maritimes (TE 5), ED-EST-03 Maritimes (TE 2), ED-EST-01 Quebec (TE 4), ED-EST-02 Quebec (TE 3), ED-EST-03 Quebec (TE 2), ED-EST-01 Ontario (TE 3), ED-EST-01 Ontario (TE 4), ED-EST-02 Ontario (TE 1), ED-EST-01 Manitoba (TE 4), ED-EST-01 Manitoba (TE 5), ED-EST-02 Manitoba (TE 2), ED-EST-02 Manitoba (TE 3), ED-EST-01 Saskatchewan (TE 6), ED-EST-02 Saskatchewan (TE 3), ED-EST-03 Saskatchewan (TE 1), ED-EST-01 Alberta (TE 5), ED-EST-02 Alberta (TE 3), ED-EST-01 BC (TE 2), ED-EST-01 BC (TE 3), ED-EST-02 BC (TE 1), ED-LAT-01 (TE 1), GL-ELE -2, GL-MDO-1, HS-HDO-01, LI-2, PY-02, SR-W (pay group 9) APC-3, SR-W (pay group 9) APD-4, ST-OCE-2, ST-SCY-1, ST-STN-2</v>
      </c>
      <c r="C934" s="128" t="str" cm="1">
        <f t="array" ref="C934">_xlfn.TEXTJOIN(", ",TRUE,_xlfn._xlws.FILTER('5. Raw salary data'!$A$2:$A$1297,('5. Raw salary data'!$C$2:$C$1297 &gt;'5. Raw salary data'!E934)*('5. Raw salary data'!$C$2:$C$1297 &lt;'5. Raw salary data'!C934),"No matches"))</f>
        <v>CM-03, DA-CON-1, DA-CON-2, DA-CON Special level C, DA-PRO-2, ED-EST-01 Maritimes (TE 4), ED-EST-01 Maritimes (TE 5), ED-EST-02 Maritimes (TE 3), ED-EST-02 Maritimes (TE 4), ED-EST-03 Maritimes (TE 1), ED-EST-01 Quebec (TE 3), ED-EST-02 Quebec (TE 2), ED-EST-03 Quebec (TE 1), ED-EST-01 Ontario (TE 2), ED-EST-01 Manitoba (TE 3), ED-EST-02 Manitoba (TE 1), ED-EST-01 Saskatchewan (TE 4), ED-EST-01 Saskatchewan (TE 5), ED-EST-02 Saskatchewan (TE 2), ED-EST-01 Alberta (TE 4), ED-EST-02 Alberta (TE 2), ED-EST-01 BC (TE 1), EG-02 salary protected employees, GL-ELE -1, GS-02, LI-1, OE-MEO-4, SR-W (pay group 9) APD-3, ST-OCE-1, ST-STN-1, ST-TYP-1, ST-TYP-2</v>
      </c>
    </row>
    <row r="935" spans="1:3" ht="180" x14ac:dyDescent="0.25">
      <c r="A935" s="60" t="str">
        <f>'5. Raw salary data'!A935</f>
        <v>HS-PHS-02</v>
      </c>
      <c r="B935" s="129" t="str" cm="1">
        <f t="array" ref="B935">_xlfn.TEXTJOIN(", ", TRUE, _xlfn._xlws.FILTER('5. Raw salary data'!$A$2:$A$1297, ('5. Raw salary data'!$C$2:$C$1297 &lt; '5. Raw salary data'!D935) * ('5. Raw salary data'!$C$2:$C$1297 &gt;= '5. Raw salary data'!C935) * ('5. Raw salary data'!$A$2:$A$1297 &lt;&gt; '5. Raw salary data'!A935), "No matches"))</f>
        <v>CM-05, DD-02, ED-EST-01 (TE 1), ED-EST-01 Maritimes (TE 8), ED-EST-02 Maritimes (TE 7), ED-EST-03 Maritimes (TE 4), ED-EST-04 Maritimes (TE 1), ED-EST-01 Quebec (TE 5), ED-EST-01 Quebec (TE 6), ED-EST-02 Quebec (TE 5), ED-EST-03 Quebec (TE 3), ED-EST-04 Quebec (TE 2), ED-EST-01 Ontario (TE 6), ED-EST-01 Ontario (TE 7), ED-EST-02 Ontario (TE 3), ED-EST-03 Ontario (TE 2), ED-EST-01 Manitoba (TE 7), ED-EST-01 Manitoba (TE 8), ED-EST-02 Manitoba (TE 5), ED-EST-03 Manitoba (TE 2), ED-EST-01 Saskatchewan (TE 8), ED-EST-02 Saskatchewan (TE 5), ED-EST-03 Saskatchewan (TE 3), ED-EST-01 Alberta (TE 7), ED-EST-01 Alberta (TE 8), ED-EST-02 Alberta (TE 4), ED-EST-03 Alberta (TE 2), ED-EST-01 BC (TE 5), ED-EST-02 BC (TE 3), ED-EST-03 BC (TE 1), ED-LAT-01 (TE 3), ED-LAT-01 (TE 4), ED-LAT-02 (TE 1), GL-AMW-00, GL-AMW-3, GL-ELE -5, GL-MAN-1, GL-MAN-2, GL-MDO-3, GL-MDO-4, GL-MOC-2, GL-MOC-3, GS-03, GT-01, HS-HDO-02, LI-4, OE-MEO-5, PY-03, SR-W (pay group 1), SR-W (pay group 9) APC-4, SR-W (pay group 9) APD-5, ST-SCY-2, ST-SCY-3</v>
      </c>
      <c r="C935" s="128" t="str" cm="1">
        <f t="array" ref="C935">_xlfn.TEXTJOIN(", ",TRUE,_xlfn._xlws.FILTER('5. Raw salary data'!$A$2:$A$1297,('5. Raw salary data'!$C$2:$C$1297 &gt;'5. Raw salary data'!E935)*('5. Raw salary data'!$C$2:$C$1297 &lt;'5. Raw salary data'!C935),"No matches"))</f>
        <v>CM-04, CR-03, DA-CON-3, DA-PRO-3, ED-EST-01 Maritimes (TE 6), ED-EST-01 Maritimes (TE 7), ED-EST-02 Maritimes (TE 5), ED-EST-02 Maritimes (TE 6), ED-EST-03 Maritimes (TE 3), ED-EST-01 Quebec (TE 4), ED-EST-02 Quebec (TE 3), ED-EST-02 Quebec (TE 4), ED-EST-03 Quebec (TE 2), ED-EST-04 Quebec (TE 1), ED-EST-01 Ontario (TE 4), ED-EST-01 Ontario (TE 5), ED-EST-02 Ontario (TE 1), ED-EST-02 Ontario (TE 2), ED-EST-03 Ontario (TE 1), ED-EST-01 Manitoba (TE 5), ED-EST-01 Manitoba (TE 6), ED-EST-02 Manitoba (TE 3), ED-EST-02 Manitoba (TE 4), ED-EST-03 Manitoba (TE 1), ED-EST-01 Saskatchewan (TE 6), ED-EST-01 Saskatchewan (TE 7), ED-EST-02 Saskatchewan (TE 3), ED-EST-02 Saskatchewan (TE 4), ED-EST-03 Saskatchewan (TE 1), ED-EST-03 Saskatchewan (TE 2), ED-EST-01 Alberta (TE 6), ED-EST-02 Alberta (TE 3), ED-EST-03 Alberta (TE 1), ED-EST-01 BC (TE 3), ED-EST-01 BC (TE 4), ED-EST-02 BC (TE 1), ED-EST-02 BC (TE 2), ED-LAT-01 (TE 2), EU-TEA (Maritimes), EU-TEA (Quebec), EU-TEA (Ontario), EU-TEA (Manitoba), EU-TEA (Saskatchewan), EU-TEA (Alberta), EU-TEA (British Columbia), GL-AMW-1, GL-AMW-2, GL-ELE -3, GL-ELE -4, GL-MDO-1, GL-MDO-2, GL-MOC-1, HS-HDO-01, LI-3, SR-W (pay group 9) APD-4, ST-OCE-3, ST-SCY-1</v>
      </c>
    </row>
    <row r="936" spans="1:3" ht="180" x14ac:dyDescent="0.25">
      <c r="A936" s="60" t="str">
        <f>'5. Raw salary data'!A936</f>
        <v>HS-PHS-03</v>
      </c>
      <c r="B936" s="129" t="str" cm="1">
        <f t="array" ref="B936">_xlfn.TEXTJOIN(", ", TRUE, _xlfn._xlws.FILTER('5. Raw salary data'!$A$2:$A$1297, ('5. Raw salary data'!$C$2:$C$1297 &lt; '5. Raw salary data'!D936) * ('5. Raw salary data'!$C$2:$C$1297 &gt;= '5. Raw salary data'!C936) * ('5. Raw salary data'!$A$2:$A$1297 &lt;&gt; '5. Raw salary data'!A936), "No matches"))</f>
        <v>DA-PRO-4, DD-03, ED-EST-01 (TE 3), ED-EST-02 (TE 1) , ED-EST-02 Maritimes (TE 9), ED-EST-03 Maritimes (TE 6), ED-EST-03 Maritimes (TE 7), ED-EST-04 Maritimes (TE 2), ED-EST-04 Maritimes (TE 3), ED-EST-05 Maritimes (TE 1), ED-EST-01 Quebec (TE 7), ED-EST-02 Quebec (TE 7), ED-EST-03 Quebec (TE 5), ED-EST-04 Quebec (TE 4), ED-EST-05 Quebec (TE 2), ED-EST-02 Ontario (TE 4), ED-EST-02 Ontario (TE 5), ED-EST-03 Ontario (TE 3), ED-EST-03 Ontario (TE 4), ED-EST-04 Ontario (TE 1), ED-EST-02 Manitoba (TE 7), ED-EST-02 Manitoba (TE 8), ED-EST-03 Manitoba (TE 4), ED-EST-03 Manitoba (TE 5), ED-EST-02 Saskatchewan (TE 7), ED-EST-03 Saskatchewan (TE 5), ED-EST-02 Alberta (TE 6), ED-EST-03 Alberta (TE 3), ED-EST-03 Alberta (TE 4), ED-EST-04 Alberta (TE 1), ED-EST-01 BC (TE 7), ED-EST-02 BC (TE 5), ED-EST-03 BC (TE 2), ED-EST-04 BC (TE 1), ED-LAT-01 (TE 5), ED-LAT-01 (TE 6), ED-LAT-02 (TE 2), ED-LAT-02 (TE 3), ED-LAT-03 (TE 1), ED-LAT-03 (TE 2), EL-01, EU-PEI-1, GL-AMW-5, GL-AMW-6, GL-ELE -7, GL-ELE -8, GL-GHW-3, GL-MAN-4, GL-MAN-5, GL-MDO-5, GL-MDO-6, GL-MOC-5, GL-PRW-00, GL-PRW-5, HS-HDO-03, LI-5, SC-1 (deck and engine room), SC-STD-1, SC-1 (equip. op. and spec. trade), SR-W (pay group 9) APC-5, SR-W (pay group 9) APD-6, ST-SCY-4, TI-02, WP-01</v>
      </c>
      <c r="C936" s="128" t="str" cm="1">
        <f t="array" ref="C936">_xlfn.TEXTJOIN(", ",TRUE,_xlfn._xlws.FILTER('5. Raw salary data'!$A$2:$A$1297,('5. Raw salary data'!$C$2:$C$1297 &gt;'5. Raw salary data'!E936)*('5. Raw salary data'!$C$2:$C$1297 &lt;'5. Raw salary data'!C936),"No matches"))</f>
        <v>CM-05, CR-04, ED-EST-01 (TE 1), ED-EST-01 (TE 2), ED-EST-02 Maritimes (TE 7), ED-EST-02 Maritimes (TE 8), ED-EST-03 Maritimes (TE 5), ED-EST-04 Maritimes (TE 1), ED-EST-01 Quebec (TE 6), ED-EST-02 Quebec (TE 5), ED-EST-02 Quebec (TE 6), ED-EST-03 Quebec (TE 4), ED-EST-04 Quebec (TE 2), ED-EST-04 Quebec (TE 3), ED-EST-05 Quebec (TE 1), ED-EST-01 Ontario (TE 7), ED-EST-01 Ontario (TE 8), ED-EST-02 Ontario (TE 3), ED-EST-03 Ontario (TE 2), ED-EST-01 Manitoba (TE 8), ED-EST-02 Manitoba (TE 5), ED-EST-02 Manitoba (TE 6), ED-EST-03 Manitoba (TE 2), ED-EST-03 Manitoba (TE 3), ED-EST-02 Saskatchewan (TE 5), ED-EST-02 Saskatchewan (TE 6), ED-EST-03 Saskatchewan (TE 3), ED-EST-03 Saskatchewan (TE 4), ED-EST-01 Alberta (TE 8), ED-EST-02 Alberta (TE 5), ED-EST-03 Alberta (TE 2), ED-EST-01 BC (TE 5), ED-EST-01 BC (TE 6), ED-EST-02 BC (TE 3), ED-EST-02 BC (TE 4), ED-EST-03 BC (TE 1), ED-LAT-01 (TE 4), ED-LAT-02 (TE 1), GL-AMW-00, GL-AMW-3, GL-AMW-4, GL-ELE -5, GL-ELE -6, GL-MAN-2, GL-MAN-3, GL-MDO-4, GL-MOC-3, GL-MOC-4, GS-03, GS-04, HS-HDO-02, LI-4, OE-MEO-5, PY-04, SR-W (pay group 1), SR-W (pay group 9) APD-5, ST-COR-1, ST-SCY-3, TI-01</v>
      </c>
    </row>
    <row r="937" spans="1:3" ht="240" x14ac:dyDescent="0.25">
      <c r="A937" s="60" t="str">
        <f>'5. Raw salary data'!A937</f>
        <v>HS-PHS-04</v>
      </c>
      <c r="B937" s="129" t="str" cm="1">
        <f t="array" ref="B937">_xlfn.TEXTJOIN(", ", TRUE, _xlfn._xlws.FILTER('5. Raw salary data'!$A$2:$A$1297, ('5. Raw salary data'!$C$2:$C$1297 &lt; '5. Raw salary data'!D937) * ('5. Raw salary data'!$C$2:$C$1297 &gt;= '5. Raw salary data'!C937) * ('5. Raw salary data'!$A$2:$A$1297 &lt;&gt; '5. Raw salary data'!A937), "No matches"))</f>
        <v>AS-01, CM-06,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1),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ED-EST-03 BC (TE 4), ED-EST-04 BC (TE 2), ED-EST-05 BC (TE 1), ED-LAT-01 (TE 8), ED-LAT-02 (TE 4), ED-LAT-02 (TE 5), ED-LAT-03 (TE 3), ED-LAT-03 (TE 4), ED-LAT-04 (TE 1), ED-LAT-04 (TE 2), GL-AIM-00, GL-AMW-7, GL-AMW-8, GL-ELE -9, GL-ELE -10, GL-GHW-5, GL-INM-00, GL-INM-9, GL-MAM-00, GL-MAM-6, GL-MAM-7, GL-MAN-6, GL-MAN-7, GL-MDO-8, GL-MOC-7, GL-MST-00, GL-MST-9, GL-MST-10, GL-PCF-00, GL-PRW-6, GL-PRW-7, GL-WOW-00, GS-05, GS-06, IS-01 , LI-6, MA-01, PG-01, PI-01-CGC, PM-01 , PY-05, SC-3 (deck and engine room), SC-4 (deck and engine room), SC-STD-3, SC-STD-4, SC-3 (equip. op. and spec. trade), SR-W (pay group 2), SR-W (pay group 9) APC-6</v>
      </c>
      <c r="C937" s="128" t="str" cm="1">
        <f t="array" ref="C937">_xlfn.TEXTJOIN(", ",TRUE,_xlfn._xlws.FILTER('5. Raw salary data'!$A$2:$A$1297,('5. Raw salary data'!$C$2:$C$1297 &gt;'5. Raw salary data'!E937)*('5. Raw salary data'!$C$2:$C$1297 &lt;'5. Raw salary data'!C937),"No matches"))</f>
        <v>CR-05, 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ED-EST-02 BC (TE 5), ED-EST-02 BC (TE 6), ED-EST-03 BC (TE 3), ED-EST-04 BC (TE 1), ED-LAT-01 (TE 6), ED-LAT-01 (TE 7), ED-LAT-02 (TE 3), ED-LAT-03 (TE 1), ED-LAT-03 (TE 2), EG-01, EU-PEI-1, GL-AMW-6, GL-ELE -8, GL-GHW-3, GL-GHW-4, GL-MAM-5, GL-MAN-4, GL-MAN-5, GL-MDO-6, GL-MDO-7, GL-MOC-5, GL-MOC-6, GL-PRW-00, GL-PRW-5, GT-02, HP-01, HS-HDO-03, HS-HDO-04, OM-01, SC-1 (deck and engine room), SC-2 (deck and engine room), SC-STD-1, SC-STD-2, SC-1 (equip. op. and spec. trade), SC-2 (equip. op. and spec. trade), SR-W (pay group 9) APC-5, SR-W (pay group 9) APD-7, ST-SCY-4, TI-02, WP-01</v>
      </c>
    </row>
    <row r="938" spans="1:3" ht="285" x14ac:dyDescent="0.25">
      <c r="A938" s="60" t="str">
        <f>'5. Raw salary data'!A938</f>
        <v>HS-PHS-05</v>
      </c>
      <c r="B938" s="129" t="str" cm="1">
        <f t="array" ref="B938">_xlfn.TEXTJOIN(", ", TRUE, _xlfn._xlws.FILTER('5. Raw salary data'!$A$2:$A$1297, ('5. Raw salary data'!$C$2:$C$1297 &lt; '5. Raw salary data'!D938) * ('5. Raw salary data'!$C$2:$C$1297 &gt;= '5. Raw salary data'!C938) * ('5. Raw salary data'!$A$2:$A$1297 &lt;&gt; '5. Raw salary data'!A938), "No matches"))</f>
        <v>AS-02, CM-07, CO-DEV/PER, CR-06, DA-CON-6, DD-05, ED-EST-01 (TE 6), ED-EST-02 (TE 5) , ED-EST-03 (TE 3), ED-EST-04 Maritimes (TE 6), ED-EST-05 Maritimes (TE 4), ED-EST-06 Maritimes (TE 3), ED-EST-02 Quebec (TE 10), ED-EST-02 Quebec (TE 11), ED-EST-03 Quebec (TE 9), ED-EST-04 Quebec (TE 8), ED-EST-05 Quebec (TE 6), ED-EST-06 Quebec (TE 4), ED-EST-02 Ontario (TE 8), ED-EST-02 Ontario (TE 9), ED-EST-03 Ontario (TE 7), ED-EST-04 Ontario (TE 4), ED-EST-05 Ontario (TE 3), ED-EST-05 Ontario (TE 4), ED-EST-06 Ontario (TE 2), ED-EST-03 Manitoba (TE 9), ED-EST-04 Manitoba (TE 3), ED-EST-05 Manitoba (TE 1),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-12, GL-GHW-7, GL-GHW-8, GL-INM-10, GL-INM-11, GL-MAM-8, GL-MAM-9, GL-MAN-8, GL-MAN-9, GL-MDO-10, GL-MOC-9, GL-MOC-10, GL-MST-12, GL-PCF-7, GL-PIP-00, GL-PRW-8, GL-PRW-9, GL-VHE-00, GL-WOW-9, GS-07, GT-03, HS-HDO-06, HS-PHS-06, IS-02 , MT-01, OM-02, PI-03-CGC, PM-02 , PY-07, SC-6 (deck and engine room), SC-STD-6, SC-4 (equip. op. and spec. trade), SG-SRE-01, SO-MAO-TO, SR-E (pay group 1 basic), SR-W (pay group 9) APC-7, SR-W (pay group 9) APD-9, TR-01</v>
      </c>
      <c r="C938" s="128" t="str" cm="1">
        <f t="array" ref="C938">_xlfn.TEXTJOIN(", ",TRUE,_xlfn._xlws.FILTER('5. Raw salary data'!$A$2:$A$1297,('5. Raw salary data'!$C$2:$C$1297 &gt;'5. Raw salary data'!E938)*('5. Raw salary data'!$C$2:$C$1297 &lt;'5. Raw salary data'!C938),"No matches"))</f>
        <v>AR-01,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5),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5), ED-EST-03 Alberta (TE 6), ED-EST-04 Alberta (TE 2), ED-EST-04 Alberta (TE 3), ED-EST-05 Alberta (TE 1), ED-EST-05 Alberta (TE 2), ED-EST-02 BC (TE 8), ED-EST-03 BC (TE 4), ED-EST-04 BC (TE 3), ED-EST-05 BC (TE 1), ED-EST-05 BC (TE 2), ED-LAT-01 (TE 8), ED-LAT-01 (TE 9), ED-LAT-02 (TE 5), ED-LAT-02 (TE 6), ED-LAT-03 (TE 4), ED-LAT-04 (TE 2), ED-LAT-04 (TE 3), GL-AMW-8, GL-AMW-9, GL-ELE -10, GL-ELE -11, GL-GHW-5, GL-GHW-6, GL-INM-9, GL-MAM-00, GL-MAM-7, GL-MAN-7, GL-MDO-8, GL-MDO-9, GL-MOC-7, GL-MOC-8, GL-MST-10, GL-MST-11, GL-PCF-00, GL-PCF-6, GL-PRW-7, GL-WOW-00, GS-06, HP-02, HS-HDO-05, LI-7, MA-01, PG-01, PI-02-CGC, PY-06, RO-01, SC-4 (deck and engine room), SC-5 (deck and engine room), SC-STD-4, SC-STD-5, SR-W (pay group 2), SR-W (pay group 3), SR-W (pay group 9) APD-8, TI-03</v>
      </c>
    </row>
    <row r="939" spans="1:3" ht="300" x14ac:dyDescent="0.25">
      <c r="A939" s="60" t="str">
        <f>'5. Raw salary data'!A939</f>
        <v>HS-PHS-06</v>
      </c>
      <c r="B939" s="129" t="str" cm="1">
        <f t="array" ref="B939">_xlfn.TEXTJOIN(", ", TRUE, _xlfn._xlws.FILTER('5. Raw salary data'!$A$2:$A$1297, ('5. Raw salary data'!$C$2:$C$1297 &lt; '5. Raw salary data'!D939) * ('5. Raw salary data'!$C$2:$C$1297 &gt;= '5. Raw salary data'!C939) * ('5. Raw salary data'!$A$2:$A$1297 &lt;&gt; '5. Raw salary data'!A939), "No matches"))</f>
        <v>AS-03, DA-PRO-6, DD-05, DS-1, EC-02, ED-EST-01 (TE 7) , ED-EST-02 (TE 6) , ED-EST-03 (TE 4), ED-EST-04 (TE 1), ED-EST-04 Maritimes (TE 7), ED-EST-04 Maritimes (TE 8), ED-EST-05 Maritimes (TE 5), ED-EST-06 Maritimes (TE 4), ED-EST-03 Quebec (TE 10), ED-EST-04 Quebec (TE 9), ED-EST-05 Quebec (TE 7), ED-EST-06 Quebec (TE 5), ED-EST-03 Ontario (TE 8), ED-EST-03 Ontario (TE 9), ED-EST-04 Ontario (TE 5), ED-EST-04 Ontario (TE 6), ED-EST-05 Ontario (TE 4), ED-EST-05 Ontario (TE 5), ED-EST-06 Ontario (TE 2), ED-EST-06 Ontario (TE 3), ED-EST-04 Manitoba (TE 4), ED-EST-05 Manitoba (TE 2), ED-EST-05 Manitoba (TE 3), ED-EST-06 Manitoba (TE 1), ED-EST-04 Saskatchewan (TE 5), ED-EST-05 Saskatchewan (TE 3), ED-EST-06 Saskatchewan (TE 2), ED-EST-03 Alberta (TE 8), ED-EST-03 Alberta (TE 9), ED-EST-04 Alberta (TE 5), ED-EST-05 Alberta (TE 4), ED-EST-06 Alberta (TE 2), ED-EST-06 Alberta (TE 3), ED-EST-03 BC (TE 6), ED-EST-03 BC (TE 7), ED-EST-04 BC (TE 5), ED-EST-05 BC (TE 4), ED-EST-06 BC (TE 2), ED-LAT-01 (TE 12), ED-LAT-02 (TE 8), ED-LAT-02 (TE 9), ED-LAT-03 (TE 7), ED-LAT-03 (TE 8), ED-LAT-04 (TE 5), ED-LAT-04 (TE 6), EG-03, FR - Recruitment, GL-AIM-10, GL-AIM-11, GL-AMW-11, GL-AMW-12, GL-COI-9, GL-EIM-00, GL-EIM-9, GL-ELE -13, GL-ELE -14, GL-GHW-8, GL-GHW-10, GL-GHW-11, GL-INM-12, GL-MAM-9, GL-MAM-10, GL-MAN-10, GL-MDO-11, GL-MDO-12, GL-MOC-10, GL-MOC-11, GL-MST-13, GL-MST-14, GL-PCF-8, GL-PIP-9, GL-PRW-10, GL-SMW-00, GL-VHE-8, GL-WOW-10, GS-08, HP-03, HR-01, HS-HDO-07, HS-PHS-07, LI-8, PE-01, PG-02, PI-03-CGC, PM-03 , PO-IMA-01, PO-LES-TO-01, PO-LES-IM-01, PO-TCO-01, PR(S)-01, PY-07, SC-7 (deck and engine room), SC-STD-7, SC-5 (equip. op. and spec. trade), SG-PAT-01, SO-MAO-TO, SR-E (pay group 2 ELE-2), SR-W (pay group 4), SR-W (pay group 9) APC-8, SR-W (pay group 9) APD-10, ST-COR-2, TI-04, WP-02</v>
      </c>
      <c r="C939" s="128" t="str" cm="1">
        <f t="array" ref="C939">_xlfn.TEXTJOIN(", ",TRUE,_xlfn._xlws.FILTER('5. Raw salary data'!$A$2:$A$1297,('5. Raw salary data'!$C$2:$C$1297 &gt;'5. Raw salary data'!E939)*('5. Raw salary data'!$C$2:$C$1297 &lt;'5. Raw salary data'!C939),"No matches"))</f>
        <v>AR-01, AS-02, CM-07, CO-DEV/PER, CR-06, DA-CON-6, EC-01, ED-EST-01 (TE 5), ED-EST-01 (TE 6), ED-EST-02 (TE 4), ED-EST-02 (TE 5) , ED-EST-03 (TE 2), ED-EST-03 (TE 3), ED-EST-04 Maritimes (TE 6), ED-EST-05 Maritimes (TE 3), ED-EST-05 Maritimes (TE 4), ED-EST-06 Maritimes (TE 2), ED-EST-06 Maritimes (TE 3), ED-EST-01 Quebec (TE 10), ED-EST-02 Quebec (TE 10), ED-EST-02 Quebec (TE 11),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ED-EST-03 Manitoba (TE 8),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ED-EST-04 BC (TE 4), ED-EST-05 BC (TE 2), ED-EST-05 BC (TE 3), ED-EST-06 BC (TE 1), ED-LAT-01 (TE 10), ED-LAT-01 (TE 11), ED-LAT-02 (TE 6), ED-LAT-02 (TE 7), ED-LAT-03 (TE 5), ED-LAT-03 (TE 6), ED-LAT-04 (TE 3), ED-LAT-04 (TE 4), EG-02, EL-02, EN-ENG-01, GL-AIM-9, GL-AMW-9, GL-AMW-10, GL-COI-00, GL-ELE -11, GL-ELE -12, GL-GHW-7, GL-INM-10, GL-INM-11, GL-MAM-8, GL-MAN-8, GL-MAN-9, GL-MDO-9, GL-MDO-10, GL-MOC-9, GL-MST-11, GL-MST-12, GL-PCF-6, GL-PCF-7, GL-PIP-00, GL-PRW-8, GL-PRW-9, GL-VHE-00, GL-WOW-9, GS-07, GT-03, HP-02, HS-HDO-05, HS-HDO-06, HS-PHS-05, IS-02 , LI-7, MT-01, OM-02, PM-02 , PY-06, SC-5 (deck and engine room), SC-6 (deck and engine room), SC-STD-5, SC-STD-6, SC-4 (equip. op. and spec. trade), SG-SRE-01, SR-E (pay group 1 basic), SR-W (pay group 9) APC-7, SR-W (pay group 9) APD-9, TI-03, TR-01</v>
      </c>
    </row>
    <row r="940" spans="1:3" ht="285" x14ac:dyDescent="0.25">
      <c r="A940" s="60" t="str">
        <f>'5. Raw salary data'!A940</f>
        <v>HS-PHS-07</v>
      </c>
      <c r="B940" s="129" t="str" cm="1">
        <f t="array" ref="B940">_xlfn.TEXTJOIN(", ", TRUE, _xlfn._xlws.FILTER('5. Raw salary data'!$A$2:$A$1297, ('5. Raw salary data'!$C$2:$C$1297 &lt; '5. Raw salary data'!D940) * ('5. Raw salary data'!$C$2:$C$1297 &gt;= '5. Raw salary data'!C940) * ('5. Raw salary data'!$A$2:$A$1297 &lt;&gt; '5. Raw salary data'!A940), "No matches"))</f>
        <v>DD-06, EC-02, ED-EST-01 (TE 7) , ED-EST-01 (TE 8), ED-EST-02 (TE 7) , ED-EST-03 (TE 4), ED-EST-03 (TE 5), ED-EST-04 (TE 2), ED-EST-05 (TE 1), ED-EST-04 Maritimes (TE 8), ED-EST-04 Maritimes (TE 9),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ED-EST-05 Alberta (TE 5),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GL-MAN-11, GL-MDO-12, GL-MDO-13, GL-MOC-11, GL-MOC-12, GL-MST-14, GL-PCF-9, GL-PIP-9, GL-PIP-10, GL-PRW-11, GL-SMW-8, GL-VHE-9, GL-WOW-11, HP-03, HR-01, HS-HDO-08, MA-02, PS-1, SC-5 (equip. op. and spec. trade), SG-PAT-01, SO-MAO-01, SR-E (pay group 2 ELE-2), SR-W (pay group 4), SR-W (pay group 5), SR-W (pay group 6), SR-W (pay group 9) APC-8, SR-W (pay group 9) APD-10, SW-SCW-01, SW-CHA-01, TI-04</v>
      </c>
      <c r="C940" s="128" t="str" cm="1">
        <f t="array" ref="C940">_xlfn.TEXTJOIN(", ",TRUE,_xlfn._xlws.FILTER('5. Raw salary data'!$A$2:$A$1297,('5. Raw salary data'!$C$2:$C$1297 &gt;'5. Raw salary data'!E940)*('5. Raw salary data'!$C$2:$C$1297 &lt;'5. Raw salary data'!C940),"No matches"))</f>
        <v>AS-03, CM-07, CO-DEV/PER, CR-06, DA-CON-6, DA-PRO-6, DD-05, DS-1, ED-EST-01 (TE 6), ED-EST-02 (TE 5) , ED-EST-02 (TE 6) , ED-EST-03 (TE 3), ED-EST-04 (TE 1), ED-EST-04 Maritimes (TE 6), ED-EST-04 Maritimes (TE 7), ED-EST-05 Maritimes (TE 4), ED-EST-05 Maritimes (TE 5),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FR - Recruitment, GL-AIM-10, GL-AMW-10, GL-AMW-11, GL-COI-00, GL-EIM-00, GL-ELE -12, GL-ELE -13, GL-GHW-8, GL-INM-11, GL-INM-12, GL-MAM-9, GL-MAN-9, GL-MAN-10, GL-MDO-10, GL-MDO-11, GL-MOC-10, GL-MST-12, GL-MST-13, GL-PCF-7, GL-PCF-8, GL-PRW-9, GL-PRW-10, GL-SMW-00, GL-VHE-00, GL-VHE-8, GL-WOW-9, GL-WOW-10, GS-08, GT-03, HS-HDO-06, HS-HDO-07, HS-PHS-06, LI-8, OM-02, PE-01, PG-02, PI-03-CGC, PM-03 , PO-IMA-01, PO-LES-TO-01, PO-LES-IM-01, PO-TCO-01, PR(S)-01, PY-07, SC-6 (deck and engine room), SC-7 (deck and engine room), SC-STD-6, SC-STD-7, SC-4 (equip. op. and spec. trade), SO-MAO-TO, SR-E (pay group 1 basic), SR-W (pay group 9) APD-9, ST-COR-2, WP-02</v>
      </c>
    </row>
    <row r="941" spans="1:3" ht="270" x14ac:dyDescent="0.25">
      <c r="A941" s="60" t="str">
        <f>'5. Raw salary data'!A941</f>
        <v>HS-PHS-08</v>
      </c>
      <c r="B941" s="129" t="str" cm="1">
        <f t="array" ref="B941">_xlfn.TEXTJOIN(", ", TRUE, _xlfn._xlws.FILTER('5. Raw salary data'!$A$2:$A$1297, ('5. Raw salary data'!$C$2:$C$1297 &lt; '5. Raw salary data'!D941) * ('5. Raw salary data'!$C$2:$C$1297 &gt;= '5. Raw salary data'!C941) * ('5. Raw salary data'!$A$2:$A$1297 &lt;&gt; '5. Raw salary data'!A941), "No matches"))</f>
        <v>AI-01, AS-04, CO-01, DA-CON-8, DA-PRO-7, DD-07, DS-2, EC-03, ED-EST-02 (TE 9), ED-EST-03 (TE 6),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ED-EST-06 Ontario (TE 5), ED-EST-04 Manitoba (TE 6), ED-EST-04 Manitoba (TE 7), ED-EST-05 Manitoba (TE 5), ED-EST-06 Manitoba (TE 4), ED-EST-04 Saskatchewan (TE 7), ED-EST-04 Saskatchewan (TE 8), ED-EST-05 Saskatchewan (TE 6), ED-EST-06 Saskatchewan (TE 5), ED-EST-04 Alberta (TE 7), ED-EST-04 Alberta (TE 8), ED-EST-05 Alberta (TE 6), ED-EST-06 Alberta (TE 5), ED-EST-03 BC (TE 9), ED-EST-04 BC (TE 8), ED-EST-05 BC (TE 6), ED-EST-06 BC (TE 5), ED-LAT-02 (TE 12), ED-LAT-02 (TE 13), ED-LAT-03 (TE 10), ED-LAT-03 (TE 11), ED-LAT-04 (TE 8), ED-LAT-04 (TE 9), EG-04, EL-04, FB-2, GL-AIM-14, GL-AMW-14, GL-COI-11, GL-COI-12, GL-EIM-11, GL-EIM-12, GL-MAM-13, GL-MAN-13, GL-MAN-14, GL-MOC-14, GL-PCF-11, GL-PCF-12, GL-PIP-11, GL-PIP-12, GL-PRW-13, GL-PRW-14, GL-SMW-10, GL-VHE-11, GL-WOW-13, GL-WOW-14, GS-10, HP-04, HS-HDO-09, IS-03 , IT-01, LS-01, OM-03, PE-02, PG-03, PM-04 , PO-IMA-02, PO-LES-TO-02, PO-LES-IM-02, PO-TCO-02, PR(S)-02, RO-03, SC-7 (equip. op. and spec. trade), SG-PAT-02, SG-SRE-02, SO-FLP-01, SO-MAO-02, SR-E (APA), SR-E (APB), SR-W (pay group 7), SR-W (pay group 8), SW-SCW-02, TI-05, WP-03</v>
      </c>
      <c r="C941" s="128" t="str" cm="1">
        <f t="array" ref="C941">_xlfn.TEXTJOIN(", ",TRUE,_xlfn._xlws.FILTER('5. Raw salary data'!$A$2:$A$1297,('5. Raw salary data'!$C$2:$C$1297 &gt;'5. Raw salary data'!E941)*('5. Raw salary data'!$C$2:$C$1297 &lt;'5. Raw salary data'!C941),"No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ED-EST-06 Ontario (TE 4), ED-EST-04 Manitoba (TE 5), ED-EST-05 Manitoba (TE 3), ED-EST-05 Manitoba (TE 4), ED-EST-06 Manitoba (TE 2), ED-EST-06 Manitoba (TE 3), ED-EST-04 Saskatchewan (TE 6), ED-EST-05 Saskatchewan (TE 4), ED-EST-05 Saskatchewan (TE 5), ED-EST-06 Saskatchewan (TE 3), ED-EST-06 Saskatchewan (TE 4), ED-EST-03 Alberta (TE 9), ED-EST-04 Alberta (TE 6), ED-EST-05 Alberta (TE 5), ED-EST-06 Alberta (TE 4), ED-EST-03 BC (TE 8), ED-EST-04 BC (TE 6), ED-EST-04 BC (TE 7), ED-EST-05 BC (TE 5), ED-EST-06 BC (TE 3), ED-EST-06 BC (TE 4), ED-LAT-02 (TE 10), ED-LAT-02 (TE 11), ED-LAT-03 (TE 8), ED-LAT-03 (TE 9), ED-LAT-04 (TE 6), ED-LAT-04 (TE 7), EG-03, EL-03, EU-LAI-1, FB-1, GL-AIM-12, GL-AIM-13, GL-AMW-12, GL-AMW-13, GL-COI-10, GL-EIM-10, GL-GHW-10, GL-GHW-11, GL-GHW-12, GL-INM-13, GL-INM-14, GL-MAM-11, GL-MAM-12, GL-MAN-11, GL-MAN-12, GL-MDO-13, GL-MDO-14, GL-MOC-12, GL-MOC-13, GL-MST-14, GL-PCF-9, GL-PCF-10, GL-PIP-10, GL-PRW-11, GL-PRW-12, GL-SMW-8, GL-SMW-9, GL-VHE-9, GL-VHE-10, GL-WOW-11, GL-WOW-12, GS-09, GT-04, HS-HDO-08, LI-9, MA-02, PC-01, PI-04-CGC, PS-1, SC-5 (equip. op. and spec. trade), SC-6 (equip. op. and spec. trade), SO-MAO-01, SR-E (pay group 3 MDO-4), SR-W (pay group 4), SR-W (pay group 5), SR-W (pay group 6), SW-SCW-01, SW-CHA-01</v>
      </c>
    </row>
    <row r="942" spans="1:3" ht="225" x14ac:dyDescent="0.25">
      <c r="A942" s="60" t="str">
        <f>'5. Raw salary data'!A942</f>
        <v>HS-PHS-09</v>
      </c>
      <c r="B942" s="129" t="str" cm="1">
        <f t="array" ref="B942">_xlfn.TEXTJOIN(", ", TRUE, _xlfn._xlws.FILTER('5. Raw salary data'!$A$2:$A$1297, ('5. Raw salary data'!$C$2:$C$1297 &lt; '5. Raw salary data'!D942) * ('5. Raw salary data'!$C$2:$C$1297 &gt;= '5. Raw salary data'!C942) * ('5. Raw salary data'!$A$2:$A$1297 &lt;&gt; '5. Raw salary data'!A942), "No matches"))</f>
        <v>CX-1, DD-08, DD-09, EC-04, ED-EST-03 (TE 8), ED-EST-03 (TE 9), ED-EST-04 (TE 6), ED-EST-05 (TE 4), ED-EST-06 (TE 3), ED-EST-05 Maritimes (TE 10), ED-EST-06 Maritimes (TE 9), ED-EST-06 Quebec (TE 10), ED-EST-06 Quebec (TE 11), ED-EST-04 Ontario (TE 10), ED-EST-05 Ontario (TE 9), ED-EST-05 Ontario (TE 10),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ED-EST-06 BC (TE 7), ED-LAT-04 (TE 11), ED-LAT-04 (TE 12), EG-05, EL-05, FO-01, FR-1, GL-COI-14, GL-EIM-13, GL-EIM-14, GL-PCF-13, GL-PCF-14, GL-PIP-14, GL-SMW-12, GL-SMW-13, GL-VHE-13, GL-VHE-14, GS-12, GT-05, HP-05, HS-HDO-10, HS-PHS-10, MA-03, PO-IMA-03, PO-LES-TO-03, PO-LES-IM-03, PO-TCO-03, RO-04, SO-MAO-03, SO-RAD-02, SR-E (pay group 4 MDO-5), SR-E (pay group 5 basic), TI-05 Aviation, TR-02</v>
      </c>
      <c r="C942" s="128" t="str" cm="1">
        <f t="array" ref="C942">_xlfn.TEXTJOIN(", ",TRUE,_xlfn._xlws.FILTER('5. Raw salary data'!$A$2:$A$1297,('5. Raw salary data'!$C$2:$C$1297 &gt;'5. Raw salary data'!E942)*('5. Raw salary data'!$C$2:$C$1297 &lt;'5. Raw salary data'!C942),"No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11), ED-LAT-03 (TE 12), ED-LAT-03 (TE 13), ED-LAT-04 (TE 9), ED-LAT-04 (TE 10), EG-04, EL-04, EN-ENG-02, EN-SUR-01, FB-2, GL-COI-12, GL-COI-13, GL-EIM-12, GL-MAM-13, GL-MAM-14, GL-MAN-14, GL-MOC-14, GL-PCF-12, GL-PIP-12, GL-PIP-13, GL-PRW-14, GL-SMW-10, GL-SMW-11, GL-VHE-12, GL-WOW-14, GS-10, GS-11, HP-04, HR-02, HS-HDO-09, IT-01, LS-01, LS-02, MT-02, NU-CHN-1, NU-HOS-1, PE-02, PI-05-CGC, PR(S)-02, SC-7 (equip. op. and spec. trade), SE-RES-1, SG-PAT-02, SG-SRE-02, SO-FLP-02, SO-MAO-02, SO-RAD-01, SR-W (pay group 8), SR-W (pay group 11), SW-SCW-02, SW-CHA-02, TI-05, UT-1, WP-03</v>
      </c>
    </row>
    <row r="943" spans="1:3" ht="210" x14ac:dyDescent="0.25">
      <c r="A943" s="60" t="str">
        <f>'5. Raw salary data'!A943</f>
        <v>HS-PHS-10</v>
      </c>
      <c r="B943" s="129" t="str" cm="1">
        <f t="array" ref="B943">_xlfn.TEXTJOIN(", ", TRUE, _xlfn._xlws.FILTER('5. Raw salary data'!$A$2:$A$1297, ('5. Raw salary data'!$C$2:$C$1297 &lt; '5. Raw salary data'!D943) * ('5. Raw salary data'!$C$2:$C$1297 &gt;= '5. Raw salary data'!C943) * ('5. Raw salary data'!$A$2:$A$1297 &lt;&gt; '5. Raw salary data'!A943), "No matches"))</f>
        <v>AG-02, AI-02, AS-05, BI-02, CH-02, CX-2, DD-09, ED-EDS-02, ED-EST-03 (TE 9), ED-EST-04 (TE 7), ED-EST-05 (TE 5), ED-EST-06 (TE 4), ED-EST-06 Maritimes (TE 10), ED-EST-06 Quebec (TE 11), ED-EST-06 Quebec (TE 12), ED-EST-06 Ontario (TE 8), ED-EST-04 Manitoba (TE 10), ED-EST-05 Manitoba (TE 9), ED-EST-06 Manitoba (TE 7), ED-EST-06 Manitoba (TE 8), ED-EST-05 Saskatchewan (TE 10), ED-EST-06 Saskatchewan (TE 8), ED-EST-06 Saskatchewan (TE 9), ED-EST-05 Alberta (TE 9), ED-EST-05 Alberta (TE 10), ED-EST-06 Alberta (TE 8), ED-EST-06 Alberta (TE 9), ED-EST-04 BC (TE 11), ED-EST-05 BC (TE 9), ED-EST-05 BC (TE 10), ED-EST-06 BC (TE 8), ED-EST-06 BC (TE 9), ED-LAT-04 (TE 13), EL-05, EU-PEI-2, FB-3, FO-01, FR-2, FS-01, GL-SMW-14, GS-13, HP-06, HR-03, IS-04 , IT-02, LP-00, ND-ADV-1, ND-DIT-1, ND-HME-1, OM-04, PC-02, PE-03, PI-06-CGC, PM-05 , PM-MCO-01, PO-LES-TO-04, PO-TCO-04, PS-2, PR(S)-03, RO-05, SG-SRE-03, SO-FLP-03, SO-MAO-04, SO-RAD-03, SR-E (pay group 6), SR-E (pay group 7), SR-E (pay group 8), SR-E (pay group 9), SW-SCW-03, SW-SCW-01 Clinical Social Workers, TI-06, TI-05 Marine, VM-1, WP-04</v>
      </c>
      <c r="C943" s="128" t="str" cm="1">
        <f t="array" ref="C943">_xlfn.TEXTJOIN(", ",TRUE,_xlfn._xlws.FILTER('5. Raw salary data'!$A$2:$A$1297,('5. Raw salary data'!$C$2:$C$1297 &gt;'5. Raw salary data'!E943)*('5. Raw salary data'!$C$2:$C$1297 &lt;'5. Raw salary data'!C943),"No matches"))</f>
        <v>CT-FIN-01 , CX-1, DD-08, EC-04, ED-EST-03 (TE 8),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ED-EST-05 Manitoba (TE 8), ED-EST-06 Manitoba (TE 5), ED-EST-06 Manitoba (TE 6), ED-EST-04 Saskatchewan (TE 9), ED-EST-04 Saskatchewan (TE 10), ED-EST-05 Saskatchewan (TE 8), ED-EST-05 Saskatchewan (TE 9), ED-EST-06 Saskatchewan (TE 7), ED-EST-04 Alberta (TE 9), ED-EST-04 Alberta (TE 10), ED-EST-05 Alberta (TE 8), ED-EST-06 Alberta (TE 7), ED-EST-04 BC (TE 10), ED-EST-05 BC (TE 8), ED-EST-06 BC (TE 6), ED-EST-06 BC (TE 7), ED-LAT-03 (TE 13), ED-LAT-04 (TE 11), ED-LAT-04 (TE 12), EG-05, EN-ENG-02, FR-1, GL-COI-14, GL-EIM-13, GL-EIM-14, GL-PCF-13, GL-PCF-14, GL-PIP-14, GL-SMW-12, GL-SMW-13, GL-VHE-13, GL-VHE-14, GS-11, GS-12, GT-05, HP-05, HS-HDO-10, HS-PHS-09, MA-03, MT-02, NU-CHN-1, NU-HOS-1, PI-05-CGC, PO-IMA-03, PO-LES-TO-03, PO-LES-IM-03, PO-TCO-03, RO-04, SO-FLP-02, SO-MAO-03, SO-RAD-02, SR-E (pay group 4 MDO-5), SR-E (pay group 5 basic), SR-W (pay group 11), SW-CHA-02, TI-05 Aviation, TR-02</v>
      </c>
    </row>
    <row r="944" spans="1:3" ht="240" x14ac:dyDescent="0.25">
      <c r="A944" s="60" t="str">
        <f>'5. Raw salary data'!A944</f>
        <v xml:space="preserve">IS-01 </v>
      </c>
      <c r="B944" s="129" t="str" cm="1">
        <f t="array" ref="B944">_xlfn.TEXTJOIN(", ", TRUE, _xlfn._xlws.FILTER('5. Raw salary data'!$A$2:$A$1297, ('5. Raw salary data'!$C$2:$C$1297 &lt; '5. Raw salary data'!D944) * ('5. Raw salary data'!$C$2:$C$1297 &gt;= '5. Raw salary data'!C944) * ('5. Raw salary data'!$A$2:$A$1297 &lt;&gt; '5. Raw salary data'!A944), "No matches"))</f>
        <v>AR-01, AS-01, CM-06, DA-CON-5, DA-PRO-5, DD-04, EC-01, ED-EST-01 (TE 4), ED-EST-01 (TE 5), ED-EST-02 (TE 3) , ED-EST-03 (TE 1), ED-EST-03 Maritimes (TE 9), ED-EST-04 Maritimes (TE 4),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4), ED-LAT-04 (TE 2), GL-AMW-8, GL-ELE -10, GL-GHW-5, GL-GHW-6, GL-INM-9, GL-MAM-00, GL-MAM-6, GL-MAM-7, GL-MAN-7, GL-MDO-8, GL-MDO-9, GL-MOC-7, GL-MOC-8, GL-MST-10, GL-PCF-00, GL-PRW-7, GL-WOW-00, GS-05, GS-06, MA-01, PG-01, PI-02-CGC, PM-01 , PY-06, RO-01, SC-3 (deck and engine room), SC-4 (deck and engine room), SC-STD-3, SC-STD-4, SC-3 (equip. op. and spec. trade), SR-W (pay group 2), SR-W (pay group 3), SR-W (pay group 9) APC-6, SR-W (pay group 9) APD-8, TI-03</v>
      </c>
      <c r="C944" s="128" t="str" cm="1">
        <f t="array" ref="C944">_xlfn.TEXTJOIN(", ",TRUE,_xlfn._xlws.FILTER('5. Raw salary data'!$A$2:$A$1297,('5. Raw salary data'!$C$2:$C$1297 &gt;'5. Raw salary data'!E944)*('5. Raw salary data'!$C$2:$C$1297 &lt;'5. Raw salary data'!C944),"No matches"))</f>
        <v>CR-05, DA-CON-4, ED-EST-01 (TE 3), ED-EST-02 (TE 2) , ED-EST-03 Maritimes (TE 7), ED-EST-03 Maritimes (TE 8), ED-EST-04 Maritimes (TE 3), ED-EST-05 Maritimes (TE 1), ED-EST-01 Quebec (TE 8), ED-EST-02 Quebec (TE 7), ED-EST-02 Quebec (TE 8), ED-EST-03 Quebec (TE 6), ED-EST-04 Quebec (TE 4), ED-EST-04 Quebec (TE 5), ED-EST-05 Quebec (TE 2), ED-EST-05 Quebec (TE 3), ED-EST-06 Quebec (TE 1), ED-EST-02 Ontario (TE 5), ED-EST-02 Ontario (TE 6), ED-EST-03 Ontario (TE 4),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2), ED-LAT-01 (TE 6), ED-LAT-01 (TE 7), ED-LAT-02 (TE 3), ED-LAT-02 (TE 4), ED-LAT-03 (TE 2), ED-LAT-03 (TE 3), ED-LAT-04 (TE 1), EG-01, GL-AIM-00, GL-AMW-6, GL-AMW-7, GL-ELE -8, GL-ELE -9, GL-GHW-3, GL-GHW-4, GL-INM-00, GL-MAM-5, GL-MAN-5, GL-MAN-6, GL-MDO-6, GL-MDO-7, GL-MOC-6, GL-MST-00, GL-MST-9, GL-PRW-00, GL-PRW-5, GL-PRW-6, GT-02, HP-01, HS-HDO-04, HS-PHS-04, LI-6, OM-01, PI-01-CGC, PY-05, SC-1 (deck and engine room), SC-2 (deck and engine room), SC-STD-1, SC-STD-2, SC-2 (equip. op. and spec. trade), SR-W (pay group 9) APD-7, ST-SCY-4, WP-01</v>
      </c>
    </row>
    <row r="945" spans="1:3" ht="270" x14ac:dyDescent="0.25">
      <c r="A945" s="60" t="str">
        <f>'5. Raw salary data'!A945</f>
        <v xml:space="preserve">IS-02 </v>
      </c>
      <c r="B945" s="129" t="str" cm="1">
        <f t="array" ref="B945">_xlfn.TEXTJOIN(", ", TRUE, _xlfn._xlws.FILTER('5. Raw salary data'!$A$2:$A$1297, ('5. Raw salary data'!$C$2:$C$1297 &lt; '5. Raw salary data'!D945) * ('5. Raw salary data'!$C$2:$C$1297 &gt;= '5. Raw salary data'!C945) * ('5. Raw salary data'!$A$2:$A$1297 &lt;&gt; '5. Raw salary data'!A945), "No matches"))</f>
        <v>AS-02, 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ED-EST-04 Alberta (TE 4), ED-EST-05 Alberta (TE 3), ED-EST-06 Alberta (TE 2), ED-EST-02 BC (TE 9), ED-EST-03 BC (TE 6), ED-EST-04 BC (TE 4), ED-EST-05 BC (TE 3), ED-EST-06 BC (TE 1), ED-LAT-01 (TE 10), ED-LAT-01 (TE 11), ED-LAT-02 (TE 7), ED-LAT-02 (TE 8), ED-LAT-03 (TE 6), ED-LAT-04 (TE 4), EG-02, EL-02, EN-ENG-01, FR - Recruitment, GL-AIM-9, GL-AIM-10, GL-AMW-10, GL-COI-00, GL-ELE -12, GL-GHW-7, GL-GHW-8, GL-INM-10, GL-INM-11, GL-MAM-8, GL-MAM-9, GL-MAN-9, GL-MDO-10, GL-MDO-11, GL-MOC-9, GL-MOC-10, GL-MST-12, GL-PCF-7, GL-PIP-00, GL-PRW-9, GL-VHE-00, GL-WOW-9, GS-07, GT-03, HS-HDO-06, HS-PHS-06, OM-02, PI-03-CGC, PM-02 , PY-07, SC-6 (deck and engine room), SC-STD-6, SC-4 (equip. op. and spec. trade), SG-SRE-01, SO-MAO-TO, SR-E (pay group 1 basic), SR-W (pay group 9) APC-7, SR-W (pay group 9) APD-9, ST-COR-2, TR-01</v>
      </c>
      <c r="C945" s="128" t="str" cm="1">
        <f t="array" ref="C945">_xlfn.TEXTJOIN(", ",TRUE,_xlfn._xlws.FILTER('5. Raw salary data'!$A$2:$A$1297,('5. Raw salary data'!$C$2:$C$1297 &gt;'5. Raw salary data'!E945)*('5. Raw salary data'!$C$2:$C$1297 &lt;'5. Raw salary data'!C945),"No matches"))</f>
        <v>AR-01, DA-CON-5, DA-PRO-5, DD-04, EC-01, ED-EST-01 (TE 5), ED-EST-02 (TE 3) ,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ED-EST-06 Alberta (TE 1), ED-EST-02 BC (TE 8), ED-EST-03 BC (TE 4), ED-EST-03 BC (TE 5), ED-EST-04 BC (TE 3), ED-EST-05 BC (TE 2), ED-LAT-01 (TE 8), ED-LAT-01 (TE 9), ED-LAT-02 (TE 5), ED-LAT-02 (TE 6), ED-LAT-03 (TE 4), ED-LAT-03 (TE 5), ED-LAT-04 (TE 2), ED-LAT-04 (TE 3), GL-AMW-8, GL-AMW-9, GL-ELE -10, GL-ELE -11, GL-GHW-5, GL-GHW-6, GL-INM-9, GL-MAM-00, GL-MAM-7, GL-MAN-7, GL-MAN-8, GL-MDO-8, GL-MDO-9, GL-MOC-8, GL-MST-10, GL-MST-11, GL-PCF-00, GL-PCF-6, GL-PRW-7, GL-PRW-8, GL-WOW-00, GS-06, HP-02, HS-HDO-05, HS-PHS-05, LI-7, MT-01, PG-01, PI-02-CGC, PY-06, RO-01, SC-4 (deck and engine room), SC-5 (deck and engine room), SC-STD-4, SC-STD-5, SR-W (pay group 2), SR-W (pay group 3), SR-W (pay group 9) APD-8, TI-03</v>
      </c>
    </row>
    <row r="946" spans="1:3" ht="270" x14ac:dyDescent="0.25">
      <c r="A946" s="60" t="str">
        <f>'5. Raw salary data'!A946</f>
        <v xml:space="preserve">IS-03 </v>
      </c>
      <c r="B946" s="129" t="str" cm="1">
        <f t="array" ref="B946">_xlfn.TEXTJOIN(", ", TRUE, _xlfn._xlws.FILTER('5. Raw salary data'!$A$2:$A$1297, ('5. Raw salary data'!$C$2:$C$1297 &lt; '5. Raw salary data'!D946) * ('5. Raw salary data'!$C$2:$C$1297 &gt;= '5. Raw salary data'!C946) * ('5. Raw salary data'!$A$2:$A$1297 &lt;&gt; '5. Raw salary data'!A946), "No matches"))</f>
        <v>AI-01, AS-04,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ED-EST-06 Manitoba (TE 4), ED-EST-04 Saskatchewan (TE 8), ED-EST-05 Saskatchewan (TE 6), ED-EST-05 Saskatchewan (TE 7), ED-EST-06 Saskatchewan (TE 5), ED-EST-04 Alberta (TE 7), ED-EST-04 Alberta (TE 8), ED-EST-05 Alberta (TE 6), ED-EST-05 Alberta (TE 7), ED-EST-06 Alberta (TE 5), ED-EST-03 BC (TE 9), ED-EST-04 BC (TE 8), ED-EST-05 BC (TE 6), ED-EST-06 BC (TE 5), ED-LAT-02 (TE 12), ED-LAT-02 (TE 13), ED-LAT-03 (TE 11), ED-LAT-03 (TE 12), ED-LAT-04 (TE 9), EG-04, EL-04, EN-SUR-01, FB-2, GL-AIM-14, GL-AMW-14, GL-COI-12, GL-EIM-11, GL-EIM-12, GL-MAM-13, GL-MAN-13, GL-MAN-14, GL-MOC-14, GL-PCF-11, GL-PCF-12, GL-PIP-12, GL-PRW-13, GL-PRW-14, GL-SMW-10, GL-VHE-11, GL-VHE-12, GL-WOW-13, GL-WOW-14, GS-10, HP-04, HS-HDO-09, IT-01, LS-01, LS-02, OM-03, PE-02, PG-03, PM-04 , PO-IMA-02, PO-LES-TO-02, PO-LES-IM-02, PO-TCO-02, PR(S)-02, RO-03, SC-7 (equip. op. and spec. trade), SG-PAT-02, SG-SRE-02, SO-FLP-01, SO-MAO-02, SR-E (APA), SR-E (APB), SR-W (pay group 7), SR-W (pay group 8), SW-SCW-02, TI-05, UT-1, WP-03</v>
      </c>
      <c r="C946" s="128" t="str" cm="1">
        <f t="array" ref="C946">_xlfn.TEXTJOIN(", ",TRUE,_xlfn._xlws.FILTER('5. Raw salary data'!$A$2:$A$1297,('5. Raw salary data'!$C$2:$C$1297 &gt;'5. Raw salary data'!E946)*('5. Raw salary data'!$C$2:$C$1297 &lt;'5. Raw salary data'!C946),"No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ED-EST-06 Quebec (TE 7), ED-EST-03 Ontario (TE 9), ED-EST-03 Ontario (TE 10), ED-EST-04 Ontario (TE 6), ED-EST-04 Ontario (TE 7), ED-EST-05 Ontario (TE 6), ED-EST-06 Ontario (TE 4), ED-EST-04 Manitoba (TE 5), ED-EST-05 Manitoba (TE 3),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EG-03, EL-03, EU-LAI-1, FB-1, GL-AIM-12, GL-AIM-13, GL-AMW-13, GL-COI-10, GL-COI-11, GL-EIM-10, GL-GHW-11, GL-GHW-12, GL-INM-13, GL-INM-14, GL-MAM-11, GL-MAM-12, GL-MAN-11, GL-MAN-12, GL-MDO-13, GL-MDO-14, GL-MOC-12, GL-MOC-13, GL-PCF-9, GL-PCF-10, GL-PIP-10, GL-PIP-11, GL-PRW-11, GL-PRW-12, GL-SMW-8, GL-SMW-9, GL-VHE-9, GL-VHE-10, GL-WOW-11, GL-WOW-12, GS-09, GT-04, HS-HDO-08, HS-PHS-08, LI-9, MA-02, PC-01, PI-04-CGC, PS-1, SC-5 (equip. op. and spec. trade), SC-6 (equip. op. and spec. trade), SO-MAO-01, SR-E (pay group 3 MDO-4), SR-W (pay group 5), SR-W (pay group 6), SW-SCW-01, SW-CHA-01</v>
      </c>
    </row>
    <row r="947" spans="1:3" ht="180" x14ac:dyDescent="0.25">
      <c r="A947" s="60" t="str">
        <f>'5. Raw salary data'!A947</f>
        <v xml:space="preserve">IS-04 </v>
      </c>
      <c r="B947" s="129" t="str" cm="1">
        <f t="array" ref="B947">_xlfn.TEXTJOIN(", ", TRUE, _xlfn._xlws.FILTER('5. Raw salary data'!$A$2:$A$1297, ('5. Raw salary data'!$C$2:$C$1297 &lt; '5. Raw salary data'!D947) * ('5. Raw salary data'!$C$2:$C$1297 &gt;= '5. Raw salary data'!C947) * ('5. Raw salary data'!$A$2:$A$1297 &lt;&gt; '5. Raw salary data'!A947), "No matches"))</f>
        <v>AS-05, CT-EAV-02 , CT-IAU-02, DS-3, ED-EDS-03, ED-EST-04 (TE 8), ED-EST-04 (TE 9), ED-EST-05 (TE 6), ED-EST-06 (TE 5), ED-EST-06 Ontario (TE 9), ED-EST-05 Manitoba (TE 10), ED-EST-06 Manitoba (TE 8), ED-EST-06 Manitoba (TE 9), ED-EST-06 Saskatchewan (TE 10), ED-EST-06 Alberta (TE 10), ED-EST-05 BC (TE 10), ED-EST-05 BC (TE 11), ED-EST-06 BC (TE 9), ED-EST-06 BC (TE 10), EG-06, FB-4, FR-3, GT-06, IT-02, LS-03, ND-ADV-1, ND-DIT-2, NU-CHN-2, NU-CHN-3, NU-HOS-2, NU-HOS-3, PG-04, PM-05 , PM-MCO-01, PO-LES-TO-04, PO-TCO-04, PS-2, SG-PAT-03, SG-SRE-03, SO-FLP-04, SO-MAO-05, SR-E (pay group 9), SR-E (pay group 10), SR-E (pay group 11), SR-E (pay group 12), SR-W (pay group 12), SW-SCW-01 Clinical Social Workers, SW-SCW-02 Clinical Social Workers, SW-CHA-03, VM-1</v>
      </c>
      <c r="C947" s="128" t="str" cm="1">
        <f t="array" ref="C947">_xlfn.TEXTJOIN(", ",TRUE,_xlfn._xlws.FILTER('5. Raw salary data'!$A$2:$A$1297,('5. Raw salary data'!$C$2:$C$1297 &gt;'5. Raw salary data'!E947)*('5. Raw salary data'!$C$2:$C$1297 &lt;'5. Raw salary data'!C947),"No matches"))</f>
        <v>AG-02, AI-02, BI-02, CH-02, CX-2, DD-09, ED-EDS-02, ED-EST-03 (TE 9), ED-EST-04 (TE 6), ED-EST-04 (TE 7), ED-EST-05 (TE 5), ED-EST-06 (TE 3), ED-EST-06 (TE 4), ED-EST-06 Maritimes (TE 9),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12), ED-LAT-04 (TE 13), EG-05, EL-05, EU-PEI-2, FB-3, FO-01, FR-1, FR-2, FS-01, GL-EIM-14, GL-PCF-14, GL-SMW-13, GL-SMW-14, GL-VHE-14, GS-12, GS-13, HP-06, HR-03, HS-PHS-10, LP-00, MA-03, ND-DIT-1, ND-HME-1, OM-04, PC-02, PE-03, PI-06-CGC, PR(S)-03, RO-05, SO-FLP-03, SO-MAO-04, SO-RAD-02, SO-RAD-03, SR-E (pay group 6), SR-E (pay group 7), SR-E (pay group 8), SW-SCW-03, TI-06, TI-05 Aviation, TI-05 Marine, WP-04</v>
      </c>
    </row>
    <row r="948" spans="1:3" ht="75" x14ac:dyDescent="0.25">
      <c r="A948" s="60" t="str">
        <f>'5. Raw salary data'!A948</f>
        <v xml:space="preserve">IS-05 </v>
      </c>
      <c r="B948" s="129" t="str" cm="1">
        <f t="array" ref="B948">_xlfn.TEXTJOIN(", ", TRUE, _xlfn._xlws.FILTER('5. Raw salary data'!$A$2:$A$1297, ('5. Raw salary data'!$C$2:$C$1297 &lt; '5. Raw salary data'!D948) * ('5. Raw salary data'!$C$2:$C$1297 &gt;= '5. Raw salary data'!C948) * ('5. Raw salary data'!$A$2:$A$1297 &lt;&gt; '5. Raw salary data'!A948), "No matches"))</f>
        <v>AG-03, AS-06, BI-03, CH-03, CT-EAV-03 , CT-IAU-03, ED-EDS-04, ED-EST-05 (TE 9), ED-EST-06 (TE 7), ED-EST-06 (TE 8), EG-07, EL-07, EN-ENG-03, EN-SUR-02, FB-5, FR-4, GT-07, HP-08, HR-04, LS-04, MA-04, MT-04, ND-ADV-2, ND-DIT-3, ND-HME-3, NU-CHN-5, NU-HOS-5, OM-05, OP-2, PC-03, PG-05, PH-01, SG-SRE-04, SO-FLP-06, SO-MAO-07, SW-SCW-04, TI-06 Aviation, TI-06 Marine, VM-2, WP-05</v>
      </c>
      <c r="C948" s="128" t="str" cm="1">
        <f t="array" ref="C948">_xlfn.TEXTJOIN(", ",TRUE,_xlfn._xlws.FILTER('5. Raw salary data'!$A$2:$A$1297,('5. Raw salary data'!$C$2:$C$1297 &gt;'5. Raw salary data'!E948)*('5. Raw salary data'!$C$2:$C$1297 &lt;'5. Raw salary data'!C948),"No matches"))</f>
        <v>AI-03, AR-03, CT-FIN-02 , CX-3, EC-05, ED-EST-04 (TE 9), ED-EST-04 (TE 10), ED-EST-05 (TE 7), ED-EST-05 (TE 8), ED-EST-06 (TE 6), ED-EST-06 Ontario (TE 10), ED-EST-06 Manitoba (TE 10), ED-EST-06 BC (TE 11), EG-06, EL-06, FO-02, FR-3, HP-07, MT-03, ND-DIT-2, ND-HME-2, NU-CHN-3, NU-CHN-4, NU-HOS-3, NU-HOS-4, OP-1, PE-04, PI-07-CGC, PR(S)-04, RO-06, SO-FLP-05, SO-MAO-06, SR-E (pay group 12), SW-SCW-03 Clinical Social Workers, TI-07, TI-06 Railway safety, TR-03, UT-2</v>
      </c>
    </row>
    <row r="949" spans="1:3" ht="60" x14ac:dyDescent="0.25">
      <c r="A949" s="60" t="str">
        <f>'5. Raw salary data'!A949</f>
        <v xml:space="preserve">IS-06 </v>
      </c>
      <c r="B949" s="129" t="str" cm="1">
        <f t="array" ref="B949">_xlfn.TEXTJOIN(", ", TRUE, _xlfn._xlws.FILTER('5. Raw salary data'!$A$2:$A$1297, ('5. Raw salary data'!$C$2:$C$1297 &lt; '5. Raw salary data'!D949) * ('5. Raw salary data'!$C$2:$C$1297 &gt;= '5. Raw salary data'!C949) * ('5. Raw salary data'!$A$2:$A$1297 &lt;&gt; '5. Raw salary data'!A949), "No matches"))</f>
        <v>AI-05, AI-06, AS-07, CT-FIN-03 , CT-EAV-04 , CT-IAU-04, EC-06, EG-08, EL-08, EN-SUR-03, FB-6, FO-03, FR-6, HR-05, MA-05, ND-ADV-3, ND-DIT-4, ND-HME-4, NU-CHN-6, NU-HOS-6, PG-06, PH-02, PM-06 , PM-MCO-02, SE-RES-2, SG-SRE-06, SO-FLP-07, SO-MAO-09, SW-SCW-05, TI-07 Aviation, TI-07 Marine, VM-3, WP-06</v>
      </c>
      <c r="C949" s="128" t="str" cm="1">
        <f t="array" ref="C949">_xlfn.TEXTJOIN(", ",TRUE,_xlfn._xlws.FILTER('5. Raw salary data'!$A$2:$A$1297,('5. Raw salary data'!$C$2:$C$1297 &gt;'5. Raw salary data'!E949)*('5. Raw salary data'!$C$2:$C$1297 &lt;'5. Raw salary data'!C949),"No matches"))</f>
        <v>AI-04, AO-CAI-01, AR-04, CO-02, ED-EDS-05, ED-EST-05 (TE 10), ED-EST-06 (TE 9), ED-EST-06 (TE 10), EN-ENG-03, EN-SUR-02, FR-5, FS-02, GT-07, HP-09, IT-03, LP-01, MT-05, ND-HME-3, NU-CHN-5, NU-HOS-5, OP-3, PE-05, PG-05, PH-01, PS-3, PR(S)-05, SG-PAT-04, SG-SRE-05, SO-FLP-06, SO-MAO-08, SR-CPS1, SW-SCW-04, TI-08, TI-07 Railway safety, TR-04, VM-2</v>
      </c>
    </row>
    <row r="950" spans="1:3" ht="270" x14ac:dyDescent="0.25">
      <c r="A950" s="60" t="str">
        <f>'5. Raw salary data'!A950</f>
        <v>IT-01</v>
      </c>
      <c r="B950" s="129" t="str" cm="1">
        <f t="array" ref="B950">_xlfn.TEXTJOIN(", ", TRUE, _xlfn._xlws.FILTER('5. Raw salary data'!$A$2:$A$1297, ('5. Raw salary data'!$C$2:$C$1297 &lt; '5. Raw salary data'!D950) * ('5. Raw salary data'!$C$2:$C$1297 &gt;= '5. Raw salary data'!C950) * ('5. Raw salary data'!$A$2:$A$1297 &lt;&gt; '5. Raw salary data'!A950),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ED-EST-04 Manitoba (TE 7),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11), ED-LAT-03 (TE 12), ED-LAT-03 (TE 13), ED-LAT-04 (TE 9), ED-LAT-04 (TE 10), EG-04, EL-04, EN-ENG-02, EN-SUR-01, FB-2, GL-COI-12, GL-COI-13, GL-EIM-12, GL-MAM-13, GL-MAM-14, GL-MAN-14, GL-MOC-14, GL-PCF-12, GL-PIP-12, GL-PIP-13, GL-PRW-14, GL-SMW-11, GL-VHE-12, GL-WOW-14, GS-10, GS-11, HP-04, HR-02, HS-HDO-09, LS-02, MT-02, NU-CHN-1, NU-HOS-1, PE-02, PI-05-CGC, PR(S)-02, SC-7 (equip. op. and spec. trade), SE-RES-1, SG-PAT-02, SG-SRE-02, SO-FLP-02, SO-MAO-02, SO-RAD-01, SR-W (pay group 8), SR-W (pay group 11), SW-SCW-02, SW-CHA-02, TI-05, UT-1, WP-03</v>
      </c>
      <c r="C950" s="128" t="str" cm="1">
        <f t="array" ref="C950">_xlfn.TEXTJOIN(", ",TRUE,_xlfn._xlws.FILTER('5. Raw salary data'!$A$2:$A$1297,('5. Raw salary data'!$C$2:$C$1297 &gt;'5. Raw salary data'!E950)*('5. Raw salary data'!$C$2:$C$1297 &lt;'5. Raw salary data'!C950),"No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8), ED-EST-03 BC (TE 9), ED-EST-04 BC (TE 7), ED-EST-05 BC (TE 5), ED-EST-05 BC (TE 6), ED-EST-06 BC (TE 4), ED-LAT-02 (TE 11), ED-LAT-02 (TE 12), ED-LAT-03 (TE 9), ED-LAT-03 (TE 10), ED-LAT-04 (TE 7), ED-LAT-04 (TE 8), EL-03, GL-AIM-13, GL-AIM-14, GL-AMW-13, GL-AMW-14, GL-COI-11, GL-EIM-10, GL-EIM-11, GL-GHW-12, GL-INM-14, GL-MAM-12, GL-MAN-12, GL-MAN-13, GL-MDO-13, GL-MDO-14, GL-MOC-13, GL-PCF-10, GL-PCF-11, GL-PIP-10, GL-PIP-11, GL-PRW-12, GL-PRW-13, GL-SMW-9, GL-SMW-10, GL-VHE-10, GL-VHE-11, GL-WOW-12, GL-WOW-13, GS-09, GT-04, HS-PHS-08, IS-03 , LI-9, LS-01, OM-03, PC-01, PG-03, PI-04-CGC, PM-04 , PO-IMA-02, PO-LES-TO-02, PO-LES-IM-02, PO-TCO-02, PS-1, RO-03, SC-6 (equip. op. and spec. trade), SO-FLP-01, SR-E (pay group 3 MDO-4), SR-E (APA), SR-E (APB), SR-W (pay group 6), SR-W (pay group 7), SW-SCW-01</v>
      </c>
    </row>
    <row r="951" spans="1:3" ht="180" x14ac:dyDescent="0.25">
      <c r="A951" s="60" t="str">
        <f>'5. Raw salary data'!A951</f>
        <v>IT-02</v>
      </c>
      <c r="B951" s="129" t="str" cm="1">
        <f t="array" ref="B951">_xlfn.TEXTJOIN(", ", TRUE, _xlfn._xlws.FILTER('5. Raw salary data'!$A$2:$A$1297, ('5. Raw salary data'!$C$2:$C$1297 &lt; '5. Raw salary data'!D951) * ('5. Raw salary data'!$C$2:$C$1297 &gt;= '5. Raw salary data'!C951) * ('5. Raw salary data'!$A$2:$A$1297 &lt;&gt; '5. Raw salary data'!A951), "No matches"))</f>
        <v>CT-FIN-02 , CT-EAV-02 , CT-IAU-02, DS-3, ED-EDS-03, ED-EST-04 (TE 8), ED-EST-04 (TE 9), ED-EST-05 (TE 6), ED-EST-05 (TE 7), ED-EST-06 (TE 5), ED-EST-06 Ontario (TE 9), ED-EST-06 Ontario (TE 10), ED-EST-05 Manitoba (TE 10), ED-EST-06 Manitoba (TE 9), ED-EST-06 Saskatchewan (TE 10), ED-EST-06 Alberta (TE 10), ED-EST-05 BC (TE 11), ED-EST-06 BC (TE 10), EG-06, EL-06, FB-4, FR-3, GT-06, LS-03, ND-DIT-2, ND-HME-2, NU-CHN-2, NU-CHN-3, NU-HOS-2, NU-HOS-3, PG-04, SG-PAT-03, SG-SRE-03, SO-FLP-04, SO-MAO-05, SR-E (pay group 10), SR-E (pay group 11), SR-E (pay group 12), SR-W (pay group 12), SW-SCW-02 Clinical Social Workers, SW-CHA-03, TI-07</v>
      </c>
      <c r="C951" s="128" t="str" cm="1">
        <f t="array" ref="C951">_xlfn.TEXTJOIN(", ",TRUE,_xlfn._xlws.FILTER('5. Raw salary data'!$A$2:$A$1297,('5. Raw salary data'!$C$2:$C$1297 &gt;'5. Raw salary data'!E951)*('5. Raw salary data'!$C$2:$C$1297 &lt;'5. Raw salary data'!C951),"No matches"))</f>
        <v>AG-02, AI-02, AS-05, BI-02, CH-02, CX-2, DD-09, ED-EDS-02, ED-EST-03 (TE 9), ED-EST-04 (TE 7), ED-EST-05 (TE 5), ED-EST-06 (TE 3), ED-EST-06 (TE 4), ED-EST-06 Maritimes (TE 10), ED-EST-06 Quebec (TE 11), ED-EST-06 Quebec (TE 12), ED-EST-05 Ontario (TE 10), ED-EST-06 Ontario (TE 7), ED-EST-06 Ontario (TE 8), ED-EST-04 Manitoba (TE 10), ED-EST-05 Manitoba (TE 8), ED-EST-05 Manitoba (TE 9), ED-EST-06 Manitoba (TE 7), ED-EST-06 Manitoba (TE 8), ED-EST-05 Saskatchewan (TE 10), ED-EST-06 Saskatchewan (TE 8), ED-EST-06 Saskatchewan (TE 9), ED-EST-04 Alberta (TE 10), ED-EST-05 Alberta (TE 9), ED-EST-05 Alberta (TE 10), ED-EST-06 Alberta (TE 8), ED-EST-06 Alberta (TE 9), ED-EST-04 BC (TE 11), ED-EST-05 BC (TE 9), ED-EST-05 BC (TE 10), ED-EST-06 BC (TE 8), ED-EST-06 BC (TE 9), ED-LAT-04 (TE 13), EG-05, EL-05, EU-PEI-2, FB-3, FO-01, FR-2, FS-01, GL-SMW-13, GL-SMW-14, GS-13, HP-06, HR-03, HS-PHS-10, IS-04 , LP-00, ND-ADV-1, ND-DIT-1, ND-HME-1, OM-04, PC-02, PE-03, PI-06-CGC, PM-05 , PM-MCO-01, PO-LES-TO-04, PO-TCO-04, PS-2, PR(S)-03, RO-05, SO-FLP-03, SO-MAO-04, SO-RAD-03, SR-E (pay group 6), SR-E (pay group 7), SR-E (pay group 8), SR-E (pay group 9), SW-SCW-03, SW-SCW-01 Clinical Social Workers, TI-06, TI-05 Marine, VM-1, WP-04</v>
      </c>
    </row>
    <row r="952" spans="1:3" ht="60" x14ac:dyDescent="0.25">
      <c r="A952" s="60" t="str">
        <f>'5. Raw salary data'!A952</f>
        <v>IT-03</v>
      </c>
      <c r="B952" s="129" t="str" cm="1">
        <f t="array" ref="B952">_xlfn.TEXTJOIN(", ", TRUE, _xlfn._xlws.FILTER('5. Raw salary data'!$A$2:$A$1297, ('5. Raw salary data'!$C$2:$C$1297 &lt; '5. Raw salary data'!D952) * ('5. Raw salary data'!$C$2:$C$1297 &gt;= '5. Raw salary data'!C952) * ('5. Raw salary data'!$A$2:$A$1297 &lt;&gt; '5. Raw salary data'!A952), "No matches"))</f>
        <v>AI-04, AI-05, AR-04, AS-07, CO-02, EC-06, ED-EST-06 (TE 10), EG-08, EL-08, FB-6, FO-03, FR-6, FS-02, HP-09, IS-06 , LP-01, MA-05, MT-05, NU-CHN-6, NU-HOS-6, OP-3, PE-05, PG-06, PM-06 , PM-MCO-02, PR(S)-05, SE-RES-2, SG-SRE-05, SG-SRE-06, SO-FLP-07, SO-MAO-09, TI-07 Marine, TR-04</v>
      </c>
      <c r="C952" s="128" t="str" cm="1">
        <f t="array" ref="C952">_xlfn.TEXTJOIN(", ",TRUE,_xlfn._xlws.FILTER('5. Raw salary data'!$A$2:$A$1297,('5. Raw salary data'!$C$2:$C$1297 &gt;'5. Raw salary data'!E952)*('5. Raw salary data'!$C$2:$C$1297 &lt;'5. Raw salary data'!C952),"No matches"))</f>
        <v>AG-03, AO-CAI-01, BI-03, CH-03, CT-EAV-03 , CT-IAU-03, ED-EDS-05, ED-EST-05 (TE 9), ED-EST-05 (TE 10), ED-EST-06 (TE 8), ED-EST-06 (TE 9), EG-07, EL-07, EN-ENG-03, EN-SUR-02, FR-5, GT-07, HP-08, HR-04, ND-ADV-2, ND-DIT-3, ND-HME-3, NU-CHN-5, NU-HOS-5, OP-2, PC-03, PG-05, PH-01, PS-3, SG-PAT-04, SO-FLP-06, SO-MAO-08, SR-CPS1, SW-SCW-04, TI-08, TI-06 Aviation, TI-06 Marine, TI-07 Railway safety, VM-2</v>
      </c>
    </row>
    <row r="953" spans="1:3" ht="45" x14ac:dyDescent="0.25">
      <c r="A953" s="60" t="str">
        <f>'5. Raw salary data'!A953</f>
        <v>IT-04</v>
      </c>
      <c r="B953" s="129" t="str" cm="1">
        <f t="array" ref="B953">_xlfn.TEXTJOIN(", ", TRUE, _xlfn._xlws.FILTER('5. Raw salary data'!$A$2:$A$1297, ('5. Raw salary data'!$C$2:$C$1297 &lt; '5. Raw salary data'!D953) * ('5. Raw salary data'!$C$2:$C$1297 &gt;= '5. Raw salary data'!C953) * ('5. Raw salary data'!$A$2:$A$1297 &lt;&gt; '5. Raw salary data'!A953), "No matches"))</f>
        <v>AG-05, AO-CAI-03, AO-HPS-01, AO-HPS-02, BI-05, CH-05, CO-04, CT-FIN-04 , CT-EAV-05 , DE-02, DS-4, EC-07, EN-SUR-04, MA-06, MT-07, NU-CHN-7, NU-HOS-7, PC-05, PH-03, SE-REM-1, SE-RES-3, SG-PAT-06, SG-PAT-07, SG-SRE-08, SO-INS-01, TI-08 Aviation, TI-08 Marine, VM-4</v>
      </c>
      <c r="C953" s="128" t="str" cm="1">
        <f t="array" ref="C953">_xlfn.TEXTJOIN(", ",TRUE,_xlfn._xlws.FILTER('5. Raw salary data'!$A$2:$A$1297,('5. Raw salary data'!$C$2:$C$1297 &gt;'5. Raw salary data'!E953)*('5. Raw salary data'!$C$2:$C$1297 &lt;'5. Raw salary data'!C953),"No matches"))</f>
        <v>AG-04, AI-06, AI-07, AO-CAI-02, AR-05, AS-08, BI-04, CH-04, CO-03, DE-01, EL-09, EN-ENG-04, FB-7, FO-04, FS-03, GT-08, HR-05, LS-05, MT-06, ND-ADV-3, ND-HME-4, PC-04, PE-06, PM-07, PM-MCO-03, PS-4, SG-PAT-05, SG-SRE-07, SO-MAO-10, TI-08 Railway safety, TR-05, UT-3, WP-06</v>
      </c>
    </row>
    <row r="954" spans="1:3" x14ac:dyDescent="0.25">
      <c r="A954" s="60" t="str">
        <f>'5. Raw salary data'!A954</f>
        <v>IT-05</v>
      </c>
      <c r="B954" s="129" t="str" cm="1">
        <f t="array" ref="B954">_xlfn.TEXTJOIN(", ", TRUE, _xlfn._xlws.FILTER('5. Raw salary data'!$A$2:$A$1297, ('5. Raw salary data'!$C$2:$C$1297 &lt; '5. Raw salary data'!D954) * ('5. Raw salary data'!$C$2:$C$1297 &gt;= '5. Raw salary data'!C954) * ('5. Raw salary data'!$A$2:$A$1297 &lt;&gt; '5. Raw salary data'!A954), "No matches"))</f>
        <v>AC-02, AR-07, DS-6, EN-ENG-06, EN-SUR-06, SE-RES-5</v>
      </c>
      <c r="C954" s="128" t="str" cm="1">
        <f t="array" ref="C954">_xlfn.TEXTJOIN(", ",TRUE,_xlfn._xlws.FILTER('5. Raw salary data'!$A$2:$A$1297,('5. Raw salary data'!$C$2:$C$1297 &gt;'5. Raw salary data'!E954)*('5. Raw salary data'!$C$2:$C$1297 &lt;'5. Raw salary data'!C954),"No matches"))</f>
        <v>AO-CAI-05, DE-03, DS-5, EN-SUR-05, SE-REM-2, SO-MAO-12, UT-4</v>
      </c>
    </row>
    <row r="955" spans="1:3" ht="105" x14ac:dyDescent="0.25">
      <c r="A955" s="60" t="str">
        <f>'5. Raw salary data'!A955</f>
        <v>LI-1</v>
      </c>
      <c r="B955" s="129" t="str" cm="1">
        <f t="array" ref="B955">_xlfn.TEXTJOIN(", ", TRUE, _xlfn._xlws.FILTER('5. Raw salary data'!$A$2:$A$1297, ('5. Raw salary data'!$C$2:$C$1297 &lt; '5. Raw salary data'!D955) * ('5. Raw salary data'!$C$2:$C$1297 &gt;= '5. Raw salary data'!C955) * ('5. Raw salary data'!$A$2:$A$1297 &lt;&gt; '5. Raw salary data'!A955), "No matches"))</f>
        <v>DA-PRO-2, ED-EST-01 Maritimes (TE 5), ED-EST-01 Maritimes (TE 6), ED-EST-02 Maritimes (TE 4), ED-EST-03 Maritimes (TE 1), ED-EST-03 Maritimes (TE 2), ED-EST-01 Quebec (TE 3), ED-EST-02 Quebec (TE 2), ED-EST-02 Quebec (TE 3), ED-EST-03 Quebec (TE 1), ED-EST-01 Ontario (TE 3), ED-EST-01 Manitoba (TE 4), ED-EST-02 Manitoba (TE 1), ED-EST-02 Manitoba (TE 2), ED-EST-01 Saskatchewan (TE 5), ED-EST-02 Saskatchewan (TE 2), ED-EST-01 Alberta (TE 5), ED-EST-02 Alberta (TE 2), ED-EST-01 BC (TE 2), ED-LAT-01 (TE 1), EG-02 salary protected employees, GL-ELE -1, GL-ELE -2, GL-MDO-1, HS-PHS-01, LI-2, OE-MEO-4, PY-02, SR-W (pay group 9) APC-3, ST-OCE-2, ST-STN-1, ST-STN-2</v>
      </c>
      <c r="C955" s="128" t="str" cm="1">
        <f t="array" ref="C955">_xlfn.TEXTJOIN(", ",TRUE,_xlfn._xlws.FILTER('5. Raw salary data'!$A$2:$A$1297,('5. Raw salary data'!$C$2:$C$1297 &gt;'5. Raw salary data'!E955)*('5. Raw salary data'!$C$2:$C$1297 &lt;'5. Raw salary data'!C955),"No matches"))</f>
        <v>CM-03, CR-02, DA-CON-1, DA-CON-2, DA-CON Special level C, ED-EST-01 Maritimes (TE 4), ED-EST-02 Maritimes (TE 3), ED-EST-02 Quebec (TE 1), ED-EST-01 Ontario (TE 1), ED-EST-01 Ontario (TE 2), ED-EST-01 Manitoba (TE 2), ED-EST-01 Manitoba (TE 3), ED-EST-01 Saskatchewan (TE 4), ED-EST-02 Saskatchewan (TE 1), ED-EST-01 Alberta (TE 3), ED-EST-01 Alberta (TE 4), ED-EST-02 Alberta (TE 1), ED-EST-01 BC (TE 1), GS-02, SR-W (pay group 9) APD-3, ST-OCE-1, ST-TYP-1, ST-TYP-2</v>
      </c>
    </row>
    <row r="956" spans="1:3" ht="135" x14ac:dyDescent="0.25">
      <c r="A956" s="60" t="str">
        <f>'5. Raw salary data'!A956</f>
        <v>LI-2</v>
      </c>
      <c r="B956" s="129" t="str" cm="1">
        <f t="array" ref="B956">_xlfn.TEXTJOIN(", ", TRUE, _xlfn._xlws.FILTER('5. Raw salary data'!$A$2:$A$1297, ('5. Raw salary data'!$C$2:$C$1297 &lt; '5. Raw salary data'!D956) * ('5. Raw salary data'!$C$2:$C$1297 &gt;= '5. Raw salary data'!C956) * ('5. Raw salary data'!$A$2:$A$1297 &lt;&gt; '5. Raw salary data'!A956), "No matches"))</f>
        <v>CM-04, CR-03, DA-CON-3, ED-EST-01 Maritimes (TE 6), ED-EST-01 Maritimes (TE 7), ED-EST-02 Maritimes (TE 5), ED-EST-03 Maritimes (TE 2), ED-EST-03 Maritimes (TE 3), ED-EST-01 Quebec (TE 4), ED-EST-02 Quebec (TE 3), ED-EST-03 Quebec (TE 2), ED-EST-01 Ontario (TE 4), ED-EST-01 Ontario (TE 5), ED-EST-02 Ontario (TE 1), ED-EST-01 Manitoba (TE 5), ED-EST-01 Manitoba (TE 6), ED-EST-02 Manitoba (TE 2), ED-EST-02 Manitoba (TE 3), ED-EST-01 Saskatchewan (TE 6), ED-EST-01 Saskatchewan (TE 7), ED-EST-02 Saskatchewan (TE 3), ED-EST-03 Saskatchewan (TE 1), ED-EST-01 Alberta (TE 6), ED-EST-02 Alberta (TE 3), ED-EST-01 BC (TE 3), ED-EST-02 BC (TE 1), ED-LAT-01 (TE 1), ED-LAT-01 (TE 2), EU-TEA (Maritimes), EU-TEA (Quebec), EU-TEA (Ontario), EU-TEA (Manitoba), EU-TEA (Saskatchewan), EU-TEA (Alberta), EU-TEA (British Columbia), GL-AMW-1, GL-ELE -2, GL-ELE -3, GL-MDO-1, GL-MDO-2, HS-HDO-01, LI-3, SR-W (pay group 9) APD-4, ST-SCY-1</v>
      </c>
      <c r="C956" s="128" t="str" cm="1">
        <f t="array" ref="C956">_xlfn.TEXTJOIN(", ",TRUE,_xlfn._xlws.FILTER('5. Raw salary data'!$A$2:$A$1297,('5. Raw salary data'!$C$2:$C$1297 &gt;'5. Raw salary data'!E956)*('5. Raw salary data'!$C$2:$C$1297 &lt;'5. Raw salary data'!C956),"No matches"))</f>
        <v>CM-03, DA-PRO-2, ED-EST-01 Maritimes (TE 5), ED-EST-02 Maritimes (TE 4), ED-EST-03 Maritimes (TE 1), ED-EST-01 Quebec (TE 3), ED-EST-02 Quebec (TE 2), ED-EST-03 Quebec (TE 1), ED-EST-01 Ontario (TE 2), ED-EST-01 Ontario (TE 3), ED-EST-01 Manitoba (TE 3), ED-EST-01 Manitoba (TE 4), ED-EST-02 Manitoba (TE 1), ED-EST-01 Saskatchewan (TE 5), ED-EST-02 Saskatchewan (TE 2), ED-EST-01 Alberta (TE 4), ED-EST-01 Alberta (TE 5), ED-EST-02 Alberta (TE 2), ED-EST-01 BC (TE 2), EG-02 salary protected employees, GL-ELE -1, GS-02, HS-PHS-01, LI-1, OE-MEO-4, PY-02, SR-W (pay group 9) APC-3, SR-W (pay group 9) APD-3, ST-OCE-2, ST-STN-1, ST-STN-2</v>
      </c>
    </row>
    <row r="957" spans="1:3" ht="150" x14ac:dyDescent="0.25">
      <c r="A957" s="60" t="str">
        <f>'5. Raw salary data'!A957</f>
        <v>LI-3</v>
      </c>
      <c r="B957" s="129" t="str" cm="1">
        <f t="array" ref="B957">_xlfn.TEXTJOIN(", ", TRUE, _xlfn._xlws.FILTER('5. Raw salary data'!$A$2:$A$1297, ('5. Raw salary data'!$C$2:$C$1297 &lt; '5. Raw salary data'!D957) * ('5. Raw salary data'!$C$2:$C$1297 &gt;= '5. Raw salary data'!C957) * ('5. Raw salary data'!$A$2:$A$1297 &lt;&gt; '5. Raw salary data'!A957), "No matches"))</f>
        <v>CM-04, DA-PRO-3, DD-02, ED-EST-01 Maritimes (TE 7), ED-EST-01 Maritimes (TE 8), ED-EST-02 Maritimes (TE 6),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ED-EST-03 Manitoba (TE 1), ED-EST-01 Saskatchewan (TE 7), ED-EST-01 Saskatchewan (TE 8), ED-EST-02 Saskatchewan (TE 4), ED-EST-03 Saskatchewan (TE 2), ED-EST-01 Alberta (TE 7), ED-EST-02 Alberta (TE 4), ED-EST-03 Alberta (TE 1), ED-EST-01 BC (TE 4), ED-EST-02 BC (TE 2), ED-LAT-01 (TE 3), EU-TEA (Maritimes), EU-TEA (Quebec), EU-TEA (Ontario), EU-TEA (Manitoba), EU-TEA (Saskatchewan), EU-TEA (Alberta), EU-TEA (British Columbia), GL-AMW-2, GL-ELE -4, GL-MAN-1, GL-MDO-2, GL-MDO-3, GL-MOC-1, GL-MOC-2, GS-03, GT-01, HS-PHS-02, PY-03, SR-W (pay group 9) APC-4, SR-W (pay group 9) APD-5, ST-OCE-3, ST-SCY-2</v>
      </c>
      <c r="C957" s="128" t="str" cm="1">
        <f t="array" ref="C957">_xlfn.TEXTJOIN(", ",TRUE,_xlfn._xlws.FILTER('5. Raw salary data'!$A$2:$A$1297,('5. Raw salary data'!$C$2:$C$1297 &gt;'5. Raw salary data'!E957)*('5. Raw salary data'!$C$2:$C$1297 &lt;'5. Raw salary data'!C957),"No matches"))</f>
        <v>CR-03, DA-CON-3, ED-EST-01 Maritimes (TE 6), ED-EST-02 Maritimes (TE 5), ED-EST-03 Maritimes (TE 2), ED-EST-01 Quebec (TE 4), ED-EST-02 Quebec (TE 3), ED-EST-03 Quebec (TE 2), ED-EST-01 Ontario (TE 4), ED-EST-02 Ontario (TE 1), ED-EST-01 Manitoba (TE 4), ED-EST-01 Manitoba (TE 5), ED-EST-02 Manitoba (TE 2), ED-EST-02 Manitoba (TE 3), ED-EST-01 Saskatchewan (TE 6), ED-EST-02 Saskatchewan (TE 3), ED-EST-03 Saskatchewan (TE 1), ED-EST-01 Alberta (TE 5), ED-EST-01 Alberta (TE 6), ED-EST-02 Alberta (TE 3), ED-EST-01 BC (TE 3), ED-EST-02 BC (TE 1), ED-LAT-01 (TE 1), ED-LAT-01 (TE 2), GL-AMW-1, GL-ELE -2, GL-ELE -3, GL-MDO-1, HS-HDO-01, LI-2, PY-02, SR-W (pay group 9) APC-3, SR-W (pay group 9) APD-4, ST-SCY-1, ST-STN-2</v>
      </c>
    </row>
    <row r="958" spans="1:3" ht="180" x14ac:dyDescent="0.25">
      <c r="A958" s="60" t="str">
        <f>'5. Raw salary data'!A958</f>
        <v>LI-4</v>
      </c>
      <c r="B958" s="129" t="str" cm="1">
        <f t="array" ref="B958">_xlfn.TEXTJOIN(", ", TRUE, _xlfn._xlws.FILTER('5. Raw salary data'!$A$2:$A$1297, ('5. Raw salary data'!$C$2:$C$1297 &lt; '5. Raw salary data'!D958) * ('5. Raw salary data'!$C$2:$C$1297 &gt;= '5. Raw salary data'!C958) * ('5. Raw salary data'!$A$2:$A$1297 &lt;&gt; '5. Raw salary data'!A958), "No matches"))</f>
        <v>CM-05, CR-04, ED-EST-01 (TE 2), ED-EST-02 Maritimes (TE 8), ED-EST-03 Maritimes (TE 5), ED-EST-04 Maritimes (TE 1), ED-EST-04 Maritimes (TE 2), ED-EST-01 Quebec (TE 6), ED-EST-02 Quebec (TE 5), ED-EST-02 Quebec (TE 6), ED-EST-03 Quebec (TE 4), ED-EST-04 Quebec (TE 2), ED-EST-04 Quebec (TE 3), ED-EST-05 Quebec (TE 1), ED-EST-01 Ontario (TE 7), ED-EST-01 Ontario (TE 8), ED-EST-02 Ontario (TE 3), ED-EST-03 Ontario (TE 2), ED-EST-01 Manitoba (TE 8), ED-EST-02 Manitoba (TE 6), ED-EST-03 Manitoba (TE 3), ED-EST-02 Saskatchewan (TE 5), ED-EST-02 Saskatchewan (TE 6), ED-EST-03 Saskatchewan (TE 3), ED-EST-03 Saskatchewan (TE 4), ED-EST-01 Alberta (TE 8), ED-EST-02 Alberta (TE 5), ED-EST-03 Alberta (TE 2), ED-EST-01 BC (TE 5), ED-EST-01 BC (TE 6), ED-EST-02 BC (TE 4), ED-EST-03 BC (TE 1), ED-LAT-01 (TE 4), ED-LAT-01 (TE 5), ED-LAT-02 (TE 1), ED-LAT-02 (TE 2), EL-01, GL-AMW-00, GL-AMW-4, GL-ELE -5, GL-ELE -6, GL-MAN-2, GL-MAN-3, GL-MDO-4, GL-MOC-3, GL-MOC-4, GS-04, HS-HDO-02, HS-PHS-03, OE-MEO-5, PY-04, SR-W (pay group 1), ST-COR-1, ST-SCY-3, TI-01</v>
      </c>
      <c r="C958" s="128" t="str" cm="1">
        <f t="array" ref="C958">_xlfn.TEXTJOIN(", ",TRUE,_xlfn._xlws.FILTER('5. Raw salary data'!$A$2:$A$1297,('5. Raw salary data'!$C$2:$C$1297 &gt;'5. Raw salary data'!E958)*('5. Raw salary data'!$C$2:$C$1297 &lt;'5. Raw salary data'!C958),"No matches"))</f>
        <v>CM-04, DA-PRO-3, DD-02, ED-EST-01 (TE 1), ED-EST-01 Maritimes (TE 7), ED-EST-01 Maritimes (TE 8), ED-EST-02 Maritimes (TE 6), ED-EST-02 Maritimes (TE 7),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ED-EST-02 Manitoba (TE 5), ED-EST-03 Manitoba (TE 1), ED-EST-03 Manitoba (TE 2), ED-EST-01 Saskatchewan (TE 7), ED-EST-01 Saskatchewan (TE 8), ED-EST-02 Saskatchewan (TE 4), ED-EST-03 Saskatchewan (TE 2), ED-EST-01 Alberta (TE 7), ED-EST-02 Alberta (TE 4), ED-EST-03 Alberta (TE 1), ED-EST-01 BC (TE 4), ED-EST-02 BC (TE 2), ED-EST-02 BC (TE 3), ED-LAT-01 (TE 3), EU-TEA (Maritimes), EU-TEA (Quebec), EU-TEA (Ontario), EU-TEA (Manitoba), EU-TEA (Saskatchewan), EU-TEA (Alberta), EU-TEA (British Columbia), GL-AMW-2, GL-AMW-3, GL-ELE -4, GL-MAN-1, GL-MDO-2, GL-MDO-3, GL-MOC-1, GL-MOC-2, GS-03, GT-01, HS-PHS-02, PY-03, SR-W (pay group 9) APC-4, SR-W (pay group 9) APD-5, ST-OCE-3, ST-SCY-2</v>
      </c>
    </row>
    <row r="959" spans="1:3" ht="195" x14ac:dyDescent="0.25">
      <c r="A959" s="60" t="str">
        <f>'5. Raw salary data'!A959</f>
        <v>LI-5</v>
      </c>
      <c r="B959" s="129" t="str" cm="1">
        <f t="array" ref="B959">_xlfn.TEXTJOIN(", ", TRUE, _xlfn._xlws.FILTER('5. Raw salary data'!$A$2:$A$1297, ('5. Raw salary data'!$C$2:$C$1297 &lt; '5. Raw salary data'!D959) * ('5. Raw salary data'!$C$2:$C$1297 &gt;= '5. Raw salary data'!C959) * ('5. Raw salary data'!$A$2:$A$1297 &lt;&gt; '5. Raw salary data'!A959), "No matches"))</f>
        <v>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ED-EST-02 Ontario (TE 5), ED-EST-03 Ontario (TE 4), ED-EST-04 Ontario (TE 1), ED-EST-02 Manitoba (TE 8), ED-EST-02 Manitoba (TE 9), ED-EST-03 Manitoba (TE 4), ED-EST-03 Manitoba (TE 5), ED-EST-02 Saskatchewan (TE 7), ED-EST-03 Saskatchewan (TE 5), ED-EST-04 Saskatchewan (TE 1), ED-EST-02 Alberta (TE 6), ED-EST-03 Alberta (TE 4), ED-EST-04 Alberta (TE 1), ED-EST-01 BC (TE 7), ED-EST-02 BC (TE 5), ED-EST-02 BC (TE 6), ED-EST-03 BC (TE 2), ED-EST-03 BC (TE 3), ED-EST-04 BC (TE 1), ED-LAT-01 (TE 6), ED-LAT-02 (TE 3), ED-LAT-03 (TE 1), ED-LAT-03 (TE 2), EU-PEI-1, GL-AMW-6, GL-ELE -7, GL-ELE -8, GL-GHW-3, GL-MAM-5, GL-MAN-4, GL-MAN-5, GL-MDO-6, GL-MOC-5, GL-MOC-6, GL-PRW-00, GL-PRW-5, GT-02, HP-01, HS-HDO-03, HS-HDO-04, OM-01, SC-1 (deck and engine room), SC-2 (deck and engine room), SC-STD-1, SC-STD-2, SC-1 (equip. op. and spec. trade), SC-2 (equip. op. and spec. trade), SR-W (pay group 9) APC-5, ST-SCY-4, TI-02, WP-01</v>
      </c>
      <c r="C959" s="128" t="str" cm="1">
        <f t="array" ref="C959">_xlfn.TEXTJOIN(", ",TRUE,_xlfn._xlws.FILTER('5. Raw salary data'!$A$2:$A$1297,('5. Raw salary data'!$C$2:$C$1297 &gt;'5. Raw salary data'!E959)*('5. Raw salary data'!$C$2:$C$1297 &lt;'5. Raw salary data'!C959),"No matches"))</f>
        <v>CM-05, CR-04, ED-EST-01 (TE 2), ED-EST-02 Maritimes (TE 8), ED-EST-03 Maritimes (TE 5), ED-EST-04 Maritimes (TE 1), ED-EST-04 Maritimes (TE 2), ED-EST-01 Quebec (TE 6), ED-EST-02 Quebec (TE 5), ED-EST-02 Quebec (TE 6), ED-EST-03 Quebec (TE 4), ED-EST-04 Quebec (TE 2), ED-EST-04 Quebec (TE 3), ED-EST-05 Quebec (TE 1), ED-EST-01 Ontario (TE 7), ED-EST-01 Ontario (TE 8), ED-EST-02 Ontario (TE 3), ED-EST-02 Ontario (TE 4), ED-EST-03 Ontario (TE 2), ED-EST-03 Ontario (TE 3), ED-EST-01 Manitoba (TE 8), ED-EST-02 Manitoba (TE 6), ED-EST-02 Manitoba (TE 7), ED-EST-03 Manitoba (TE 3), ED-EST-02 Saskatchewan (TE 5), ED-EST-02 Saskatchewan (TE 6), ED-EST-03 Saskatchewan (TE 3), ED-EST-03 Saskatchewan (TE 4), ED-EST-01 Alberta (TE 8), ED-EST-02 Alberta (TE 5), ED-EST-03 Alberta (TE 2), ED-EST-03 Alberta (TE 3), ED-EST-01 BC (TE 5), ED-EST-01 BC (TE 6), ED-EST-02 BC (TE 4), ED-EST-03 BC (TE 1), ED-LAT-01 (TE 4), ED-LAT-01 (TE 5), ED-LAT-02 (TE 1), ED-LAT-02 (TE 2), EL-01, GL-AMW-00, GL-AMW-4, GL-AMW-5, GL-ELE -6, GL-MAN-2, GL-MAN-3, GL-MDO-4, GL-MDO-5, GL-MOC-3, GL-MOC-4, GS-04, HS-HDO-02, HS-PHS-03, OE-MEO-5, PY-04, SR-W (pay group 1), SR-W (pay group 9) APD-6, ST-COR-1, ST-SCY-3, TI-01</v>
      </c>
    </row>
    <row r="960" spans="1:3" ht="225" x14ac:dyDescent="0.25">
      <c r="A960" s="60" t="str">
        <f>'5. Raw salary data'!A960</f>
        <v>LI-6</v>
      </c>
      <c r="B960" s="129" t="str" cm="1">
        <f t="array" ref="B960">_xlfn.TEXTJOIN(", ", TRUE, _xlfn._xlws.FILTER('5. Raw salary data'!$A$2:$A$1297, ('5. Raw salary data'!$C$2:$C$1297 &lt; '5. Raw salary data'!D960) * ('5. Raw salary data'!$C$2:$C$1297 &gt;= '5. Raw salary data'!C960) * ('5. Raw salary data'!$A$2:$A$1297 &lt;&gt; '5. Raw salary data'!A960), "No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ED-EST-04 Ontario (TE 3), ED-EST-05 Ontario (TE 2), ED-EST-03 Manitoba (TE 6), ED-EST-03 Manitoba (TE 7), ED-EST-04 Manitoba (TE 1), ED-EST-02 Saskatchewan (TE 9), ED-EST-03 Saskatchewan (TE 7), ED-EST-04 Saskatchewan (TE 2), ED-EST-02 Alberta (TE 8), ED-EST-03 Alberta (TE 5), ED-EST-04 Alberta (TE 2), ED-EST-05 Alberta (TE 1), ED-EST-02 BC (TE 7), ED-EST-02 BC (TE 8), ED-EST-03 BC (TE 4), ED-EST-04 BC (TE 2), ED-EST-04 BC (TE 3), ED-EST-05 BC (TE 1), ED-LAT-01 (TE 8), ED-LAT-02 (TE 5), ED-LAT-03 (TE 3), ED-LAT-03 (TE 4), ED-LAT-04 (TE 2), GL-AIM-00, GL-AMW-8, GL-ELE -9, GL-ELE -10, GL-GHW-5, GL-INM-9, GL-MAM-00, GL-MAM-6, GL-MAM-7, GL-MAN-6, GL-MAN-7, GL-MDO-8, GL-MOC-7, GL-MST-9, GL-MST-10, GL-PCF-00, GL-PRW-6, GL-PRW-7, GL-WOW-00, GS-05, GS-06, IS-01 , MA-01, PG-01, PM-01 , RO-01, SC-3 (deck and engine room), SC-4 (deck and engine room), SC-STD-3, SC-STD-4, SC-3 (equip. op. and spec. trade), SR-W (pay group 2), SR-W (pay group 3), SR-W (pay group 9) APC-6, SR-W (pay group 9) APD-8</v>
      </c>
      <c r="C960" s="128" t="str" cm="1">
        <f t="array" ref="C960">_xlfn.TEXTJOIN(", ",TRUE,_xlfn._xlws.FILTER('5. Raw salary data'!$A$2:$A$1297,('5. Raw salary data'!$C$2:$C$1297 &gt;'5. Raw salary data'!E960)*('5. Raw salary data'!$C$2:$C$1297 &lt;'5. Raw salary data'!C960),"No matches"))</f>
        <v>CR-05, DD-03, ED-EST-01 (TE 3), ED-EST-02 (TE 2) , ED-EST-02 Maritimes (TE 9), ED-EST-03 Maritimes (TE 7), ED-EST-04 Maritimes (TE 3), ED-EST-05 Maritimes (TE 1), ED-EST-01 Quebec (TE 8), ED-EST-02 Quebec (TE 7), ED-EST-03 Quebec (TE 5), ED-EST-03 Quebec (TE 6), ED-EST-04 Quebec (TE 4), ED-EST-04 Quebec (TE 5), ED-EST-05 Quebec (TE 2), ED-EST-05 Quebec (TE 3), ED-EST-06 Quebec (TE 1), ED-EST-02 Ontario (TE 5), ED-EST-03 Ontario (TE 4), ED-EST-04 Ontario (TE 1), ED-EST-04 Ontario (TE 2), ED-EST-05 Ontario (TE 1), ED-EST-02 Manitoba (TE 8), ED-EST-02 Manitoba (TE 9), ED-EST-03 Manitoba (TE 5), ED-EST-02 Saskatchewan (TE 7), ED-EST-02 Saskatchewan (TE 8), ED-EST-03 Saskatchewan (TE 5), ED-EST-03 Saskatchewan (TE 6), ED-EST-04 Saskatchewan (TE 1), ED-EST-02 Alberta (TE 6), ED-EST-02 Alberta (TE 7), ED-EST-03 Alberta (TE 4), ED-EST-04 Alberta (TE 1), ED-EST-01 BC (TE 7), ED-EST-01 BC (TE 8), ED-EST-02 BC (TE 5), ED-EST-02 BC (TE 6), ED-EST-03 BC (TE 3), ED-EST-04 BC (TE 1), ED-LAT-01 (TE 6), ED-LAT-01 (TE 7), ED-LAT-02 (TE 3), ED-LAT-02 (TE 4), ED-LAT-03 (TE 2), ED-LAT-04 (TE 1), EG-01, GL-AMW-6, GL-AMW-7, GL-ELE -8, GL-GHW-3, GL-GHW-4, GL-INM-00, GL-MAM-5, GL-MAN-5, GL-MDO-6, GL-MDO-7, GL-MOC-5, GL-MOC-6, GL-MST-00, GL-PRW-00, GL-PRW-5, GT-02, HP-01, HS-HDO-03, HS-HDO-04, HS-PHS-04, OM-01, PI-01-CGC, PY-05, SC-1 (deck and engine room), SC-2 (deck and engine room), SC-STD-1, SC-STD-2, SC-1 (equip. op. and spec. trade), SC-2 (equip. op. and spec. trade), SR-W (pay group 9) APD-7, ST-SCY-4, TI-02, WP-01</v>
      </c>
    </row>
    <row r="961" spans="1:3" ht="285" x14ac:dyDescent="0.25">
      <c r="A961" s="60" t="str">
        <f>'5. Raw salary data'!A961</f>
        <v>LI-7</v>
      </c>
      <c r="B961" s="129" t="str" cm="1">
        <f t="array" ref="B961">_xlfn.TEXTJOIN(", ", TRUE, _xlfn._xlws.FILTER('5. Raw salary data'!$A$2:$A$1297, ('5. Raw salary data'!$C$2:$C$1297 &lt; '5. Raw salary data'!D961) * ('5. Raw salary data'!$C$2:$C$1297 &gt;= '5. Raw salary data'!C961) * ('5. Raw salary data'!$A$2:$A$1297 &lt;&gt; '5. Raw salary data'!A961), "No matches"))</f>
        <v>AS-02, CM-07, CO-DEV/PER, CR-06, DA-CON-6, ED-EST-01 (TE 6), ED-EST-02 (TE 5) ,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ED-EST-06 Alberta (TE 2), ED-EST-02 BC (TE 9), ED-EST-03 BC (TE 5), ED-EST-03 BC (TE 6), ED-EST-04 BC (TE 4), ED-EST-05 BC (TE 2), ED-EST-05 BC (TE 3), ED-EST-06 BC (TE 1), ED-LAT-01 (TE 10), ED-LAT-01 (TE 11), ED-LAT-02 (TE 7), ED-LAT-03 (TE 5), ED-LAT-03 (TE 6), ED-LAT-04 (TE 3), ED-LAT-04 (TE 4), EG-02, EL-02, EN-ENG-01, FR - Recruitment, GL-AIM-9, GL-AIM-10, GL-AMW-10, GL-COI-00, GL-ELE -11, GL-ELE -12, GL-GHW-7, GL-GHW-8, GL-INM-10, GL-INM-11, GL-MAM-8, GL-MAM-9, GL-MAN-8, GL-MAN-9, GL-MDO-10, GL-MOC-9, GL-MST-11, GL-MST-12, GL-PCF-7, GL-PIP-00, GL-PRW-8, GL-PRW-9, GL-VHE-00, GL-WOW-9, GS-07, GT-03, HP-02, HS-HDO-05, HS-HDO-06, HS-PHS-05, HS-PHS-06, IS-02 , MT-01, OM-02, PM-02 , SC-5 (deck and engine room), SC-6 (deck and engine room), SC-STD-5, SC-STD-6, SC-4 (equip. op. and spec. trade), SG-SRE-01, SO-MAO-TO, SR-E (pay group 1 basic), SR-W (pay group 9) APC-7, SR-W (pay group 9) APD-9, TR-01</v>
      </c>
      <c r="C961" s="128" t="str" cm="1">
        <f t="array" ref="C961">_xlfn.TEXTJOIN(", ",TRUE,_xlfn._xlws.FILTER('5. Raw salary data'!$A$2:$A$1297,('5. Raw salary data'!$C$2:$C$1297 &gt;'5. Raw salary data'!E961)*('5. Raw salary data'!$C$2:$C$1297 &lt;'5. Raw salary data'!C961),"No matches"))</f>
        <v>AR-01, AS-01, CM-06, DA-CON-5, DA-PRO-5, DD-04, EC-01, ED-EST-01 (TE 4), ED-EST-01 (TE 5), ED-EST-02 (TE 3) , ED-EST-02 (TE 4), ED-EST-03 (TE 1), ED-EST-03 (TE 2), ED-EST-03 Maritimes (TE 9), ED-EST-04 Maritimes (TE 4),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ED-LAT-02 (TE 6), ED-LAT-03 (TE 3), ED-LAT-03 (TE 4), ED-LAT-04 (TE 2), GL-AMW-8, GL-AMW-9, GL-ELE -10, GL-GHW-5, GL-GHW-6, GL-INM-9, GL-MAM-00, GL-MAM-6, GL-MAM-7, GL-MAN-7, GL-MDO-8, GL-MDO-9, GL-MOC-7, GL-MOC-8, GL-MST-10, GL-PCF-00, GL-PCF-6, GL-PRW-7, GL-WOW-00, GS-05, GS-06, IS-01 , MA-01, PG-01, PI-02-CGC, PM-01 , PY-06, RO-01, SC-3 (deck and engine room), SC-4 (deck and engine room), SC-STD-3, SC-STD-4, SC-3 (equip. op. and spec. trade), SR-W (pay group 2), SR-W (pay group 3), SR-W (pay group 9) APC-6, SR-W (pay group 9) APD-8, TI-03</v>
      </c>
    </row>
    <row r="962" spans="1:3" ht="270" x14ac:dyDescent="0.25">
      <c r="A962" s="60" t="str">
        <f>'5. Raw salary data'!A962</f>
        <v>LI-8</v>
      </c>
      <c r="B962" s="129" t="str" cm="1">
        <f t="array" ref="B962">_xlfn.TEXTJOIN(", ", TRUE, _xlfn._xlws.FILTER('5. Raw salary data'!$A$2:$A$1297, ('5. Raw salary data'!$C$2:$C$1297 &lt; '5. Raw salary data'!D962) * ('5. Raw salary data'!$C$2:$C$1297 &gt;= '5. Raw salary data'!C962) * ('5. Raw salary data'!$A$2:$A$1297 &lt;&gt; '5. Raw salary data'!A962), "No matches"))</f>
        <v>AS-03, DA-PRO-6, DS-1, EC-02, ED-EST-01 (TE 7) , ED-EST-01 (TE 8), ED-EST-02 (TE 6) , ED-EST-02 (TE 7) , ED-EST-03 (TE 4), ED-EST-04 (TE 2), ED-EST-04 Maritimes (TE 8), ED-EST-05 Maritimes (TE 5), ED-EST-05 Maritimes (TE 6), ED-EST-06 Maritimes (TE 4), ED-EST-06 Maritimes (TE 5), ED-EST-03 Quebec (TE 10), ED-EST-03 Quebec (TE 11), ED-EST-04 Quebec (TE 9),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3), ED-EST-05 Saskatchewan (TE 4), ED-EST-06 Saskatchewan (TE 2), ED-EST-06 Saskatchewan (TE 3), ED-EST-03 Alberta (TE 9), ED-EST-04 Alberta (TE 5), ED-EST-05 Alberta (TE 4), ED-EST-06 Alberta (TE 3), ED-EST-03 BC (TE 7), ED-EST-04 BC (TE 6), ED-EST-05 BC (TE 4), ED-EST-06 BC (TE 3), ED-LAT-01 (TE 12), ED-LAT-02 (TE 9), ED-LAT-02 (TE 10), ED-LAT-03 (TE 7), ED-LAT-03 (TE 8), ED-LAT-04 (TE 6), EG-03, EU-LAI-1, FB-1, GL-AIM-11, GL-AIM-12, GL-AMW-12, GL-COI-9, GL-EIM-9, GL-ELE -14, GL-GHW-10, GL-GHW-11, GL-INM-12, GL-INM-13, GL-MAM-10, GL-MAM-11, GL-MAN-10, GL-MAN-11, GL-MDO-12, GL-MOC-11, GL-MOC-12, GL-MST-14, GL-PCF-9, GL-PIP-9, GL-PRW-10, GL-PRW-11, GL-SMW-8, GL-VHE-8, GL-VHE-9, GL-WOW-10, GL-WOW-11, HP-03, HR-01, HS-HDO-08, HS-PHS-07, MA-02, PE-01, PG-02, PM-03 , PO-IMA-01, PO-LES-TO-01, PO-LES-IM-01, PO-TCO-01, PR(S)-01, SC-5 (equip. op. and spec. trade), SG-PAT-01, SO-MAO-01, SR-E (pay group 2 ELE-2), SR-W (pay group 4), SR-W (pay group 5), SR-W (pay group 9) APC-8, SR-W (pay group 9) APD-10, SW-CHA-01, TI-04, WP-02</v>
      </c>
      <c r="C962" s="128" t="str" cm="1">
        <f t="array" ref="C962">_xlfn.TEXTJOIN(", ",TRUE,_xlfn._xlws.FILTER('5. Raw salary data'!$A$2:$A$1297,('5. Raw salary data'!$C$2:$C$1297 &gt;'5. Raw salary data'!E962)*('5. Raw salary data'!$C$2:$C$1297 &lt;'5. Raw salary data'!C962),"No matches"))</f>
        <v>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ED-EST-03 Ontario (TE 8),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ED-EST-06 Saskatchewan (TE 1), ED-EST-03 Alberta (TE 7), ED-EST-03 Alberta (TE 8), ED-EST-04 Alberta (TE 4), ED-EST-05 Alberta (TE 3), ED-EST-06 Alberta (TE 2), ED-EST-02 BC (TE 9), ED-EST-03 BC (TE 6), ED-EST-04 BC (TE 4), ED-EST-04 BC (TE 5), ED-EST-05 BC (TE 3), ED-EST-06 BC (TE 1), ED-EST-06 BC (TE 2), ED-LAT-01 (TE 10), ED-LAT-01 (TE 11), ED-LAT-02 (TE 7), ED-LAT-02 (TE 8), ED-LAT-03 (TE 6), ED-LAT-04 (TE 4), ED-LAT-04 (TE 5), EG-02, EL-02, EN-ENG-01, FR - Recruitment, GL-AIM-9, GL-AIM-10, GL-AMW-10, GL-AMW-11, GL-COI-00, GL-EIM-00, GL-ELE -12, GL-ELE -13, GL-GHW-7, GL-GHW-8, GL-INM-11, GL-MAM-8, GL-MAM-9, GL-MAN-9, GL-MDO-10, GL-MDO-11, GL-MOC-9, GL-MOC-10, GL-MST-12, GL-MST-13, GL-PCF-7, GL-PCF-8, GL-PRW-9, GL-SMW-00, GL-VHE-00, GL-WOW-9, GS-07, GS-08, GT-03, HS-HDO-06, HS-HDO-07, HS-PHS-06, OM-02, PI-03-CGC, PY-07, SC-6 (deck and engine room), SC-7 (deck and engine room), SC-STD-6, SC-STD-7, SC-4 (equip. op. and spec. trade), SG-SRE-01, SO-MAO-TO, SR-E (pay group 1 basic), SR-W (pay group 9) APC-7, SR-W (pay group 9) APD-9, ST-COR-2</v>
      </c>
    </row>
    <row r="963" spans="1:3" ht="270" x14ac:dyDescent="0.25">
      <c r="A963" s="60" t="str">
        <f>'5. Raw salary data'!A963</f>
        <v>LI-9</v>
      </c>
      <c r="B963" s="129" t="str" cm="1">
        <f t="array" ref="B963">_xlfn.TEXTJOIN(", ", TRUE, _xlfn._xlws.FILTER('5. Raw salary data'!$A$2:$A$1297, ('5. Raw salary data'!$C$2:$C$1297 &lt; '5. Raw salary data'!D963) * ('5. Raw salary data'!$C$2:$C$1297 &gt;= '5. Raw salary data'!C963) * ('5. Raw salary data'!$A$2:$A$1297 &lt;&gt; '5. Raw salary data'!A963), "No matches"))</f>
        <v>AG-01, AI-01, AS-04, BI-01, CH-01, CR-07, DA-CON-7, DA-PRO-7, DS-2, EC-03, ED-EST-02 (TE 8), ED-EST-02 (TE 9), ED-EST-03 (TE 6), ED-EST-04 (TE 3), ED-EST-05 (TE 2), ED-EST-04 Maritimes (TE 10), ED-EST-05 Maritimes (TE 7), ED-EST-06 Maritimes (TE 6), ED-EST-04 Quebec (TE 12), ED-EST-05 Quebec (TE 9), ED-EST-05 Quebec (TE 10), ED-EST-06 Quebec (TE 7), ED-EST-06 Quebec (TE 8), ED-EST-04 Ontario (TE 7), ED-EST-04 Ontario (TE 8), ED-EST-05 Ontario (TE 7), ED-EST-06 Ontario (TE 4),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GL-PCF-10, GL-PCF-11, GL-PIP-11, GL-PIP-12, GL-PRW-12, GL-PRW-13, GL-SMW-9, GL-SMW-10, GL-VHE-10, GL-VHE-11, GL-WOW-12, GL-WOW-13, GS-09, HP-04, HS-PHS-08, IS-03 , IT-01, LS-01, OM-03, PC-01, PE-02, PG-03, PI-04-CGC, PM-04 , PO-IMA-02, PO-LES-TO-02, PO-LES-IM-02, PO-TCO-02, PR(S)-02, RO-03, SC-6 (equip. op. and spec. trade), SC-7 (equip. op. and spec. trade), SG-SRE-02, SO-FLP-01, SR-E (pay group 3 MDO-4), SR-E (APA), SR-E (APB), SR-W (pay group 7), TI-05, WP-03</v>
      </c>
      <c r="C963" s="128" t="str" cm="1">
        <f t="array" ref="C963">_xlfn.TEXTJOIN(", ",TRUE,_xlfn._xlws.FILTER('5. Raw salary data'!$A$2:$A$1297,('5. Raw salary data'!$C$2:$C$1297 &gt;'5. Raw salary data'!E963)*('5. Raw salary data'!$C$2:$C$1297 &lt;'5. Raw salary data'!C963),"No matches"))</f>
        <v>DD-06, EC-02, ED-EST-01 (TE 8), ED-EST-02 (TE 7) , ED-EST-03 (TE 4), ED-EST-03 (TE 5), ED-EST-04 (TE 2), ED-EST-05 (TE 1), ED-EST-04 Maritimes (TE 8), ED-EST-04 Maritimes (TE 9), ED-EST-05 Maritimes (TE 6), ED-EST-06 Maritimes (TE 4), ED-EST-06 Maritimes (TE 5), ED-EST-03 Quebec (TE 11), ED-EST-04 Quebec (TE 10), ED-EST-04 Quebec (TE 11), ED-EST-05 Quebec (TE 8), ED-EST-06 Quebec (TE 5), ED-EST-06 Quebec (TE 6), ED-EST-03 Ontario (TE 9), ED-EST-03 Ontario (TE 10), ED-EST-04 Ontario (TE 6), ED-EST-05 Ontario (TE 5), ED-EST-05 Ontario (TE 6), ED-EST-06 Ontario (TE 3), ED-EST-04 Manitoba (TE 4), ED-EST-04 Manitoba (TE 5), ED-EST-05 Manitoba (TE 3), ED-EST-06 Manitoba (TE 2), ED-EST-04 Saskatchewan (TE 5),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GT-04, HP-03, HR-01, HS-HDO-08, MA-02, PS-1, SC-5 (equip. op. and spec. trade), SG-PAT-01, SO-MAO-01, SR-E (pay group 2 ELE-2), SR-W (pay group 4), SR-W (pay group 5), SR-W (pay group 6), SR-W (pay group 9) APC-8, SR-W (pay group 9) APD-10, SW-SCW-01, SW-CHA-01, TI-04</v>
      </c>
    </row>
    <row r="964" spans="1:3" ht="270" x14ac:dyDescent="0.25">
      <c r="A964" s="60" t="str">
        <f>'5. Raw salary data'!A964</f>
        <v>LS-01</v>
      </c>
      <c r="B964" s="129" t="str" cm="1">
        <f t="array" ref="B964">_xlfn.TEXTJOIN(", ", TRUE, _xlfn._xlws.FILTER('5. Raw salary data'!$A$2:$A$1297, ('5. Raw salary data'!$C$2:$C$1297 &lt; '5. Raw salary data'!D964) * ('5. Raw salary data'!$C$2:$C$1297 &gt;= '5. Raw salary data'!C964) * ('5. Raw salary data'!$A$2:$A$1297 &lt;&gt; '5. Raw salary data'!A964), "No matches"))</f>
        <v>AR-02, CO-01, CT-FIN-01 , CT-EAV-01 , CT-IAU-01 , DA-CON-8, DD-07, ED-EDS-01, ED-EST-03 (TE 7), ED-EST-04 (TE 4), ED-EST-04 (TE 5), ED-EST-05 (TE 3), ED-EST-06 (TE 1), ED-EST-05 Maritimes (TE 8), ED-EST-05 Maritimes (TE 9), ED-EST-06 Maritimes (TE 7), ED-EST-06 Maritimes (TE 8), ED-EST-05 Quebec (TE 11), ED-EST-05 Quebec (TE 12), ED-EST-06 Quebec (TE 8), ED-EST-06 Quebec (TE 9), ED-EST-04 Ontario (TE 9), ED-EST-05 Ontario (TE 8), ED-EST-06 Ontario (TE 5), ED-EST-04 Manitoba (TE 7),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11), ED-LAT-03 (TE 12), ED-LAT-03 (TE 13), ED-LAT-04 (TE 9), ED-LAT-04 (TE 10), EG-04, EL-04, EN-ENG-02, EN-SUR-01, FB-2, GL-COI-12, GL-COI-13, GL-EIM-12, GL-MAM-13, GL-MAM-14, GL-MAN-14, GL-MOC-14, GL-PCF-12, GL-PIP-12, GL-PIP-13, GL-PRW-14, GL-SMW-11, GL-VHE-12, GL-WOW-14, GS-10, GS-11, HP-04, HR-02, HS-HDO-09, IT-01, LS-02, MT-02, NU-CHN-1, NU-HOS-1, PE-02, PI-05-CGC, PR(S)-02, SC-7 (equip. op. and spec. trade), SE-RES-1, SG-PAT-02, SG-SRE-02, SO-FLP-02, SO-MAO-02, SO-RAD-01, SR-W (pay group 8), SR-W (pay group 11), SW-SCW-02, SW-CHA-02, TI-05, UT-1, WP-03</v>
      </c>
      <c r="C964" s="128" t="str" cm="1">
        <f t="array" ref="C964">_xlfn.TEXTJOIN(", ",TRUE,_xlfn._xlws.FILTER('5. Raw salary data'!$A$2:$A$1297,('5. Raw salary data'!$C$2:$C$1297 &gt;'5. Raw salary data'!E964)*('5. Raw salary data'!$C$2:$C$1297 &lt;'5. Raw salary data'!C964),"No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8), ED-EST-03 BC (TE 9), ED-EST-04 BC (TE 7), ED-EST-05 BC (TE 5), ED-EST-05 BC (TE 6), ED-EST-06 BC (TE 4), ED-LAT-02 (TE 11), ED-LAT-02 (TE 12), ED-LAT-03 (TE 9), ED-LAT-03 (TE 10), ED-LAT-04 (TE 7), ED-LAT-04 (TE 8), EL-03, GL-AIM-13, GL-AIM-14, GL-AMW-13, GL-AMW-14, GL-COI-11, GL-EIM-10, GL-EIM-11, GL-GHW-12, GL-INM-14, GL-MAM-12, GL-MAN-12, GL-MAN-13, GL-MDO-13, GL-MDO-14, GL-MOC-13, GL-PCF-10, GL-PCF-11, GL-PIP-10, GL-PIP-11, GL-PRW-12, GL-PRW-13, GL-SMW-9, GL-SMW-10, GL-VHE-10, GL-VHE-11, GL-WOW-12, GL-WOW-13, GS-09, GT-04, HS-PHS-08, IS-03 , LI-9, OM-03, PC-01, PG-03, PI-04-CGC, PM-04 , PO-IMA-02, PO-LES-TO-02, PO-LES-IM-02, PO-TCO-02, PS-1, RO-03, SC-6 (equip. op. and spec. trade), SO-FLP-01, SR-E (pay group 3 MDO-4), SR-E (APA), SR-E (APB), SR-W (pay group 6), SR-W (pay group 7), SW-SCW-01</v>
      </c>
    </row>
    <row r="965" spans="1:3" ht="255" x14ac:dyDescent="0.25">
      <c r="A965" s="60" t="str">
        <f>'5. Raw salary data'!A965</f>
        <v>LS-02</v>
      </c>
      <c r="B965" s="129" t="str" cm="1">
        <f t="array" ref="B965">_xlfn.TEXTJOIN(", ", TRUE, _xlfn._xlws.FILTER('5. Raw salary data'!$A$2:$A$1297, ('5. Raw salary data'!$C$2:$C$1297 &lt; '5. Raw salary data'!D965) * ('5. Raw salary data'!$C$2:$C$1297 &gt;= '5. Raw salary data'!C965) * ('5. Raw salary data'!$A$2:$A$1297 &lt;&gt; '5. Raw salary data'!A965), "No matches"))</f>
        <v>AR-02, CT-FIN-01 , CT-EAV-01 , CT-IAU-01 , CX-1, DD-08, EC-04, ED-EDS-01, ED-EST-03 (TE 7), ED-EST-03 (TE 8), ED-EST-04 (TE 5), ED-EST-05 (TE 3), ED-EST-06 (TE 2), ED-EST-05 Maritimes (TE 9), ED-EST-06 Maritimes (TE 8), ED-EST-05 Quebec (TE 12), ED-EST-06 Quebec (TE 9), ED-EST-06 Quebec (TE 10), ED-EST-04 Ontario (TE 9), ED-EST-04 Ontario (TE 10),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9), ED-EST-05 Alberta (TE 7), ED-EST-05 Alberta (TE 8), ED-EST-06 Alberta (TE 6), ED-EST-06 Alberta (TE 7), ED-EST-04 BC (TE 9), ED-EST-04 BC (TE 10), ED-EST-05 BC (TE 7), ED-EST-05 BC (TE 8), ED-EST-06 BC (TE 6), ED-EST-06 BC (TE 7), ED-LAT-03 (TE 12), ED-LAT-03 (TE 13), ED-LAT-04 (TE 10), ED-LAT-04 (TE 11), EN-ENG-02, EN-SUR-01, GL-COI-13, GL-COI-14, GL-EIM-13, GL-MAM-14, GL-PCF-13, GL-PIP-13, GL-PIP-14, GL-SMW-11, GL-SMW-12, GL-VHE-13, GS-11, GT-05, HP-05, HR-02, HS-HDO-10, HS-PHS-09, MT-02, NU-CHN-1, NU-HOS-1, PI-05-CGC, PO-IMA-03, PO-LES-TO-03, PO-LES-IM-03, PO-TCO-03, RO-04, SE-RES-1, SO-FLP-02, SO-MAO-03, SO-RAD-01, SR-E (pay group 4 MDO-5), SR-W (pay group 11), SW-CHA-02, TR-02, UT-1</v>
      </c>
      <c r="C965" s="128" t="str" cm="1">
        <f t="array" ref="C965">_xlfn.TEXTJOIN(", ",TRUE,_xlfn._xlws.FILTER('5. Raw salary data'!$A$2:$A$1297,('5. Raw salary data'!$C$2:$C$1297 &gt;'5. Raw salary data'!E965)*('5. Raw salary data'!$C$2:$C$1297 &lt;'5. Raw salary data'!C965),"No matches"))</f>
        <v>AI-01, AS-04, CO-01, DA-CON-8, DA-PRO-7, DD-07, DS-2, EC-03, ED-EST-02 (TE 9), ED-EST-03 (TE 6),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ED-EST-05 Ontario (TE 8), ED-EST-06 Ontario (TE 5), ED-EST-04 Manitoba (TE 6), ED-EST-04 Manitoba (TE 7), ED-EST-05 Manitoba (TE 5), ED-EST-06 Manitoba (TE 4), ED-EST-04 Saskatchewan (TE 7), ED-EST-04 Saskatchewan (TE 8), ED-EST-05 Saskatchewan (TE 6), ED-EST-06 Saskatchewan (TE 4), ED-EST-06 Saskatchewan (TE 5), ED-EST-04 Alberta (TE 7), ED-EST-04 Alberta (TE 8), ED-EST-05 Alberta (TE 6), ED-EST-06 Alberta (TE 5), ED-EST-03 BC (TE 9), ED-EST-04 BC (TE 8), ED-EST-05 BC (TE 6), ED-EST-06 BC (TE 5), ED-LAT-02 (TE 12), ED-LAT-02 (TE 13), ED-LAT-03 (TE 10), ED-LAT-03 (TE 11), ED-LAT-04 (TE 8), ED-LAT-04 (TE 9), EG-04, EL-04, FB-2, GL-AIM-14, GL-AMW-14, GL-COI-11, GL-COI-12, GL-EIM-11, GL-EIM-12, GL-MAM-12, GL-MAM-13, GL-MAN-13, GL-MAN-14, GL-MDO-14, GL-MOC-13, GL-MOC-14, GL-PCF-11, GL-PCF-12, GL-PIP-11, GL-PIP-12, GL-PRW-13, GL-PRW-14, GL-SMW-10, GL-VHE-11, GL-VHE-12, GL-WOW-13, GL-WOW-14, GS-10, HP-04, HS-HDO-09, HS-PHS-08, IS-03 , IT-01, LS-01, OM-03, PE-02, PG-03, PM-04 , PO-IMA-02, PO-LES-TO-02, PO-LES-IM-02, PO-TCO-02, PR(S)-02, RO-03, SC-7 (equip. op. and spec. trade), SG-PAT-02, SG-SRE-02, SO-FLP-01, SO-MAO-02, SR-E (APA), SR-E (APB), SR-W (pay group 7), SR-W (pay group 8), SW-SCW-02, TI-05, WP-03</v>
      </c>
    </row>
    <row r="966" spans="1:3" ht="165" x14ac:dyDescent="0.25">
      <c r="A966" s="60" t="str">
        <f>'5. Raw salary data'!A966</f>
        <v>LS-03</v>
      </c>
      <c r="B966" s="129" t="str" cm="1">
        <f t="array" ref="B966">_xlfn.TEXTJOIN(", ", TRUE, _xlfn._xlws.FILTER('5. Raw salary data'!$A$2:$A$1297, ('5. Raw salary data'!$C$2:$C$1297 &lt; '5. Raw salary data'!D966) * ('5. Raw salary data'!$C$2:$C$1297 &gt;= '5. Raw salary data'!C966) * ('5. Raw salary data'!$A$2:$A$1297 &lt;&gt; '5. Raw salary data'!A966), "No matches"))</f>
        <v>AR-03, CT-FIN-02 , CX-3, DS-3, ED-EDS-03, ED-EST-04 (TE 9), ED-EST-05 (TE 7), ED-EST-06 (TE 5), ED-EST-06 (TE 6), ED-EST-06 Ontario (TE 9), ED-EST-06 Ontario (TE 10), ED-EST-06 Manitoba (TE 9), ED-EST-06 Manitoba (TE 10), ED-EST-05 BC (TE 11), ED-EST-06 BC (TE 10), ED-EST-06 BC (TE 11), EG-06, EL-06, FB-4, FR-3, HP-07, ND-DIT-2, ND-HME-2, NU-CHN-3, NU-HOS-3, OP-1, PE-04, PI-07-CGC, PR(S)-04, SG-PAT-03, SO-MAO-05, SO-MAO-06, SR-E (pay group 11), SR-E (pay group 12), SW-SCW-03 Clinical Social Workers, SW-CHA-03, TI-07</v>
      </c>
      <c r="C966" s="128" t="str" cm="1">
        <f t="array" ref="C966">_xlfn.TEXTJOIN(", ",TRUE,_xlfn._xlws.FILTER('5. Raw salary data'!$A$2:$A$1297,('5. Raw salary data'!$C$2:$C$1297 &gt;'5. Raw salary data'!E966)*('5. Raw salary data'!$C$2:$C$1297 &lt;'5. Raw salary data'!C966),"No matches"))</f>
        <v>AG-02, AS-05, BI-02, CH-02, CT-EAV-02 , CT-IAU-02, CX-2, ED-EDS-02, ED-EST-04 (TE 7), ED-EST-04 (TE 8), ED-EST-05 (TE 5), ED-EST-05 (TE 6),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ED-EST-06 Alberta (TE 10), ED-EST-05 BC (TE 10), ED-EST-06 BC (TE 8), ED-EST-06 BC (TE 9), EU-PEI-2, FB-3, FR-2, FS-01, GL-SMW-14, GS-13, GT-06, HP-06, HR-03, IS-04 , IT-02, LP-00, ND-ADV-1, ND-DIT-1, ND-HME-1, NU-CHN-2, NU-HOS-2, OM-04, PC-02, PE-03, PG-04, PI-06-CGC, PM-05 , PM-MCO-01, PO-LES-TO-04, PO-TCO-04, PS-2, PR(S)-03, RO-05, SG-SRE-03, SO-FLP-04, SO-MAO-04, SO-RAD-03, SR-E (pay group 6), SR-E (pay group 7), SR-E (pay group 8), SR-E (pay group 9), SR-E (pay group 10), SR-W (pay group 12), SW-SCW-03, SW-SCW-01 Clinical Social Workers, SW-SCW-02 Clinical Social Workers, TI-06, TI-05 Marine, VM-1, WP-04</v>
      </c>
    </row>
    <row r="967" spans="1:3" ht="75" x14ac:dyDescent="0.25">
      <c r="A967" s="60" t="str">
        <f>'5. Raw salary data'!A967</f>
        <v>LS-04</v>
      </c>
      <c r="B967" s="129" t="str" cm="1">
        <f t="array" ref="B967">_xlfn.TEXTJOIN(", ", TRUE, _xlfn._xlws.FILTER('5. Raw salary data'!$A$2:$A$1297, ('5. Raw salary data'!$C$2:$C$1297 &lt; '5. Raw salary data'!D967) * ('5. Raw salary data'!$C$2:$C$1297 &gt;= '5. Raw salary data'!C967) * ('5. Raw salary data'!$A$2:$A$1297 &lt;&gt; '5. Raw salary data'!A967), "No matches"))</f>
        <v>AG-03, BI-03, CH-03, CT-EAV-03 , CT-IAU-03, ED-EDS-04, ED-EST-05 (TE 9), ED-EST-06 (TE 8), EG-07, EL-07, EN-ENG-03, EN-SUR-02, FB-5, FR-4, GT-07, HP-08, HR-04, MA-04, MT-04, ND-ADV-2, ND-DIT-3, ND-HME-3, NU-CHN-5, NU-HOS-5, OM-05, OP-2, PC-03, PG-05, PH-01, SG-SRE-04, SO-FLP-06, SO-MAO-07, SO-MAO-08, SW-SCW-04, TI-06 Aviation, TI-06 Marine, VM-2, WP-05</v>
      </c>
      <c r="C967" s="128" t="str" cm="1">
        <f t="array" ref="C967">_xlfn.TEXTJOIN(", ",TRUE,_xlfn._xlws.FILTER('5. Raw salary data'!$A$2:$A$1297,('5. Raw salary data'!$C$2:$C$1297 &gt;'5. Raw salary data'!E967)*('5. Raw salary data'!$C$2:$C$1297 &lt;'5. Raw salary data'!C967),"No matches"))</f>
        <v>AI-03, AR-03, AS-06, CT-FIN-02 , CX-3, EC-05, ED-EST-04 (TE 9), ED-EST-04 (TE 10), ED-EST-05 (TE 7), ED-EST-05 (TE 8), ED-EST-06 (TE 6), ED-EST-06 (TE 7), ED-EST-06 Ontario (TE 10), ED-EST-06 Manitoba (TE 10), ED-EST-06 BC (TE 11), EL-06, FO-02, FR-3, HP-07, IS-05 , MT-03, ND-DIT-2, ND-HME-2, NU-CHN-4, NU-HOS-4, OP-1, PE-04, PI-07-CGC, PR(S)-04, RO-06, SO-FLP-05, SO-MAO-06, SW-SCW-03 Clinical Social Workers, TI-07, TI-06 Railway safety, TR-03, UT-2</v>
      </c>
    </row>
    <row r="968" spans="1:3" ht="60" x14ac:dyDescent="0.25">
      <c r="A968" s="60" t="str">
        <f>'5. Raw salary data'!A968</f>
        <v>LS-05</v>
      </c>
      <c r="B968" s="129" t="str" cm="1">
        <f t="array" ref="B968">_xlfn.TEXTJOIN(", ", TRUE, _xlfn._xlws.FILTER('5. Raw salary data'!$A$2:$A$1297, ('5. Raw salary data'!$C$2:$C$1297 &lt; '5. Raw salary data'!D968) * ('5. Raw salary data'!$C$2:$C$1297 &gt;= '5. Raw salary data'!C968) * ('5. Raw salary data'!$A$2:$A$1297 &lt;&gt; '5. Raw salary data'!A968), "No matches"))</f>
        <v>AI-07, AO-CAI-02, AO-HPS-01, AR-05, CO-03, DE-01, DS-4, EL-09, FB-7, FO-04, FS-03, IT-04, MT-06, NU-CHN-7, NU-HOS-7, PC-04, PE-06, PS-4, SE-RES-3, SG-PAT-07, SG-SRE-07, SO-INS-01, SO-MAO-10, TI-08 Marine, UT-3, VM-4</v>
      </c>
      <c r="C968" s="128" t="str" cm="1">
        <f t="array" ref="C968">_xlfn.TEXTJOIN(", ",TRUE,_xlfn._xlws.FILTER('5. Raw salary data'!$A$2:$A$1297,('5. Raw salary data'!$C$2:$C$1297 &gt;'5. Raw salary data'!E968)*('5. Raw salary data'!$C$2:$C$1297 &lt;'5. Raw salary data'!C968),"No matches"))</f>
        <v>AG-04, AI-05, AI-06, AS-08, BI-04, CH-04, CT-FIN-03 , CT-EAV-04 , CT-IAU-04, EC-06, EG-08, EN-ENG-04, EN-SUR-03, FO-03, FR-6, GT-08, HR-05, MA-05, ND-ADV-3, ND-DIT-4, ND-HME-4, NU-CHN-6, NU-HOS-6, PG-06, PH-02, PM-07, PM-MCO-03, SE-RES-2, SG-PAT-05, SG-SRE-06, SO-MAO-09, SW-SCW-05, TI-07 Aviation, TI-07 Marine, TI-08 Railway safety, TR-05, VM-3, WP-06</v>
      </c>
    </row>
    <row r="969" spans="1:3" ht="180" x14ac:dyDescent="0.25">
      <c r="A969" s="60" t="str">
        <f>'5. Raw salary data'!A969</f>
        <v>LP-00</v>
      </c>
      <c r="B969" s="129" t="str" cm="1">
        <f t="array" ref="B969">_xlfn.TEXTJOIN(", ", TRUE, _xlfn._xlws.FILTER('5. Raw salary data'!$A$2:$A$1297, ('5. Raw salary data'!$C$2:$C$1297 &lt; '5. Raw salary data'!D969) * ('5. Raw salary data'!$C$2:$C$1297 &gt;= '5. Raw salary data'!C969) * ('5. Raw salary data'!$A$2:$A$1297 &lt;&gt; '5. Raw salary data'!A969), "No matches"))</f>
        <v>AS-05, CT-EAV-02 , CT-IAU-02, CX-2, DS-3, ED-EDS-03, ED-EST-04 (TE 8), ED-EST-05 (TE 6), ED-EST-06 (TE 4), ED-EST-06 (TE 5), ED-EST-06 Quebec (TE 12), ED-EST-06 Ontario (TE 8), ED-EST-06 Ontario (TE 9), ED-EST-05 Manitoba (TE 9), ED-EST-05 Manitoba (TE 10), ED-EST-06 Manitoba (TE 8), ED-EST-06 Manitoba (TE 9), ED-EST-06 Saskatchewan (TE 9), ED-EST-06 Saskatchewan (TE 10), ED-EST-05 Alberta (TE 10), ED-EST-06 Alberta (TE 9), ED-EST-06 Alberta (TE 10), ED-EST-05 BC (TE 10), ED-EST-05 BC (TE 11), ED-EST-06 BC (TE 9), ED-EST-06 BC (TE 10), FB-3, FB-4, FR-2, FS-01, GT-06, HP-06, HR-03, IS-04 , IT-02, LS-03, ND-ADV-1, NU-CHN-2, NU-HOS-2, OM-04, PG-04, PI-06-CGC, PM-05 , PM-MCO-01, PO-LES-TO-04, PO-TCO-04, PS-2, RO-05, SG-PAT-03, SG-SRE-03, SO-FLP-04, SO-MAO-05, SO-RAD-03, SR-E (pay group 8), SR-E (pay group 9), SR-E (pay group 10), SR-E (pay group 11), SR-W (pay group 12), SW-SCW-01 Clinical Social Workers, SW-SCW-02 Clinical Social Workers, SW-CHA-03, TI-05 Marine, VM-1, WP-04</v>
      </c>
      <c r="C969" s="128" t="str" cm="1">
        <f t="array" ref="C969">_xlfn.TEXTJOIN(", ",TRUE,_xlfn._xlws.FILTER('5. Raw salary data'!$A$2:$A$1297,('5. Raw salary data'!$C$2:$C$1297 &gt;'5. Raw salary data'!E969)*('5. Raw salary data'!$C$2:$C$1297 &lt;'5. Raw salary data'!C969),"No matches"))</f>
        <v>AG-02, AI-02, BI-02, CH-02, CX-1, DD-09, EC-04, ED-EDS-02, ED-EST-03 (TE 9), ED-EST-04 (TE 6), ED-EST-04 (TE 7),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8), ED-EST-04 Alberta (TE 10), ED-EST-05 Alberta (TE 9), ED-EST-06 Alberta (TE 8), ED-EST-04 BC (TE 10), ED-EST-04 BC (TE 11), ED-EST-05 BC (TE 8), ED-EST-05 BC (TE 9), ED-EST-06 BC (TE 7), ED-EST-06 BC (TE 8), ED-LAT-04 (TE 12), ED-LAT-04 (TE 13), EG-05, EL-05, EU-PEI-2, FO-01, FR-1, GL-EIM-14, GL-PCF-14, GL-SMW-13, GL-SMW-14, GL-VHE-14, GS-12, GS-13, HP-05, HS-PHS-10, MA-03, ND-DIT-1, ND-HME-1, PC-02, PE-03, PR(S)-03, SO-FLP-03, SO-MAO-04, SO-RAD-02, SR-E (pay group 5 basic), SR-E (pay group 6), SR-E (pay group 7), SW-SCW-03, TI-06, TI-05 Aviation, TR-02</v>
      </c>
    </row>
    <row r="970" spans="1:3" ht="60" x14ac:dyDescent="0.25">
      <c r="A970" s="60" t="str">
        <f>'5. Raw salary data'!A970</f>
        <v>LP-01</v>
      </c>
      <c r="B970" s="129" t="str" cm="1">
        <f t="array" ref="B970">_xlfn.TEXTJOIN(", ", TRUE, _xlfn._xlws.FILTER('5. Raw salary data'!$A$2:$A$1297, ('5. Raw salary data'!$C$2:$C$1297 &lt; '5. Raw salary data'!D970) * ('5. Raw salary data'!$C$2:$C$1297 &gt;= '5. Raw salary data'!C970) * ('5. Raw salary data'!$A$2:$A$1297 &lt;&gt; '5. Raw salary data'!A970), "No matches"))</f>
        <v>AI-04, AI-05, AS-07, CT-FIN-03 , CT-EAV-04 , CT-IAU-04, EC-06, ED-EST-06 (TE 10), EG-08, EL-08, EN-SUR-03, FB-6, FO-03, FR-6, FS-02, HP-09, HR-05, IS-06 , MA-05, ND-ADV-3, ND-DIT-4, ND-HME-4, NU-CHN-6, NU-HOS-6, PG-06, PH-02, PM-06 , PM-MCO-02, SE-RES-2, SG-SRE-06, SO-FLP-07, SO-MAO-09, SW-SCW-05, TI-07 Aviation, TI-07 Marine, VM-3, WP-06</v>
      </c>
      <c r="C970" s="128" t="str" cm="1">
        <f t="array" ref="C970">_xlfn.TEXTJOIN(", ",TRUE,_xlfn._xlws.FILTER('5. Raw salary data'!$A$2:$A$1297,('5. Raw salary data'!$C$2:$C$1297 &gt;'5. Raw salary data'!E970)*('5. Raw salary data'!$C$2:$C$1297 &lt;'5. Raw salary data'!C970),"No matches"))</f>
        <v>AO-CAI-01, AR-04, CO-02, ED-EDS-05, ED-EST-05 (TE 10), ED-EST-06 (TE 9), EN-ENG-03, EN-SUR-02, FR-5, GT-07, HR-04, IT-03, MT-05, ND-HME-3, NU-CHN-5, NU-HOS-5, OP-3, PC-03, PE-05, PG-05, PH-01, PS-3, PR(S)-05, SG-PAT-04, SG-SRE-05, SO-FLP-06, SO-MAO-08, SR-CPS1, SW-SCW-04, TI-08, TI-07 Railway safety, TR-04, VM-2</v>
      </c>
    </row>
    <row r="971" spans="1:3" x14ac:dyDescent="0.25">
      <c r="A971" s="60" t="str">
        <f>'5. Raw salary data'!A971</f>
        <v>LP-02</v>
      </c>
      <c r="B971" s="129" t="str" cm="1">
        <f t="array" ref="B971">_xlfn.TEXTJOIN(", ", TRUE, _xlfn._xlws.FILTER('5. Raw salary data'!$A$2:$A$1297, ('5. Raw salary data'!$C$2:$C$1297 &lt; '5. Raw salary data'!D971) * ('5. Raw salary data'!$C$2:$C$1297 &gt;= '5. Raw salary data'!C971) * ('5. Raw salary data'!$A$2:$A$1297 &lt;&gt; '5. Raw salary data'!A971), "No matches"))</f>
        <v>No matches</v>
      </c>
      <c r="C971" s="128" t="str" cm="1">
        <f t="array" ref="C971">_xlfn.TEXTJOIN(", ",TRUE,_xlfn._xlws.FILTER('5. Raw salary data'!$A$2:$A$1297,('5. Raw salary data'!$C$2:$C$1297 &gt;'5. Raw salary data'!E971)*('5. Raw salary data'!$C$2:$C$1297 &lt;'5. Raw salary data'!C971),"No matches"))</f>
        <v>AC-03, MD-MOF-1</v>
      </c>
    </row>
    <row r="972" spans="1:3" x14ac:dyDescent="0.25">
      <c r="A972" s="60" t="str">
        <f>'5. Raw salary data'!A972</f>
        <v>LP-03</v>
      </c>
      <c r="B972" s="129" t="str" cm="1">
        <f t="array" ref="B972">_xlfn.TEXTJOIN(", ", TRUE, _xlfn._xlws.FILTER('5. Raw salary data'!$A$2:$A$1297, ('5. Raw salary data'!$C$2:$C$1297 &lt; '5. Raw salary data'!D972) * ('5. Raw salary data'!$C$2:$C$1297 &gt;= '5. Raw salary data'!C972) * ('5. Raw salary data'!$A$2:$A$1297 &lt;&gt; '5. Raw salary data'!A972), "No matches"))</f>
        <v>MD-MOF-3, MD-MSP-1</v>
      </c>
      <c r="C972" s="128" t="str" cm="1">
        <f t="array" ref="C972">_xlfn.TEXTJOIN(", ",TRUE,_xlfn._xlws.FILTER('5. Raw salary data'!$A$2:$A$1297,('5. Raw salary data'!$C$2:$C$1297 &gt;'5. Raw salary data'!E972)*('5. Raw salary data'!$C$2:$C$1297 &lt;'5. Raw salary data'!C972),"No matches"))</f>
        <v>MD-MOF-2</v>
      </c>
    </row>
    <row r="973" spans="1:3" x14ac:dyDescent="0.25">
      <c r="A973" s="60" t="str">
        <f>'5. Raw salary data'!A973</f>
        <v>LP-04</v>
      </c>
      <c r="B973" s="129" t="str" cm="1">
        <f t="array" ref="B973">_xlfn.TEXTJOIN(", ", TRUE, _xlfn._xlws.FILTER('5. Raw salary data'!$A$2:$A$1297, ('5. Raw salary data'!$C$2:$C$1297 &lt; '5. Raw salary data'!D973) * ('5. Raw salary data'!$C$2:$C$1297 &gt;= '5. Raw salary data'!C973) * ('5. Raw salary data'!$A$2:$A$1297 &lt;&gt; '5. Raw salary data'!A973), "No matches"))</f>
        <v>LP-05</v>
      </c>
      <c r="C973" s="128" t="str" cm="1">
        <f t="array" ref="C973">_xlfn.TEXTJOIN(", ",TRUE,_xlfn._xlws.FILTER('5. Raw salary data'!$A$2:$A$1297,('5. Raw salary data'!$C$2:$C$1297 &gt;'5. Raw salary data'!E973)*('5. Raw salary data'!$C$2:$C$1297 &lt;'5. Raw salary data'!C973),"No matches"))</f>
        <v>MD-MOF-3, MD-MSP-1</v>
      </c>
    </row>
    <row r="974" spans="1:3" x14ac:dyDescent="0.25">
      <c r="A974" s="60" t="str">
        <f>'5. Raw salary data'!A974</f>
        <v>LP-05</v>
      </c>
      <c r="B974" s="129" t="str" cm="1">
        <f t="array" ref="B974">_xlfn.TEXTJOIN(", ", TRUE, _xlfn._xlws.FILTER('5. Raw salary data'!$A$2:$A$1297, ('5. Raw salary data'!$C$2:$C$1297 &lt; '5. Raw salary data'!D974) * ('5. Raw salary data'!$C$2:$C$1297 &gt;= '5. Raw salary data'!C974) * ('5. Raw salary data'!$A$2:$A$1297 &lt;&gt; '5. Raw salary data'!A974), "No matches"))</f>
        <v>MD-MSP-2</v>
      </c>
      <c r="C974" s="128" t="str" cm="1">
        <f t="array" ref="C974">_xlfn.TEXTJOIN(", ",TRUE,_xlfn._xlws.FILTER('5. Raw salary data'!$A$2:$A$1297,('5. Raw salary data'!$C$2:$C$1297 &gt;'5. Raw salary data'!E974)*('5. Raw salary data'!$C$2:$C$1297 &lt;'5. Raw salary data'!C974),"No matches"))</f>
        <v>LP-04, MD-MOF-3, MD-MSP-1</v>
      </c>
    </row>
    <row r="975" spans="1:3" ht="240" x14ac:dyDescent="0.25">
      <c r="A975" s="60" t="str">
        <f>'5. Raw salary data'!A975</f>
        <v>MA-01</v>
      </c>
      <c r="B975" s="129" t="str" cm="1">
        <f t="array" ref="B975">_xlfn.TEXTJOIN(", ", TRUE, _xlfn._xlws.FILTER('5. Raw salary data'!$A$2:$A$1297, ('5. Raw salary data'!$C$2:$C$1297 &lt; '5. Raw salary data'!D975) * ('5. Raw salary data'!$C$2:$C$1297 &gt;= '5. Raw salary data'!C975) * ('5. Raw salary data'!$A$2:$A$1297 &lt;&gt; '5. Raw salary data'!A975), "No matches"))</f>
        <v>AR-01,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ED-EST-02 BC (TE 8), ED-EST-03 BC (TE 4), ED-EST-04 BC (TE 3), ED-EST-05 BC (TE 1), ED-EST-05 BC (TE 2), ED-LAT-01 (TE 8), ED-LAT-01 (TE 9), ED-LAT-02 (TE 5), ED-LAT-02 (TE 6), ED-LAT-03 (TE 4), ED-LAT-04 (TE 2), ED-LAT-04 (TE 3), GL-AMW-8, GL-AMW-9, GL-ELE -10, GL-GHW-5, GL-GHW-6, GL-INM-9, GL-MAM-00, GL-MAM-7, GL-MAN-7, GL-MDO-8, GL-MDO-9, GL-MOC-8, GL-MST-10, GL-PCF-00, GL-PCF-6, GL-PRW-7, GL-WOW-00, GS-06, HP-02, HS-HDO-05, LI-7, PG-01, PI-02-CGC, PY-06, RO-01, SC-4 (deck and engine room), SC-STD-4, SR-W (pay group 2), SR-W (pay group 3), SR-W (pay group 9) APD-8, TI-03</v>
      </c>
      <c r="C975" s="128" t="str" cm="1">
        <f t="array" ref="C975">_xlfn.TEXTJOIN(", ",TRUE,_xlfn._xlws.FILTER('5. Raw salary data'!$A$2:$A$1297,('5. Raw salary data'!$C$2:$C$1297 &gt;'5. Raw salary data'!E975)*('5. Raw salary data'!$C$2:$C$1297 &lt;'5. Raw salary data'!C975),"No matches"))</f>
        <v>AS-01, CM-06, CR-05, DA-CON-4, ED-EST-01 (TE 3), ED-EST-02 (TE 2) , ED-EST-03 Maritimes (TE 7), ED-EST-03 Maritimes (TE 8), ED-EST-04 Maritimes (TE 3), ED-EST-04 Maritimes (TE 4), ED-EST-05 Maritimes (TE 1), ED-EST-05 Maritimes (TE 2), ED-EST-01 Quebec (TE 8), ED-EST-02 Quebec (TE 7), ED-EST-02 Quebec (TE 8), ED-EST-03 Quebec (TE 6),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5), ED-EST-03 Saskatchewan (TE 6), ED-EST-04 Saskatchewan (TE 1), ED-EST-02 Alberta (TE 7), ED-EST-03 Alberta (TE 4), ED-EST-03 Alberta (TE 5), ED-EST-04 Alberta (TE 1), ED-EST-01 BC (TE 8), ED-EST-02 BC (TE 6), ED-EST-02 BC (TE 7), ED-EST-03 BC (TE 3), ED-EST-04 BC (TE 2), ED-LAT-01 (TE 6), ED-LAT-01 (TE 7), ED-LAT-02 (TE 3), ED-LAT-02 (TE 4), ED-LAT-03 (TE 2), ED-LAT-03 (TE 3), ED-LAT-04 (TE 1), EG-01, GL-AIM-00, GL-AMW-6, GL-AMW-7, GL-ELE -8, GL-ELE -9, GL-GHW-3, GL-GHW-4, GL-INM-00, GL-MAM-5, GL-MAM-6, GL-MAN-5, GL-MAN-6, GL-MDO-7, GL-MOC-6, GL-MOC-7, GL-MST-00, GL-MST-9, GL-PRW-5, GL-PRW-6, GS-05, GT-02, HP-01, HS-HDO-04, HS-PHS-04, IS-01 , LI-6, OM-01, PI-01-CGC, PM-01 , PY-05, SC-1 (deck and engine room), SC-2 (deck and engine room), SC-3 (deck and engine room), SC-STD-1, SC-STD-2, SC-STD-3, SC-2 (equip. op. and spec. trade), SC-3 (equip. op. and spec. trade), SR-W (pay group 9) APC-6, SR-W (pay group 9) APD-7, ST-SCY-4, WP-01</v>
      </c>
    </row>
    <row r="976" spans="1:3" ht="285" x14ac:dyDescent="0.25">
      <c r="A976" s="60" t="str">
        <f>'5. Raw salary data'!A976</f>
        <v>MA-02</v>
      </c>
      <c r="B976" s="129" t="str" cm="1">
        <f t="array" ref="B976">_xlfn.TEXTJOIN(", ", TRUE, _xlfn._xlws.FILTER('5. Raw salary data'!$A$2:$A$1297, ('5. Raw salary data'!$C$2:$C$1297 &lt; '5. Raw salary data'!D976) * ('5. Raw salary data'!$C$2:$C$1297 &gt;= '5. Raw salary data'!C976) * ('5. Raw salary data'!$A$2:$A$1297 &lt;&gt; '5. Raw salary data'!A976), "No matches"))</f>
        <v>AG-01, AS-04, BI-01, CH-01, CR-07, DA-CON-7, DD-06, ED-EST-01 (TE 8), ED-EST-02 (TE 7) , ED-EST-02 (TE 8), ED-EST-03 (TE 5), ED-EST-04 (TE 2), ED-EST-04 (TE 3), ED-EST-05 (TE 1), ED-EST-04 Maritimes (TE 9), ED-EST-05 Maritimes (TE 6), ED-EST-05 Maritimes (TE 7), ED-EST-06 Maritimes (TE 5), ED-EST-06 Maritimes (TE 6),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GL-VHE-9, GL-VHE-10, GL-WOW-11, GL-WOW-12, GS-09, GT-04, HS-HDO-08, HS-PHS-08, IS-03 , LI-9, PC-01, PI-04-CGC, PM-04 , PS-1, SC-6 (equip. op. and spec. trade), SO-FLP-01, SO-MAO-01, SR-E (pay group 3 MDO-4), SR-W (pay group 6), SW-SCW-01, SW-CHA-01</v>
      </c>
      <c r="C976" s="128" t="str" cm="1">
        <f t="array" ref="C976">_xlfn.TEXTJOIN(", ",TRUE,_xlfn._xlws.FILTER('5. Raw salary data'!$A$2:$A$1297,('5. Raw salary data'!$C$2:$C$1297 &gt;'5. Raw salary data'!E976)*('5. Raw salary data'!$C$2:$C$1297 &lt;'5. Raw salary data'!C976),"No matches"))</f>
        <v>AS-03, DA-PRO-6, DD-05, DS-1, EC-02, ED-EST-01 (TE 7) , ED-EST-02 (TE 6) , ED-EST-03 (TE 4), ED-EST-04 (TE 1), ED-EST-04 Maritimes (TE 7), ED-EST-04 Maritimes (TE 8), ED-EST-05 Maritimes (TE 5), ED-EST-06 Maritimes (TE 4), ED-EST-03 Quebec (TE 10), ED-EST-03 Quebec (TE 11), ED-EST-04 Quebec (TE 9), ED-EST-04 Quebec (TE 10), ED-EST-05 Quebec (TE 7), ED-EST-06 Quebec (TE 5), ED-EST-03 Ontario (TE 8), ED-EST-03 Ontario (TE 9), ED-EST-04 Ontario (TE 5), ED-EST-04 Ontario (TE 6), ED-EST-05 Ontario (TE 4), ED-EST-05 Ontario (TE 5), ED-EST-06 Ontario (TE 2), ED-EST-06 Ontario (TE 3), ED-EST-04 Manitoba (TE 4), ED-EST-05 Manitoba (TE 2), ED-EST-05 Manitoba (TE 3), ED-EST-06 Manitoba (TE 1), ED-EST-04 Saskatchewan (TE 5), ED-EST-05 Saskatchewan (TE 3), ED-EST-06 Saskatchewan (TE 2), ED-EST-03 Alberta (TE 8), ED-EST-03 Alberta (TE 9), ED-EST-04 Alberta (TE 5), ED-EST-05 Alberta (TE 4), ED-EST-06 Alberta (TE 2), ED-EST-06 Alberta (TE 3), ED-EST-03 BC (TE 6), ED-EST-03 BC (TE 7), ED-EST-04 BC (TE 5), ED-EST-05 BC (TE 4), ED-EST-06 BC (TE 2), ED-LAT-01 (TE 12), ED-LAT-02 (TE 8), ED-LAT-02 (TE 9), ED-LAT-03 (TE 7), ED-LAT-03 (TE 8), ED-LAT-04 (TE 5), ED-LAT-04 (TE 6), EG-03, EU-LAI-1, FR - Recruitment, GL-AIM-10, GL-AIM-11, GL-AMW-11, GL-AMW-12, GL-COI-9, GL-EIM-00, GL-EIM-9, GL-ELE -13, GL-ELE -14, GL-GHW-8, GL-GHW-10, GL-GHW-11, GL-INM-12, GL-INM-13, GL-MAM-9, GL-MAM-10, GL-MAN-10, GL-MDO-11, GL-MDO-12, GL-MOC-10, GL-MOC-11, GL-MST-13, GL-MST-14, GL-PCF-8, GL-PCF-9, GL-PIP-9, GL-PRW-10, GL-SMW-00, GL-SMW-8, GL-VHE-8, GL-WOW-10, GS-08, HP-03, HR-01, HS-HDO-07, HS-PHS-07, LI-8, PE-01, PG-02, PI-03-CGC, PM-03 , PO-IMA-01, PO-LES-TO-01, PO-LES-IM-01, PO-TCO-01, PR(S)-01, PY-07, SC-7 (deck and engine room), SC-STD-7, SC-5 (equip. op. and spec. trade), SG-PAT-01, SO-MAO-TO, SR-E (pay group 2 ELE-2), SR-W (pay group 4), SR-W (pay group 5), SR-W (pay group 9) APC-8, SR-W (pay group 9) APD-10, ST-COR-2, TI-04, WP-02</v>
      </c>
    </row>
    <row r="977" spans="1:3" ht="210" x14ac:dyDescent="0.25">
      <c r="A977" s="60" t="str">
        <f>'5. Raw salary data'!A977</f>
        <v>MA-03</v>
      </c>
      <c r="B977" s="129" t="str" cm="1">
        <f t="array" ref="B977">_xlfn.TEXTJOIN(", ", TRUE, _xlfn._xlws.FILTER('5. Raw salary data'!$A$2:$A$1297, ('5. Raw salary data'!$C$2:$C$1297 &lt; '5. Raw salary data'!D977) * ('5. Raw salary data'!$C$2:$C$1297 &gt;= '5. Raw salary data'!C977) * ('5. Raw salary data'!$A$2:$A$1297 &lt;&gt; '5. Raw salary data'!A977), "No matches"))</f>
        <v>AG-02, AI-02, AS-05, BI-02, CH-02, CX-2, DD-09, ED-EDS-02, ED-EST-03 (TE 9), ED-EST-04 (TE 7), ED-EST-05 (TE 5), ED-EST-06 (TE 3), ED-EST-06 (TE 4), ED-EST-06 Maritimes (TE 10), ED-EST-06 Quebec (TE 11), ED-EST-06 Quebec (TE 12), ED-EST-05 Ontario (TE 10), ED-EST-06 Ontario (TE 7), ED-EST-06 Ontario (TE 8),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ED-EST-05 BC (TE 10), ED-EST-06 BC (TE 8), ED-LAT-04 (TE 13), EG-05, EL-05, EU-PEI-2, FB-3, FO-01, FR-2, FS-01, GL-SMW-13, GL-SMW-14, GS-13, HP-06, HR-03, HS-PHS-10, IS-04 , LP-00, ND-ADV-1, ND-DIT-1, ND-HME-1, OM-04, PC-02, PE-03, PI-06-CGC, PM-05 , PM-MCO-01, PO-LES-TO-04, PO-TCO-04, PR(S)-03, RO-05, SO-FLP-03, SO-MAO-04, SO-RAD-03, SR-E (pay group 6), SR-E (pay group 7), SR-E (pay group 8), SR-E (pay group 9), SW-SCW-03, SW-SCW-01 Clinical Social Workers, TI-06, TI-05 Marine, WP-04</v>
      </c>
      <c r="C977" s="128" t="str" cm="1">
        <f t="array" ref="C977">_xlfn.TEXTJOIN(", ",TRUE,_xlfn._xlws.FILTER('5. Raw salary data'!$A$2:$A$1297,('5. Raw salary data'!$C$2:$C$1297 &gt;'5. Raw salary data'!E977)*('5. Raw salary data'!$C$2:$C$1297 &lt;'5. Raw salary data'!C977),"No matches"))</f>
        <v>AR-02, CT-FIN-01 , CX-1, DD-08, EC-04, ED-EDS-01, ED-EST-03 (TE 8), ED-EST-04 (TE 5), ED-EST-04 (TE 6),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ED-EST-04 Manitoba (TE 9), ED-EST-05 Manitoba (TE 7), ED-EST-06 Manitoba (TE 5), ED-EST-06 Manitoba (TE 6), ED-EST-04 Saskatchewan (TE 9), ED-EST-04 Saskatchewan (TE 10), ED-EST-05 Saskatchewan (TE 8), ED-EST-06 Saskatchewan (TE 6), ED-EST-06 Saskatchewan (TE 7), ED-EST-04 Alberta (TE 9), ED-EST-05 Alberta (TE 8), ED-EST-06 Alberta (TE 7), ED-EST-04 BC (TE 9), ED-EST-04 BC (TE 10), ED-EST-05 BC (TE 7), ED-EST-05 BC (TE 8), ED-EST-06 BC (TE 6), ED-EST-06 BC (TE 7), ED-LAT-03 (TE 13), ED-LAT-04 (TE 11), ED-LAT-04 (TE 12), EN-ENG-02, FR-1, GL-COI-13, GL-COI-14, GL-EIM-13, GL-EIM-14, GL-PCF-13, GL-PCF-14, GL-PIP-13, GL-PIP-14, GL-SMW-12, GL-VHE-13, GL-VHE-14, GS-11, GS-12, GT-05, HP-05, HR-02, HS-HDO-10, HS-PHS-09, MT-02, NU-CHN-1, NU-HOS-1, PI-05-CGC, PO-IMA-03, PO-LES-TO-03, PO-LES-IM-03, PO-TCO-03, RO-04, SO-FLP-02, SO-MAO-03, SO-RAD-01, SO-RAD-02, SR-E (pay group 4 MDO-5), SR-E (pay group 5 basic), SR-W (pay group 11), SW-CHA-02, TI-05 Aviation, TR-02</v>
      </c>
    </row>
    <row r="978" spans="1:3" ht="75" x14ac:dyDescent="0.25">
      <c r="A978" s="60" t="str">
        <f>'5. Raw salary data'!A978</f>
        <v>MA-04</v>
      </c>
      <c r="B978" s="129" t="str" cm="1">
        <f t="array" ref="B978">_xlfn.TEXTJOIN(", ", TRUE, _xlfn._xlws.FILTER('5. Raw salary data'!$A$2:$A$1297, ('5. Raw salary data'!$C$2:$C$1297 &lt; '5. Raw salary data'!D978) * ('5. Raw salary data'!$C$2:$C$1297 &gt;= '5. Raw salary data'!C978) * ('5. Raw salary data'!$A$2:$A$1297 &lt;&gt; '5. Raw salary data'!A978), "No matches"))</f>
        <v>AG-03, BI-03, CH-03, CT-EAV-03 , CT-IAU-03, ED-EST-05 (TE 9), ED-EST-06 (TE 8), EG-07, EL-07, EN-ENG-03, EN-SUR-02, FB-5, FR-4, GT-07, HP-08, HR-04, MT-04, ND-ADV-2, ND-DIT-3, ND-HME-3, NU-CHN-5, NU-HOS-5, OP-2, PC-03, PG-05, PH-01, PS-3, SO-FLP-06, SO-MAO-07, SO-MAO-08, SR-CPS1, SW-SCW-04, TI-06 Aviation, TI-06 Marine, VM-2, WP-05</v>
      </c>
      <c r="C978" s="128" t="str" cm="1">
        <f t="array" ref="C978">_xlfn.TEXTJOIN(", ",TRUE,_xlfn._xlws.FILTER('5. Raw salary data'!$A$2:$A$1297,('5. Raw salary data'!$C$2:$C$1297 &gt;'5. Raw salary data'!E978)*('5. Raw salary data'!$C$2:$C$1297 &lt;'5. Raw salary data'!C978),"No matches"))</f>
        <v>AI-03, AR-03, AS-06, CT-FIN-02 , CX-3, EC-05, ED-EDS-04, ED-EST-04 (TE 9), ED-EST-04 (TE 10), ED-EST-05 (TE 7), ED-EST-05 (TE 8), ED-EST-06 (TE 6), ED-EST-06 (TE 7), ED-EST-06 Ontario (TE 10), ED-EST-06 Manitoba (TE 10), ED-EST-06 BC (TE 11), EL-06, FO-02, FR-3, HP-07, IS-05 , LS-04, MT-03, ND-DIT-2, ND-HME-2, NU-CHN-4, NU-HOS-4, OM-05, OP-1, PE-04, PI-07-CGC, PR(S)-04, RO-06, SG-SRE-04, SO-FLP-05, SO-MAO-06, SW-SCW-03 Clinical Social Workers, TI-07, TI-06 Railway safety, TR-03, UT-2</v>
      </c>
    </row>
    <row r="979" spans="1:3" ht="45" x14ac:dyDescent="0.25">
      <c r="A979" s="60" t="str">
        <f>'5. Raw salary data'!A979</f>
        <v>MA-05</v>
      </c>
      <c r="B979" s="129" t="str" cm="1">
        <f t="array" ref="B979">_xlfn.TEXTJOIN(", ", TRUE, _xlfn._xlws.FILTER('5. Raw salary data'!$A$2:$A$1297, ('5. Raw salary data'!$C$2:$C$1297 &lt; '5. Raw salary data'!D979) * ('5. Raw salary data'!$C$2:$C$1297 &gt;= '5. Raw salary data'!C979) * ('5. Raw salary data'!$A$2:$A$1297 &lt;&gt; '5. Raw salary data'!A979), "No matches"))</f>
        <v>AG-04, AI-06, AS-08, BI-04, CH-04, CT-FIN-03 , CT-EAV-04 , CT-IAU-04, DE-01, EL-09, EN-ENG-04, EN-SUR-03, GT-08, HR-05, LS-05, MT-06, ND-ADV-3, ND-DIT-4, ND-HME-4, PC-04, PE-06, PG-06, PH-02, PM-07, PM-MCO-03, PS-4, SG-PAT-05, SG-SRE-06, SW-SCW-05, TI-07 Aviation, TI-08 Railway safety, TR-05, UT-3, VM-3, WP-06</v>
      </c>
      <c r="C979" s="128" t="str" cm="1">
        <f t="array" ref="C979">_xlfn.TEXTJOIN(", ",TRUE,_xlfn._xlws.FILTER('5. Raw salary data'!$A$2:$A$1297,('5. Raw salary data'!$C$2:$C$1297 &gt;'5. Raw salary data'!E979)*('5. Raw salary data'!$C$2:$C$1297 &lt;'5. Raw salary data'!C979),"No matches"))</f>
        <v>AI-04, AI-05, AO-CAI-01, AR-04, AS-07, CO-02, EC-06, ED-EDS-05, ED-EST-06 (TE 10), EG-08, EL-08, FB-6, FO-03, FR-6, FS-02, HP-09, IS-06 , IT-03, LP-01, MT-05, NU-CHN-6, NU-HOS-6, OP-3, PE-05, PM-06 , PM-MCO-02, PR(S)-05, SE-RES-2, SG-SRE-05, SO-FLP-07, SO-MAO-09, TI-07 Marine, TR-04</v>
      </c>
    </row>
    <row r="980" spans="1:3" ht="45" x14ac:dyDescent="0.25">
      <c r="A980" s="60" t="str">
        <f>'5. Raw salary data'!A980</f>
        <v>MA-06</v>
      </c>
      <c r="B980" s="129" t="str" cm="1">
        <f t="array" ref="B980">_xlfn.TEXTJOIN(", ", TRUE, _xlfn._xlws.FILTER('5. Raw salary data'!$A$2:$A$1297, ('5. Raw salary data'!$C$2:$C$1297 &lt; '5. Raw salary data'!D980) * ('5. Raw salary data'!$C$2:$C$1297 &gt;= '5. Raw salary data'!C980) * ('5. Raw salary data'!$A$2:$A$1297 &lt;&gt; '5. Raw salary data'!A980), "No matches"))</f>
        <v>AC-01, AG-05, AO-CAI-03, AO-HPS-02, BI-05, CH-05, CO-04, CT-FIN-04 , CT-EAV-05 , DE-02, EN-SUR-04, MT-07, NU-CHN-8, NU-HOS-8, PC-05, PH-03, PS-5, SG-PAT-06, SG-SRE-08</v>
      </c>
      <c r="C980" s="128" t="str" cm="1">
        <f t="array" ref="C980">_xlfn.TEXTJOIN(", ",TRUE,_xlfn._xlws.FILTER('5. Raw salary data'!$A$2:$A$1297,('5. Raw salary data'!$C$2:$C$1297 &gt;'5. Raw salary data'!E980)*('5. Raw salary data'!$C$2:$C$1297 &lt;'5. Raw salary data'!C980),"No matches"))</f>
        <v>AI-07, AO-CAI-02, AO-HPS-01, AR-05, CO-03, DE-01, DS-4, EC-07, EL-09, FB-7, FO-04, FS-03, IT-04, NU-CHN-7, NU-HOS-7, PE-06, PS-4, SE-REM-1, SE-RES-3, SG-PAT-07, SG-SRE-07, SO-INS-01, SO-MAO-10, TI-08 Aviation, TI-08 Marine, VM-4</v>
      </c>
    </row>
    <row r="981" spans="1:3" ht="30" x14ac:dyDescent="0.25">
      <c r="A981" s="60" t="str">
        <f>'5. Raw salary data'!A981</f>
        <v>MA-07</v>
      </c>
      <c r="B981" s="129" t="str" cm="1">
        <f t="array" ref="B981">_xlfn.TEXTJOIN(", ", TRUE, _xlfn._xlws.FILTER('5. Raw salary data'!$A$2:$A$1297, ('5. Raw salary data'!$C$2:$C$1297 &lt; '5. Raw salary data'!D981) * ('5. Raw salary data'!$C$2:$C$1297 &gt;= '5. Raw salary data'!C981) * ('5. Raw salary data'!$A$2:$A$1297 &lt;&gt; '5. Raw salary data'!A981), "No matches"))</f>
        <v>AO-CAI-04, AO-HPS-03, CT-EAV-06 , DE-03, DS-5, EN-SUR-05, FS-04, PM-MCO-04, SE-REM-2, SE-RES-4, UT-4</v>
      </c>
      <c r="C981" s="128" t="str" cm="1">
        <f t="array" ref="C981">_xlfn.TEXTJOIN(", ",TRUE,_xlfn._xlws.FILTER('5. Raw salary data'!$A$2:$A$1297,('5. Raw salary data'!$C$2:$C$1297 &gt;'5. Raw salary data'!E981)*('5. Raw salary data'!$C$2:$C$1297 &lt;'5. Raw salary data'!C981),"No matches"))</f>
        <v>AC-01, AO-CAI-03, AO-HPS-02, AR-06, CO-04, CT-FIN-04 , DE-02, EC-08, EN-ENG-05, FB-8, NU-CHN-8, NU-HOS-8, PC-05, PS-5, SG-PAT-06, SG-SRE-08, SO-INS-02, SO-MAO-11, VM-5</v>
      </c>
    </row>
    <row r="982" spans="1:3" x14ac:dyDescent="0.25">
      <c r="A982" s="60" t="str">
        <f>'5. Raw salary data'!A982</f>
        <v>MD-MOF-1</v>
      </c>
      <c r="B982" s="129" t="str" cm="1">
        <f t="array" ref="B982">_xlfn.TEXTJOIN(", ", TRUE, _xlfn._xlws.FILTER('5. Raw salary data'!$A$2:$A$1297, ('5. Raw salary data'!$C$2:$C$1297 &lt; '5. Raw salary data'!D982) * ('5. Raw salary data'!$C$2:$C$1297 &gt;= '5. Raw salary data'!C982) * ('5. Raw salary data'!$A$2:$A$1297 &lt;&gt; '5. Raw salary data'!A982), "No matches"))</f>
        <v>AC-03, LP-02</v>
      </c>
      <c r="C982" s="128" t="str" cm="1">
        <f t="array" ref="C982">_xlfn.TEXTJOIN(", ",TRUE,_xlfn._xlws.FILTER('5. Raw salary data'!$A$2:$A$1297,('5. Raw salary data'!$C$2:$C$1297 &gt;'5. Raw salary data'!E982)*('5. Raw salary data'!$C$2:$C$1297 &lt;'5. Raw salary data'!C982),"No matches"))</f>
        <v>No matches</v>
      </c>
    </row>
    <row r="983" spans="1:3" x14ac:dyDescent="0.25">
      <c r="A983" s="60" t="str">
        <f>'5. Raw salary data'!A983</f>
        <v>MD-MOF-2</v>
      </c>
      <c r="B983" s="129" t="str" cm="1">
        <f t="array" ref="B983">_xlfn.TEXTJOIN(", ", TRUE, _xlfn._xlws.FILTER('5. Raw salary data'!$A$2:$A$1297, ('5. Raw salary data'!$C$2:$C$1297 &lt; '5. Raw salary data'!D983) * ('5. Raw salary data'!$C$2:$C$1297 &gt;= '5. Raw salary data'!C983) * ('5. Raw salary data'!$A$2:$A$1297 &lt;&gt; '5. Raw salary data'!A983), "No matches"))</f>
        <v>LP-03</v>
      </c>
      <c r="C983" s="128" t="str" cm="1">
        <f t="array" ref="C983">_xlfn.TEXTJOIN(", ",TRUE,_xlfn._xlws.FILTER('5. Raw salary data'!$A$2:$A$1297,('5. Raw salary data'!$C$2:$C$1297 &gt;'5. Raw salary data'!E983)*('5. Raw salary data'!$C$2:$C$1297 &lt;'5. Raw salary data'!C983),"No matches"))</f>
        <v>No matches</v>
      </c>
    </row>
    <row r="984" spans="1:3" x14ac:dyDescent="0.25">
      <c r="A984" s="60" t="str">
        <f>'5. Raw salary data'!A984</f>
        <v>MD-MOF-3</v>
      </c>
      <c r="B984" s="129" t="str" cm="1">
        <f t="array" ref="B984">_xlfn.TEXTJOIN(", ", TRUE, _xlfn._xlws.FILTER('5. Raw salary data'!$A$2:$A$1297, ('5. Raw salary data'!$C$2:$C$1297 &lt; '5. Raw salary data'!D984) * ('5. Raw salary data'!$C$2:$C$1297 &gt;= '5. Raw salary data'!C984) * ('5. Raw salary data'!$A$2:$A$1297 &lt;&gt; '5. Raw salary data'!A984), "No matches"))</f>
        <v>LP-04, LP-05, MD-MSP-1</v>
      </c>
      <c r="C984" s="128" t="str" cm="1">
        <f t="array" ref="C984">_xlfn.TEXTJOIN(", ",TRUE,_xlfn._xlws.FILTER('5. Raw salary data'!$A$2:$A$1297,('5. Raw salary data'!$C$2:$C$1297 &gt;'5. Raw salary data'!E984)*('5. Raw salary data'!$C$2:$C$1297 &lt;'5. Raw salary data'!C984),"No matches"))</f>
        <v>LP-03</v>
      </c>
    </row>
    <row r="985" spans="1:3" x14ac:dyDescent="0.25">
      <c r="A985" s="60" t="str">
        <f>'5. Raw salary data'!A985</f>
        <v>MD-MSP-1</v>
      </c>
      <c r="B985" s="129" t="str" cm="1">
        <f t="array" ref="B985">_xlfn.TEXTJOIN(", ", TRUE, _xlfn._xlws.FILTER('5. Raw salary data'!$A$2:$A$1297, ('5. Raw salary data'!$C$2:$C$1297 &lt; '5. Raw salary data'!D985) * ('5. Raw salary data'!$C$2:$C$1297 &gt;= '5. Raw salary data'!C985) * ('5. Raw salary data'!$A$2:$A$1297 &lt;&gt; '5. Raw salary data'!A985), "No matches"))</f>
        <v>LP-04, LP-05</v>
      </c>
      <c r="C985" s="128" t="str" cm="1">
        <f t="array" ref="C985">_xlfn.TEXTJOIN(", ",TRUE,_xlfn._xlws.FILTER('5. Raw salary data'!$A$2:$A$1297,('5. Raw salary data'!$C$2:$C$1297 &gt;'5. Raw salary data'!E985)*('5. Raw salary data'!$C$2:$C$1297 &lt;'5. Raw salary data'!C985),"No matches"))</f>
        <v>LP-03, MD-MOF-3</v>
      </c>
    </row>
    <row r="986" spans="1:3" x14ac:dyDescent="0.25">
      <c r="A986" s="60" t="str">
        <f>'5. Raw salary data'!A986</f>
        <v>MD-MSP-2</v>
      </c>
      <c r="B986" s="129" t="str" cm="1">
        <f t="array" ref="B986">_xlfn.TEXTJOIN(", ", TRUE, _xlfn._xlws.FILTER('5. Raw salary data'!$A$2:$A$1297, ('5. Raw salary data'!$C$2:$C$1297 &lt; '5. Raw salary data'!D986) * ('5. Raw salary data'!$C$2:$C$1297 &gt;= '5. Raw salary data'!C986) * ('5. Raw salary data'!$A$2:$A$1297 &lt;&gt; '5. Raw salary data'!A986), "No matches"))</f>
        <v>No matches</v>
      </c>
      <c r="C986" s="128" t="str" cm="1">
        <f t="array" ref="C986">_xlfn.TEXTJOIN(", ",TRUE,_xlfn._xlws.FILTER('5. Raw salary data'!$A$2:$A$1297,('5. Raw salary data'!$C$2:$C$1297 &gt;'5. Raw salary data'!E986)*('5. Raw salary data'!$C$2:$C$1297 &lt;'5. Raw salary data'!C986),"No matches"))</f>
        <v>LP-05</v>
      </c>
    </row>
    <row r="987" spans="1:3" ht="270" x14ac:dyDescent="0.25">
      <c r="A987" s="60" t="str">
        <f>'5. Raw salary data'!A987</f>
        <v>MT-01</v>
      </c>
      <c r="B987" s="129" t="str" cm="1">
        <f t="array" ref="B987">_xlfn.TEXTJOIN(", ", TRUE, _xlfn._xlws.FILTER('5. Raw salary data'!$A$2:$A$1297, ('5. Raw salary data'!$C$2:$C$1297 &lt; '5. Raw salary data'!D987) * ('5. Raw salary data'!$C$2:$C$1297 &gt;= '5. Raw salary data'!C987) * ('5. Raw salary data'!$A$2:$A$1297 &lt;&gt; '5. Raw salary data'!A987), "No matches"))</f>
        <v>AS-02, CM-07, CO-DEV/PER, CR-06, DA-CON-6, DD-05, ED-EST-01 (TE 6), ED-EST-02 (TE 5) , ED-EST-03 (TE 3),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ED-LAT-02 (TE 8), ED-LAT-03 (TE 5), ED-LAT-03 (TE 6), ED-LAT-04 (TE 4), EG-02, EL-02, EN-ENG-01, FR - Recruitment, GL-AIM-9, GL-AIM-10, GL-AMW-10, GL-COI-00, GL-ELE -12, GL-GHW-7, GL-GHW-8, GL-INM-10, GL-INM-11, GL-MAM-8, GL-MAM-9, GL-MAN-9, GL-MDO-10, GL-MOC-9, GL-MOC-10, GL-MST-12, GL-PCF-7, GL-PIP-00, GL-PRW-8, GL-PRW-9, GL-VHE-00, GL-WOW-9, GS-07, GT-03, HS-HDO-06, HS-PHS-06, IS-02 , OM-02, PI-03-CGC, PM-02 , PY-07, SC-6 (deck and engine room), SC-STD-6, SC-4 (equip. op. and spec. trade), SG-SRE-01, SO-MAO-TO, SR-E (pay group 1 basic), SR-W (pay group 9) APC-7, SR-W (pay group 9) APD-9, TR-01</v>
      </c>
      <c r="C987" s="128" t="str" cm="1">
        <f t="array" ref="C987">_xlfn.TEXTJOIN(", ",TRUE,_xlfn._xlws.FILTER('5. Raw salary data'!$A$2:$A$1297,('5. Raw salary data'!$C$2:$C$1297 &gt;'5. Raw salary data'!E987)*('5. Raw salary data'!$C$2:$C$1297 &lt;'5. Raw salary data'!C987),"No matches"))</f>
        <v>AR-01,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5),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ED-EST-02 BC (TE 8), ED-EST-03 BC (TE 4), ED-EST-04 BC (TE 3), ED-EST-05 BC (TE 1), ED-EST-05 BC (TE 2), ED-LAT-01 (TE 8), ED-LAT-01 (TE 9), ED-LAT-02 (TE 5), ED-LAT-02 (TE 6), ED-LAT-03 (TE 4), ED-LAT-04 (TE 2), ED-LAT-04 (TE 3), GL-AMW-8, GL-AMW-9, GL-ELE -10, GL-ELE -11, GL-GHW-5, GL-GHW-6, GL-INM-9, GL-MAM-00, GL-MAM-7, GL-MAN-7, GL-MAN-8, GL-MDO-8, GL-MDO-9, GL-MOC-8, GL-MST-10, GL-MST-11, GL-PCF-00, GL-PCF-6, GL-PRW-7, GL-WOW-00, GS-06, HP-02, HS-HDO-05, HS-PHS-05, LI-7, PG-01, PI-02-CGC, PY-06, RO-01, SC-4 (deck and engine room), SC-5 (deck and engine room), SC-STD-4, SC-STD-5, SR-W (pay group 2), SR-W (pay group 3), SR-W (pay group 9) APD-8, TI-03</v>
      </c>
    </row>
    <row r="988" spans="1:3" ht="255" x14ac:dyDescent="0.25">
      <c r="A988" s="60" t="str">
        <f>'5. Raw salary data'!A988</f>
        <v>MT-02</v>
      </c>
      <c r="B988" s="129" t="str" cm="1">
        <f t="array" ref="B988">_xlfn.TEXTJOIN(", ", TRUE, _xlfn._xlws.FILTER('5. Raw salary data'!$A$2:$A$1297, ('5. Raw salary data'!$C$2:$C$1297 &lt; '5. Raw salary data'!D988) * ('5. Raw salary data'!$C$2:$C$1297 &gt;= '5. Raw salary data'!C988) * ('5. Raw salary data'!$A$2:$A$1297 &lt;&gt; '5. Raw salary data'!A988), "No matches"))</f>
        <v>CT-FIN-01 , CX-1, DD-08, EC-04, ED-EST-03 (TE 8),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ED-EST-06 Manitoba (TE 5), ED-EST-06 Manitoba (TE 6), ED-EST-04 Saskatchewan (TE 10), ED-EST-05 Saskatchewan (TE 8), ED-EST-05 Saskatchewan (TE 9), ED-EST-06 Saskatchewan (TE 7), ED-EST-04 Alberta (TE 9), ED-EST-04 Alberta (TE 10), ED-EST-05 Alberta (TE 8), ED-EST-06 Alberta (TE 7), ED-EST-04 BC (TE 10), ED-EST-05 BC (TE 8), ED-EST-06 BC (TE 6), ED-EST-06 BC (TE 7), ED-LAT-03 (TE 13), ED-LAT-04 (TE 11), ED-LAT-04 (TE 12), EG-05, FR-1, GL-COI-14, GL-EIM-13, GL-EIM-14, GL-PCF-13, GL-PCF-14, GL-PIP-14, GL-SMW-12, GL-SMW-13, GL-VHE-13, GL-VHE-14, GS-11, GS-12, GT-05, HP-05, HS-HDO-10, HS-PHS-09, MA-03, NU-CHN-1, NU-HOS-1, PI-05-CGC, PO-IMA-03, PO-LES-TO-03, PO-LES-IM-03, PO-TCO-03, RO-04, SO-MAO-03, SO-RAD-02, SR-E (pay group 4 MDO-5), SR-E (pay group 5 basic), SR-W (pay group 11), SW-CHA-02, TI-05 Aviation, TR-02</v>
      </c>
      <c r="C988" s="128" t="str" cm="1">
        <f t="array" ref="C988">_xlfn.TEXTJOIN(", ",TRUE,_xlfn._xlws.FILTER('5. Raw salary data'!$A$2:$A$1297,('5. Raw salary data'!$C$2:$C$1297 &gt;'5. Raw salary data'!E988)*('5. Raw salary data'!$C$2:$C$1297 &lt;'5. Raw salary data'!C988),"No matches"))</f>
        <v>AI-01, AR-02, CO-01, CT-EAV-01 , CT-IAU-01 , DA-CON-8, DA-PRO-7, DD-07, DS-2, ED-EDS-01, ED-EST-02 (TE 9), ED-EST-03 (TE 6), ED-EST-03 (TE 7), ED-EST-04 (TE 4), ED-EST-05 (TE 2), ED-EST-05 (TE 3), ED-EST-06 (TE 1), ED-EST-05 Maritimes (TE 8), ED-EST-06 Maritimes (TE 7), ED-EST-05 Quebec (TE 10), ED-EST-05 Quebec (TE 11), ED-EST-06 Quebec (TE 8), ED-EST-06 Quebec (TE 9), ED-EST-04 Ontario (TE 8), ED-EST-04 Ontario (TE 9), ED-EST-05 Ontario (TE 7), ED-EST-05 Ontario (TE 8), ED-EST-06 Ontario (TE 5), ED-EST-04 Manitoba (TE 7), ED-EST-05 Manitoba (TE 5), ED-EST-05 Manitoba (TE 6), ED-EST-06 Manitoba (TE 4), ED-EST-04 Saskatchewan (TE 8), ED-EST-04 Saskatchewan (TE 9), ED-EST-05 Saskatchewan (TE 6), ED-EST-05 Saskatchewan (TE 7), ED-EST-06 Saskatchewan (TE 5), ED-EST-06 Saskatchewan (TE 6), ED-EST-04 Alberta (TE 7), ED-EST-04 Alberta (TE 8), ED-EST-05 Alberta (TE 6), ED-EST-05 Alberta (TE 7), ED-EST-06 Alberta (TE 5), ED-EST-06 Alberta (TE 6), ED-EST-04 BC (TE 8), ED-EST-04 BC (TE 9), ED-EST-05 BC (TE 6), ED-EST-05 BC (TE 7), ED-EST-06 BC (TE 5), ED-LAT-02 (TE 12), ED-LAT-02 (TE 13), ED-LAT-03 (TE 11), ED-LAT-03 (TE 12), ED-LAT-04 (TE 9), ED-LAT-04 (TE 10), EG-04, EL-04, EN-ENG-02, EN-SUR-01, FB-2, GL-AIM-14, GL-COI-12, GL-COI-13, GL-EIM-11, GL-EIM-12, GL-MAM-13, GL-MAM-14, GL-MAN-13, GL-MAN-14, GL-MOC-14, GL-PCF-11, GL-PCF-12, GL-PIP-12, GL-PIP-13, GL-PRW-13, GL-PRW-14, GL-SMW-10, GL-SMW-11, GL-VHE-11, GL-VHE-12, GL-WOW-13, GL-WOW-14, GS-10, HP-04, HR-02, HS-HDO-09, IT-01, LS-01, LS-02, OM-03, PE-02, PG-03, PR(S)-02, SC-7 (equip. op. and spec. trade), SE-RES-1, SG-PAT-02, SG-SRE-02, SO-FLP-02, SO-MAO-02, SO-RAD-01, SR-E (APA), SR-E (APB), SR-W (pay group 7), SR-W (pay group 8), SW-SCW-02, TI-05, UT-1, WP-03</v>
      </c>
    </row>
    <row r="989" spans="1:3" ht="75" x14ac:dyDescent="0.25">
      <c r="A989" s="60" t="str">
        <f>'5. Raw salary data'!A989</f>
        <v>MT-03</v>
      </c>
      <c r="B989" s="129" t="str" cm="1">
        <f t="array" ref="B989">_xlfn.TEXTJOIN(", ", TRUE, _xlfn._xlws.FILTER('5. Raw salary data'!$A$2:$A$1297, ('5. Raw salary data'!$C$2:$C$1297 &lt; '5. Raw salary data'!D989) * ('5. Raw salary data'!$C$2:$C$1297 &gt;= '5. Raw salary data'!C989) * ('5. Raw salary data'!$A$2:$A$1297 &lt;&gt; '5. Raw salary data'!A989), "No matches"))</f>
        <v>AG-03, AI-03, AS-06, BI-03, CH-03, CT-EAV-03 , CT-IAU-03, EC-05, ED-EDS-04, ED-EST-04 (TE 10), ED-EST-05 (TE 8), ED-EST-05 (TE 9), ED-EST-06 (TE 7), ED-EST-06 (TE 8), EG-07, EL-07, FB-5, FO-02, FR-4, HP-08, IS-05 , LS-04, MA-04, MT-04, ND-ADV-2, ND-DIT-3, NU-CHN-4, NU-HOS-4, OM-05, OP-2, RO-06, SG-SRE-04, SO-FLP-05, SO-MAO-07, TI-06 Aviation, TI-06 Marine, TI-06 Railway safety, TR-03, UT-2, WP-05</v>
      </c>
      <c r="C989" s="128" t="str" cm="1">
        <f t="array" ref="C989">_xlfn.TEXTJOIN(", ",TRUE,_xlfn._xlws.FILTER('5. Raw salary data'!$A$2:$A$1297,('5. Raw salary data'!$C$2:$C$1297 &gt;'5. Raw salary data'!E989)*('5. Raw salary data'!$C$2:$C$1297 &lt;'5. Raw salary data'!C989),"No matches"))</f>
        <v>AR-03, CT-FIN-02 , CX-3, DS-3, ED-EDS-03, ED-EST-04 (TE 9), ED-EST-05 (TE 7), ED-EST-06 (TE 5), ED-EST-06 (TE 6), ED-EST-06 Ontario (TE 9), ED-EST-06 Ontario (TE 10), ED-EST-06 Manitoba (TE 9), ED-EST-06 Manitoba (TE 10), ED-EST-05 BC (TE 11), ED-EST-06 BC (TE 10), ED-EST-06 BC (TE 11), EG-06, EL-06, FB-4, FR-3, HP-07, LS-03, ND-DIT-2, ND-HME-2, NU-CHN-3, NU-HOS-3, OP-1, PE-04, PI-07-CGC, PR(S)-04, SG-PAT-03, SO-MAO-05, SO-MAO-06, SR-E (pay group 11), SR-E (pay group 12), SW-SCW-03 Clinical Social Workers, SW-CHA-03, TI-07</v>
      </c>
    </row>
    <row r="990" spans="1:3" ht="75" x14ac:dyDescent="0.25">
      <c r="A990" s="60" t="str">
        <f>'5. Raw salary data'!A990</f>
        <v>MT-04</v>
      </c>
      <c r="B990" s="129" t="str" cm="1">
        <f t="array" ref="B990">_xlfn.TEXTJOIN(", ", TRUE, _xlfn._xlws.FILTER('5. Raw salary data'!$A$2:$A$1297, ('5. Raw salary data'!$C$2:$C$1297 &lt; '5. Raw salary data'!D990) * ('5. Raw salary data'!$C$2:$C$1297 &gt;= '5. Raw salary data'!C990) * ('5. Raw salary data'!$A$2:$A$1297 &lt;&gt; '5. Raw salary data'!A990), "No matches"))</f>
        <v>AG-03, BI-03, CH-03, CT-EAV-03 , CT-IAU-03, ED-EST-05 (TE 9), ED-EST-05 (TE 10), ED-EST-06 (TE 8), ED-EST-06 (TE 9), EG-07, EL-07, EN-ENG-03, EN-SUR-02, FR-5, GT-07, HP-08, HR-04, ND-ADV-2, ND-DIT-3, ND-HME-3, NU-CHN-5, NU-HOS-5, OP-2, PC-03, PG-05, PH-01, PS-3, SG-PAT-04, SO-FLP-06, SO-MAO-08, SR-CPS1, SW-SCW-04, TI-08, TI-06 Aviation, TI-06 Marine, TI-07 Railway safety, VM-2</v>
      </c>
      <c r="C990" s="128" t="str" cm="1">
        <f t="array" ref="C990">_xlfn.TEXTJOIN(", ",TRUE,_xlfn._xlws.FILTER('5. Raw salary data'!$A$2:$A$1297,('5. Raw salary data'!$C$2:$C$1297 &gt;'5. Raw salary data'!E990)*('5. Raw salary data'!$C$2:$C$1297 &lt;'5. Raw salary data'!C990),"No matches"))</f>
        <v>AI-03, AR-03, AS-06, CX-3, EC-05, ED-EDS-04, ED-EST-04 (TE 10), ED-EST-05 (TE 8), ED-EST-06 (TE 6), ED-EST-06 (TE 7), ED-EST-06 Ontario (TE 10), ED-EST-06 Manitoba (TE 10), ED-EST-06 BC (TE 11), FB-5, FO-02, FR-4, HP-07, IS-05 , LS-04, MA-04, MT-03, ND-HME-2, NU-CHN-4, NU-HOS-4, OM-05, OP-1, PE-04, PI-07-CGC, PR(S)-04, RO-06, SG-SRE-04, SO-FLP-05, SO-MAO-06, SO-MAO-07, SW-SCW-03 Clinical Social Workers, TI-07, TI-06 Railway safety, TR-03, UT-2, WP-05</v>
      </c>
    </row>
    <row r="991" spans="1:3" ht="60" x14ac:dyDescent="0.25">
      <c r="A991" s="60" t="str">
        <f>'5. Raw salary data'!A991</f>
        <v>MT-05</v>
      </c>
      <c r="B991" s="129" t="str" cm="1">
        <f t="array" ref="B991">_xlfn.TEXTJOIN(", ", TRUE, _xlfn._xlws.FILTER('5. Raw salary data'!$A$2:$A$1297, ('5. Raw salary data'!$C$2:$C$1297 &lt; '5. Raw salary data'!D991) * ('5. Raw salary data'!$C$2:$C$1297 &gt;= '5. Raw salary data'!C991) * ('5. Raw salary data'!$A$2:$A$1297 &lt;&gt; '5. Raw salary data'!A991), "No matches"))</f>
        <v>AI-04, AI-05, AS-07, CO-02, CT-FIN-03 , EC-06, ED-EST-06 (TE 10), EG-08, EL-08, EN-SUR-03, FB-6, FO-03, FR-6, FS-02, HP-09, IS-06 , LP-01, MA-05, ND-DIT-4, NU-CHN-6, NU-HOS-6, OP-3, PG-06, PM-06 , PM-MCO-02, SE-RES-2, SG-SRE-05, SG-SRE-06, SO-FLP-07, SO-MAO-09, TI-07 Aviation, TI-07 Marine, VM-3</v>
      </c>
      <c r="C991" s="128" t="str" cm="1">
        <f t="array" ref="C991">_xlfn.TEXTJOIN(", ",TRUE,_xlfn._xlws.FILTER('5. Raw salary data'!$A$2:$A$1297,('5. Raw salary data'!$C$2:$C$1297 &gt;'5. Raw salary data'!E991)*('5. Raw salary data'!$C$2:$C$1297 &lt;'5. Raw salary data'!C991),"No matches"))</f>
        <v>AG-03, AO-CAI-01, AR-04, BI-03, CH-03, CT-EAV-03 , CT-IAU-03, ED-EDS-05, ED-EST-05 (TE 9), ED-EST-05 (TE 10), ED-EST-06 (TE 8), ED-EST-06 (TE 9), EG-07, EL-07, EN-ENG-03, EN-SUR-02, FR-5, GT-07, HP-08, HR-04, IT-03, ND-HME-3, NU-CHN-5, NU-HOS-5, OP-2, PC-03, PE-05, PG-05, PH-01, PS-3, PR(S)-05, SG-PAT-04, SO-FLP-06, SO-MAO-08, SR-CPS1, SW-SCW-04, TI-08, TI-06 Marine, TI-07 Railway safety, TR-04, VM-2</v>
      </c>
    </row>
    <row r="992" spans="1:3" ht="60" x14ac:dyDescent="0.25">
      <c r="A992" s="60" t="str">
        <f>'5. Raw salary data'!A992</f>
        <v>MT-06</v>
      </c>
      <c r="B992" s="129" t="str" cm="1">
        <f t="array" ref="B992">_xlfn.TEXTJOIN(", ", TRUE, _xlfn._xlws.FILTER('5. Raw salary data'!$A$2:$A$1297, ('5. Raw salary data'!$C$2:$C$1297 &lt; '5. Raw salary data'!D992) * ('5. Raw salary data'!$C$2:$C$1297 &gt;= '5. Raw salary data'!C992) * ('5. Raw salary data'!$A$2:$A$1297 &lt;&gt; '5. Raw salary data'!A992), "No matches"))</f>
        <v>AI-07, AO-CAI-02, AO-HPS-01, AR-05, CO-03, DE-01, DS-4, EL-09, FB-7, FO-04, FS-03, IT-04, NU-CHN-7, NU-HOS-7, PE-06, PS-4, SE-REM-1, SE-RES-3, SG-PAT-07, SG-SRE-07, SO-INS-01, SO-MAO-10, TI-08 Marine, VM-4</v>
      </c>
      <c r="C992" s="128" t="str" cm="1">
        <f t="array" ref="C992">_xlfn.TEXTJOIN(", ",TRUE,_xlfn._xlws.FILTER('5. Raw salary data'!$A$2:$A$1297,('5. Raw salary data'!$C$2:$C$1297 &gt;'5. Raw salary data'!E992)*('5. Raw salary data'!$C$2:$C$1297 &lt;'5. Raw salary data'!C992),"No matches"))</f>
        <v>AG-04, AI-05, AI-06, AS-08, BI-04, CH-04, CT-FIN-03 , CT-EAV-04 , CT-IAU-04, EC-06, EG-08, EN-ENG-04, EN-SUR-03, FR-6, GT-08, HR-05, LS-05, MA-05, ND-ADV-3, ND-DIT-4, ND-HME-4, NU-CHN-6, NU-HOS-6, PC-04, PG-06, PH-02, PM-07, PM-MCO-03, SE-RES-2, SG-PAT-05, SG-SRE-06, SO-MAO-09, SW-SCW-05, TI-07 Aviation, TI-07 Marine, TI-08 Railway safety, TR-05, UT-3, VM-3, WP-06</v>
      </c>
    </row>
    <row r="993" spans="1:3" ht="45" x14ac:dyDescent="0.25">
      <c r="A993" s="60" t="str">
        <f>'5. Raw salary data'!A993</f>
        <v>MT-07</v>
      </c>
      <c r="B993" s="129" t="str" cm="1">
        <f t="array" ref="B993">_xlfn.TEXTJOIN(", ", TRUE, _xlfn._xlws.FILTER('5. Raw salary data'!$A$2:$A$1297, ('5. Raw salary data'!$C$2:$C$1297 &lt; '5. Raw salary data'!D993) * ('5. Raw salary data'!$C$2:$C$1297 &gt;= '5. Raw salary data'!C993) * ('5. Raw salary data'!$A$2:$A$1297 &lt;&gt; '5. Raw salary data'!A993), "No matches"))</f>
        <v>AC-01, AG-05, AO-CAI-03, AO-HPS-02, AR-06, BI-05, CH-05, CO-04, CT-FIN-04 , DE-02, EN-ENG-05, EN-SUR-04, FB-8, NU-CHN-8, NU-HOS-8, PC-05, PS-5, SG-PAT-06, SG-SRE-08, SO-INS-02, VM-5</v>
      </c>
      <c r="C993" s="128" t="str" cm="1">
        <f t="array" ref="C993">_xlfn.TEXTJOIN(", ",TRUE,_xlfn._xlws.FILTER('5. Raw salary data'!$A$2:$A$1297,('5. Raw salary data'!$C$2:$C$1297 &gt;'5. Raw salary data'!E993)*('5. Raw salary data'!$C$2:$C$1297 &lt;'5. Raw salary data'!C993),"No matches"))</f>
        <v>AI-07, AO-CAI-02, AO-HPS-01, AR-05, CO-03, CT-EAV-05 , DE-01, DS-4, EC-07, FB-7, FO-04, FS-03, IT-04, MA-06, NU-CHN-7, NU-HOS-7, PH-03, SE-REM-1, SE-RES-3, SG-PAT-07, SG-SRE-07, SO-INS-01, SO-MAO-10, TI-08 Aviation, TI-08 Marine, VM-4</v>
      </c>
    </row>
    <row r="994" spans="1:3" ht="180" x14ac:dyDescent="0.25">
      <c r="A994" s="60" t="str">
        <f>'5. Raw salary data'!A994</f>
        <v>ND-ADV-1</v>
      </c>
      <c r="B994" s="129" t="str" cm="1">
        <f t="array" ref="B994">_xlfn.TEXTJOIN(", ", TRUE, _xlfn._xlws.FILTER('5. Raw salary data'!$A$2:$A$1297, ('5. Raw salary data'!$C$2:$C$1297 &lt; '5. Raw salary data'!D994) * ('5. Raw salary data'!$C$2:$C$1297 &gt;= '5. Raw salary data'!C994) * ('5. Raw salary data'!$A$2:$A$1297 &lt;&gt; '5. Raw salary data'!A994), "No matches"))</f>
        <v>CT-FIN-02 , CT-EAV-02 , CT-IAU-02, DS-3, ED-EDS-03, ED-EST-04 (TE 8), ED-EST-04 (TE 9), ED-EST-05 (TE 6), ED-EST-06 (TE 5), ED-EST-06 Ontario (TE 9), ED-EST-05 Manitoba (TE 10), ED-EST-06 Manitoba (TE 8), ED-EST-06 Manitoba (TE 9), ED-EST-06 Saskatchewan (TE 10), ED-EST-06 Alberta (TE 10), ED-EST-05 BC (TE 10), ED-EST-05 BC (TE 11), ED-EST-06 BC (TE 9), ED-EST-06 BC (TE 10), EG-06, EL-06, FB-4, FR-3, GT-06, IT-02, LS-03, ND-DIT-2, NU-CHN-2, NU-CHN-3, NU-HOS-2, NU-HOS-3, PG-04, PO-LES-TO-04, PO-TCO-04, PS-2, SG-PAT-03, SG-SRE-03, SO-FLP-04, SO-MAO-05, SR-E (pay group 10), SR-E (pay group 11), SR-E (pay group 12), SR-W (pay group 12), SW-SCW-02 Clinical Social Workers, SW-CHA-03, VM-1</v>
      </c>
      <c r="C994" s="128" t="str" cm="1">
        <f t="array" ref="C994">_xlfn.TEXTJOIN(", ",TRUE,_xlfn._xlws.FILTER('5. Raw salary data'!$A$2:$A$1297,('5. Raw salary data'!$C$2:$C$1297 &gt;'5. Raw salary data'!E994)*('5. Raw salary data'!$C$2:$C$1297 &lt;'5. Raw salary data'!C994),"No matches"))</f>
        <v>AG-02, AI-02, AS-05, BI-02, CH-02, CX-2, DD-09, ED-EDS-02, ED-EST-03 (TE 9), ED-EST-04 (TE 6), ED-EST-04 (TE 7), ED-EST-05 (TE 5), ED-EST-06 (TE 3), ED-EST-06 (TE 4),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13), EG-05, EL-05, EU-PEI-2, FB-3, FO-01, FR-2, FS-01, GL-EIM-14, GL-SMW-13, GL-SMW-14, GL-VHE-14, GS-13, HP-06, HR-03, HS-PHS-10, IS-04 , LP-00, MA-03, ND-DIT-1, ND-HME-1, OM-04, PC-02, PE-03, PI-06-CGC, PM-05 , PM-MCO-01, PR(S)-03, RO-05, SO-FLP-03, SO-MAO-04, SO-RAD-02, SO-RAD-03, SR-E (pay group 6), SR-E (pay group 7), SR-E (pay group 8), SR-E (pay group 9), SW-SCW-03, SW-SCW-01 Clinical Social Workers, TI-06, TI-05 Aviation, TI-05 Marine, WP-04</v>
      </c>
    </row>
    <row r="995" spans="1:3" ht="60" x14ac:dyDescent="0.25">
      <c r="A995" s="60" t="str">
        <f>'5. Raw salary data'!A995</f>
        <v>ND-ADV-2</v>
      </c>
      <c r="B995" s="129" t="str" cm="1">
        <f t="array" ref="B995">_xlfn.TEXTJOIN(", ", TRUE, _xlfn._xlws.FILTER('5. Raw salary data'!$A$2:$A$1297, ('5. Raw salary data'!$C$2:$C$1297 &lt; '5. Raw salary data'!D995) * ('5. Raw salary data'!$C$2:$C$1297 &gt;= '5. Raw salary data'!C995) * ('5. Raw salary data'!$A$2:$A$1297 &lt;&gt; '5. Raw salary data'!A995), "No matches"))</f>
        <v>AG-03, AO-CAI-01, AR-04, BI-03, CH-03, CT-EAV-03 , CT-IAU-03, ED-EDS-05, ED-EST-05 (TE 9), ED-EST-05 (TE 10), ED-EST-06 (TE 8), ED-EST-06 (TE 9), EG-07, EL-07, EN-ENG-03, EN-SUR-02, FR-5, GT-07, HP-08, HR-04, IT-03, ND-HME-3, NU-CHN-5, NU-HOS-5, OP-2, PC-03, PE-05, PG-05, PH-01, PS-3, SG-PAT-04, SO-FLP-06, SO-MAO-08, SR-CPS1, SW-SCW-04, TI-08, TI-06 Marine, TI-07 Railway safety, VM-2</v>
      </c>
      <c r="C995" s="128" t="str" cm="1">
        <f t="array" ref="C995">_xlfn.TEXTJOIN(", ",TRUE,_xlfn._xlws.FILTER('5. Raw salary data'!$A$2:$A$1297,('5. Raw salary data'!$C$2:$C$1297 &gt;'5. Raw salary data'!E995)*('5. Raw salary data'!$C$2:$C$1297 &lt;'5. Raw salary data'!C995),"No matches"))</f>
        <v>AI-03, AS-06, EC-05, ED-EDS-04, ED-EST-04 (TE 10), ED-EST-05 (TE 8), ED-EST-06 (TE 7), ED-EST-06 BC (TE 11), FB-5, FO-02, FR-4, HP-07, IS-05 , LS-04, MA-04, MT-03, MT-04, ND-DIT-3, NU-CHN-4, NU-HOS-4, OM-05, OP-1, PE-04, PI-07-CGC, PR(S)-04, RO-06, SG-SRE-04, SO-FLP-05, SO-MAO-06, SO-MAO-07, SW-SCW-03 Clinical Social Workers, TI-06 Aviation, TI-06 Railway safety, TR-03, UT-2, WP-05</v>
      </c>
    </row>
    <row r="996" spans="1:3" ht="60" x14ac:dyDescent="0.25">
      <c r="A996" s="60" t="str">
        <f>'5. Raw salary data'!A996</f>
        <v>ND-ADV-3</v>
      </c>
      <c r="B996" s="129" t="str" cm="1">
        <f t="array" ref="B996">_xlfn.TEXTJOIN(", ", TRUE, _xlfn._xlws.FILTER('5. Raw salary data'!$A$2:$A$1297, ('5. Raw salary data'!$C$2:$C$1297 &lt; '5. Raw salary data'!D996) * ('5. Raw salary data'!$C$2:$C$1297 &gt;= '5. Raw salary data'!C996) * ('5. Raw salary data'!$A$2:$A$1297 &lt;&gt; '5. Raw salary data'!A996), "No matches"))</f>
        <v>AG-04, AI-06, AI-07, AO-CAI-02, AR-05, AS-08, BI-04, CH-04, CO-03, DE-01, EL-09, EN-ENG-04, FB-7, FO-04, FS-03, GT-08, IT-04, LS-05, MT-06, PC-04, PE-06, PM-07, PM-MCO-03, PS-4, SG-PAT-05, SG-SRE-07, SO-MAO-10, TI-08 Railway safety, TR-05, UT-3, WP-06</v>
      </c>
      <c r="C996" s="128" t="str" cm="1">
        <f t="array" ref="C996">_xlfn.TEXTJOIN(", ",TRUE,_xlfn._xlws.FILTER('5. Raw salary data'!$A$2:$A$1297,('5. Raw salary data'!$C$2:$C$1297 &gt;'5. Raw salary data'!E996)*('5. Raw salary data'!$C$2:$C$1297 &lt;'5. Raw salary data'!C996),"No matches"))</f>
        <v>AI-04, AI-05, AS-07, CO-02, CT-FIN-03 , CT-EAV-04 , CT-IAU-04, EC-06, ED-EST-06 (TE 10), EG-08, EL-08, EN-SUR-03, FB-6, FO-03, FR-6, FS-02, HP-09, HR-05, IS-06 , LP-01, MA-05, ND-DIT-4, ND-HME-4, NU-CHN-6, NU-HOS-6, OP-3, PG-06, PH-02, PM-06 , PM-MCO-02, SE-RES-2, SG-SRE-06, SO-FLP-07, SO-MAO-09, SW-SCW-05, TI-07 Aviation, TI-07 Marine, VM-3</v>
      </c>
    </row>
    <row r="997" spans="1:3" ht="180" x14ac:dyDescent="0.25">
      <c r="A997" s="60" t="str">
        <f>'5. Raw salary data'!A997</f>
        <v>ND-DIT-1</v>
      </c>
      <c r="B997" s="129" t="str" cm="1">
        <f t="array" ref="B997">_xlfn.TEXTJOIN(", ", TRUE, _xlfn._xlws.FILTER('5. Raw salary data'!$A$2:$A$1297, ('5. Raw salary data'!$C$2:$C$1297 &lt; '5. Raw salary data'!D997) * ('5. Raw salary data'!$C$2:$C$1297 &gt;= '5. Raw salary data'!C997) * ('5. Raw salary data'!$A$2:$A$1297 &lt;&gt; '5. Raw salary data'!A997), "No matches"))</f>
        <v>AS-05, CT-EAV-02 , CT-IAU-02, CX-2, DS-3, ED-EST-04 (TE 7), ED-EST-04 (TE 8), ED-EST-05 (TE 6), ED-EST-06 (TE 4), ED-EST-06 (TE 5), ED-EST-06 Quebec (TE 12), ED-EST-06 Ontario (TE 8), ED-EST-06 Ontario (TE 9), ED-EST-05 Manitoba (TE 9), ED-EST-05 Manitoba (TE 10), ED-EST-06 Manitoba (TE 8), ED-EST-06 Manitoba (TE 9), ED-EST-06 Saskatchewan (TE 9), ED-EST-06 Saskatchewan (TE 10), ED-EST-05 Alberta (TE 10), ED-EST-06 Alberta (TE 9), ED-EST-06 Alberta (TE 10), ED-EST-05 BC (TE 10), ED-EST-06 BC (TE 9), EU-PEI-2, FB-3, FB-4, FR-2, FS-01, GL-SMW-14, GT-06, HP-06, HR-03, IS-04 , IT-02, LS-03, LP-00, ND-ADV-1, NU-CHN-2, NU-HOS-2, OM-04, PG-04, PI-06-CGC, PM-05 , PM-MCO-01, PO-LES-TO-04, PO-TCO-04, PS-2, RO-05, SG-PAT-03, SG-SRE-03, SO-FLP-04, SO-MAO-05, SO-RAD-03, SR-E (pay group 8), SR-E (pay group 9), SR-E (pay group 10), SR-E (pay group 11), SR-W (pay group 12), SW-SCW-01 Clinical Social Workers, SW-SCW-02 Clinical Social Workers, SW-CHA-03, TI-05 Marine, VM-1, WP-04</v>
      </c>
      <c r="C997" s="128" t="str" cm="1">
        <f t="array" ref="C997">_xlfn.TEXTJOIN(", ",TRUE,_xlfn._xlws.FILTER('5. Raw salary data'!$A$2:$A$1297,('5. Raw salary data'!$C$2:$C$1297 &gt;'5. Raw salary data'!E997)*('5. Raw salary data'!$C$2:$C$1297 &lt;'5. Raw salary data'!C997),"No matches"))</f>
        <v>AG-02, AI-02, BI-02, CH-02, CX-1, DD-09, EC-04, ED-EDS-02, ED-EST-03 (TE 9), ED-EST-04 (TE 6),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7), ED-EST-06 Saskatchewan (TE 8), ED-EST-04 Alberta (TE 10), ED-EST-05 Alberta (TE 9), ED-EST-06 Alberta (TE 7), ED-EST-06 Alberta (TE 8), ED-EST-04 BC (TE 10), ED-EST-04 BC (TE 11), ED-EST-05 BC (TE 8), ED-EST-05 BC (TE 9), ED-EST-06 BC (TE 7), ED-EST-06 BC (TE 8), ED-LAT-04 (TE 12), ED-LAT-04 (TE 13), EG-05, EL-05, FO-01, FR-1, GL-COI-14, GL-EIM-14, GL-PCF-14, GL-PIP-14, GL-SMW-13, GL-VHE-14, GS-12, GS-13, HP-05, HS-PHS-10, MA-03, ND-HME-1, PC-02, PE-03, PR(S)-03, SO-FLP-03, SO-MAO-04, SO-RAD-02, SR-E (pay group 5 basic), SR-E (pay group 6), SR-E (pay group 7), SW-SCW-03, TI-06, TI-05 Aviation, TR-02</v>
      </c>
    </row>
    <row r="998" spans="1:3" ht="120" x14ac:dyDescent="0.25">
      <c r="A998" s="60" t="str">
        <f>'5. Raw salary data'!A998</f>
        <v>ND-DIT-2</v>
      </c>
      <c r="B998" s="129" t="str" cm="1">
        <f t="array" ref="B998">_xlfn.TEXTJOIN(", ", TRUE, _xlfn._xlws.FILTER('5. Raw salary data'!$A$2:$A$1297, ('5. Raw salary data'!$C$2:$C$1297 &lt; '5. Raw salary data'!D998) * ('5. Raw salary data'!$C$2:$C$1297 &gt;= '5. Raw salary data'!C998) * ('5. Raw salary data'!$A$2:$A$1297 &lt;&gt; '5. Raw salary data'!A998), "No matches"))</f>
        <v>AI-03, AR-03, AS-06, CT-FIN-02 , CX-3, EC-05, ED-EDS-04, ED-EST-04 (TE 9), ED-EST-04 (TE 10), ED-EST-05 (TE 7), ED-EST-05 (TE 8), ED-EST-06 (TE 6), ED-EST-06 (TE 7), ED-EST-06 Ontario (TE 10), ED-EST-06 Manitoba (TE 10), ED-EST-06 BC (TE 11), EL-06, FO-02, HP-07, IS-05 , LS-04, MT-03, ND-HME-2, NU-CHN-4, NU-HOS-4, OM-05, OP-1, PE-04, PI-07-CGC, PR(S)-04, RO-06, SO-FLP-05, SO-MAO-06, SW-SCW-03 Clinical Social Workers, TI-07, TI-06 Railway safety, TR-03, UT-2</v>
      </c>
      <c r="C998" s="128" t="str" cm="1">
        <f t="array" ref="C998">_xlfn.TEXTJOIN(", ",TRUE,_xlfn._xlws.FILTER('5. Raw salary data'!$A$2:$A$1297,('5. Raw salary data'!$C$2:$C$1297 &gt;'5. Raw salary data'!E998)*('5. Raw salary data'!$C$2:$C$1297 &lt;'5. Raw salary data'!C998),"No matches"))</f>
        <v>AS-05, CT-EAV-02 , CT-IAU-02, DS-3, ED-EDS-03, ED-EST-04 (TE 8), ED-EST-05 (TE 6), ED-EST-06 (TE 5), ED-EST-06 Quebec (TE 12), ED-EST-06 Ontario (TE 8), ED-EST-06 Ontario (TE 9), ED-EST-05 Manitoba (TE 10), ED-EST-06 Manitoba (TE 8), ED-EST-06 Manitoba (TE 9), ED-EST-06 Saskatchewan (TE 10), ED-EST-06 Alberta (TE 9), ED-EST-06 Alberta (TE 10), ED-EST-05 BC (TE 10), ED-EST-05 BC (TE 11), ED-EST-06 BC (TE 9), ED-EST-06 BC (TE 10), EG-06, FB-4, FR-3, FS-01, GT-06, HR-03, IS-04 , IT-02, LS-03, ND-ADV-1, NU-CHN-2, NU-CHN-3, NU-HOS-2, NU-HOS-3, PG-04, PM-05 , PM-MCO-01, PO-LES-TO-04, PO-TCO-04, PS-2, RO-05, SG-PAT-03, SG-SRE-03, SO-FLP-04, SO-MAO-05, SR-E (pay group 9), SR-E (pay group 10), SR-E (pay group 11), SR-E (pay group 12), SR-W (pay group 12), SW-SCW-01 Clinical Social Workers, SW-SCW-02 Clinical Social Workers, SW-CHA-03, VM-1</v>
      </c>
    </row>
    <row r="999" spans="1:3" ht="75" x14ac:dyDescent="0.25">
      <c r="A999" s="60" t="str">
        <f>'5. Raw salary data'!A999</f>
        <v>ND-DIT-3</v>
      </c>
      <c r="B999" s="129" t="str" cm="1">
        <f t="array" ref="B999">_xlfn.TEXTJOIN(", ", TRUE, _xlfn._xlws.FILTER('5. Raw salary data'!$A$2:$A$1297, ('5. Raw salary data'!$C$2:$C$1297 &lt; '5. Raw salary data'!D999) * ('5. Raw salary data'!$C$2:$C$1297 &gt;= '5. Raw salary data'!C999) * ('5. Raw salary data'!$A$2:$A$1297 &lt;&gt; '5. Raw salary data'!A999), "No matches"))</f>
        <v>AG-03, AO-CAI-01, BI-03, CH-03, CT-EAV-03 , CT-IAU-03, ED-EDS-05, ED-EST-05 (TE 9), ED-EST-05 (TE 10), ED-EST-06 (TE 8), ED-EST-06 (TE 9), EG-07, EL-07, EN-ENG-03, EN-SUR-02, FR-5, GT-07, HP-08, HR-04, ND-ADV-2, ND-HME-3, NU-CHN-5, NU-HOS-5, OP-2, PC-03, PG-05, PH-01, PS-3, SG-PAT-04, SO-FLP-06, SO-MAO-08, SR-CPS1, SW-SCW-04, TI-08, TI-06 Marine, TI-07 Railway safety, VM-2</v>
      </c>
      <c r="C999" s="128" t="str" cm="1">
        <f t="array" ref="C999">_xlfn.TEXTJOIN(", ",TRUE,_xlfn._xlws.FILTER('5. Raw salary data'!$A$2:$A$1297,('5. Raw salary data'!$C$2:$C$1297 &gt;'5. Raw salary data'!E999)*('5. Raw salary data'!$C$2:$C$1297 &lt;'5. Raw salary data'!C999),"No matches"))</f>
        <v>AI-03, AR-03, AS-06, CX-3, EC-05, ED-EDS-04, ED-EST-04 (TE 10), ED-EST-05 (TE 8), ED-EST-06 (TE 6), ED-EST-06 (TE 7), ED-EST-06 Manitoba (TE 10), ED-EST-06 BC (TE 11), FB-5, FO-02, FR-4, HP-07, IS-05 , LS-04, MA-04, MT-03, MT-04, NU-CHN-4, NU-HOS-4, OM-05, OP-1, PE-04, PI-07-CGC, PR(S)-04, RO-06, SG-SRE-04, SO-FLP-05, SO-MAO-06, SO-MAO-07, SW-SCW-03 Clinical Social Workers, TI-06 Aviation, TI-06 Railway safety, TR-03, UT-2, WP-05</v>
      </c>
    </row>
    <row r="1000" spans="1:3" ht="45" x14ac:dyDescent="0.25">
      <c r="A1000" s="60" t="str">
        <f>'5. Raw salary data'!A1000</f>
        <v>ND-DIT-4</v>
      </c>
      <c r="B1000" s="129" t="str" cm="1">
        <f t="array" ref="B1000">_xlfn.TEXTJOIN(", ", TRUE, _xlfn._xlws.FILTER('5. Raw salary data'!$A$2:$A$1297, ('5. Raw salary data'!$C$2:$C$1297 &lt; '5. Raw salary data'!D1000) * ('5. Raw salary data'!$C$2:$C$1297 &gt;= '5. Raw salary data'!C1000) * ('5. Raw salary data'!$A$2:$A$1297 &lt;&gt; '5. Raw salary data'!A1000), "No matches"))</f>
        <v>AG-04, AI-06, AI-07, AO-CAI-02, AR-05, AS-08, BI-04, CH-04, CO-03, CT-EAV-04 , CT-IAU-04, DE-01, EL-09, EN-ENG-04, FO-04, GT-08, HR-05, LS-05, MT-06, ND-ADV-3, ND-HME-4, PC-04, PE-06, PH-02, PM-07, PM-MCO-03, PS-4, SG-PAT-05, SW-SCW-05, TI-08 Railway safety, TR-05, UT-3, WP-06</v>
      </c>
      <c r="C1000" s="128" t="str" cm="1">
        <f t="array" ref="C1000">_xlfn.TEXTJOIN(", ",TRUE,_xlfn._xlws.FILTER('5. Raw salary data'!$A$2:$A$1297,('5. Raw salary data'!$C$2:$C$1297 &gt;'5. Raw salary data'!E1000)*('5. Raw salary data'!$C$2:$C$1297 &lt;'5. Raw salary data'!C1000),"No matches"))</f>
        <v>AI-04, AI-05, AS-07, CO-02, CT-FIN-03 , EC-06, ED-EST-06 (TE 10), EG-08, EL-08, EN-SUR-03, FB-6, FO-03, FR-6, FS-02, HP-09, IS-06 , LP-01, MA-05, MT-05, NU-CHN-6, NU-HOS-6, OP-3, PG-06, PM-06 , PM-MCO-02, PR(S)-05, SE-RES-2, SG-SRE-05, SG-SRE-06, SO-FLP-07, SO-MAO-09, TI-07 Aviation, TI-07 Marine, TR-04, VM-3</v>
      </c>
    </row>
    <row r="1001" spans="1:3" ht="195" x14ac:dyDescent="0.25">
      <c r="A1001" s="60" t="str">
        <f>'5. Raw salary data'!A1001</f>
        <v>ND-HME-1</v>
      </c>
      <c r="B1001" s="129" t="str" cm="1">
        <f t="array" ref="B1001">_xlfn.TEXTJOIN(", ", TRUE, _xlfn._xlws.FILTER('5. Raw salary data'!$A$2:$A$1297, ('5. Raw salary data'!$C$2:$C$1297 &lt; '5. Raw salary data'!D1001) * ('5. Raw salary data'!$C$2:$C$1297 &gt;= '5. Raw salary data'!C1001) * ('5. Raw salary data'!$A$2:$A$1297 &lt;&gt; '5. Raw salary data'!A1001), "No matches"))</f>
        <v>AS-05, CT-EAV-02 , CT-IAU-02, CX-2, ED-EDS-02, ED-EST-04 (TE 7), ED-EST-04 (TE 8), ED-EST-05 (TE 5), ED-EST-05 (TE 6), ED-EST-06 (TE 4), ED-EST-06 Maritimes (TE 10), ED-EST-06 Quebec (TE 12), ED-EST-06 Ontario (TE 8), ED-EST-06 Ontario (TE 9), ED-EST-04 Manitoba (TE 10), ED-EST-05 Manitoba (TE 9), ED-EST-05 Manitoba (TE 10), ED-EST-06 Manitoba (TE 7), ED-EST-06 Manitoba (TE 8), ED-EST-05 Saskatchewan (TE 10), ED-EST-06 Saskatchewan (TE 9), ED-EST-06 Saskatchewan (TE 10), ED-EST-05 Alberta (TE 10), ED-EST-06 Alberta (TE 9), ED-EST-06 Alberta (TE 10), ED-EST-05 BC (TE 10), ED-EST-06 BC (TE 9), EU-PEI-2, FB-3, FR-2, FS-01, GL-SMW-14, GS-13, GT-06, HP-06, HR-03, IS-04 , IT-02, LS-03, LP-00, ND-ADV-1, ND-DIT-1, NU-CHN-2, NU-HOS-2, OM-04, PG-04, PI-06-CGC, PM-05 , PM-MCO-01, PO-LES-TO-04, PO-TCO-04, PS-2, RO-05, SG-SRE-03, SO-FLP-04, SO-MAO-04, SO-RAD-03, SR-E (pay group 7), SR-E (pay group 8), SR-E (pay group 9), SR-E (pay group 10), SR-W (pay group 12), SW-SCW-03, SW-SCW-01 Clinical Social Workers, SW-SCW-02 Clinical Social Workers, TI-06, TI-05 Marine, VM-1, WP-04</v>
      </c>
      <c r="C1001" s="128" t="str" cm="1">
        <f t="array" ref="C1001">_xlfn.TEXTJOIN(", ",TRUE,_xlfn._xlws.FILTER('5. Raw salary data'!$A$2:$A$1297,('5. Raw salary data'!$C$2:$C$1297 &gt;'5. Raw salary data'!E1001)*('5. Raw salary data'!$C$2:$C$1297 &lt;'5. Raw salary data'!C1001),"No matches"))</f>
        <v>AG-02, AI-02, BI-02, CH-02,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GL-SMW-12, GL-SMW-13, GL-VHE-13, GL-VHE-14, GS-12, GT-05, HP-05, HS-HDO-10, HS-PHS-10, MA-03, PC-02, PE-03, PO-IMA-03, PO-LES-TO-03, PO-LES-IM-03, PO-TCO-03, PR(S)-03, RO-04, SO-FLP-03, SO-MAO-03, SO-RAD-02, SR-E (pay group 5 basic), SR-E (pay group 6), TI-05 Aviation, TR-02</v>
      </c>
    </row>
    <row r="1002" spans="1:3" ht="105" x14ac:dyDescent="0.25">
      <c r="A1002" s="60" t="str">
        <f>'5. Raw salary data'!A1002</f>
        <v>ND-HME-2</v>
      </c>
      <c r="B1002" s="129" t="str" cm="1">
        <f t="array" ref="B1002">_xlfn.TEXTJOIN(", ", TRUE, _xlfn._xlws.FILTER('5. Raw salary data'!$A$2:$A$1297, ('5. Raw salary data'!$C$2:$C$1297 &lt; '5. Raw salary data'!D1002) * ('5. Raw salary data'!$C$2:$C$1297 &gt;= '5. Raw salary data'!C1002) * ('5. Raw salary data'!$A$2:$A$1297 &lt;&gt; '5. Raw salary data'!A1002), "No matches"))</f>
        <v>AI-03, AR-03, AS-06, CX-3, EC-05, ED-EDS-04, ED-EST-04 (TE 10), ED-EST-05 (TE 8), ED-EST-06 (TE 6), ED-EST-06 (TE 7), ED-EST-06 Manitoba (TE 10), ED-EST-06 BC (TE 11), FB-5, FO-02, FR-4, HP-07, IS-05 , LS-04, MA-04, MT-03, NU-CHN-4, NU-HOS-4, OM-05, OP-1, PE-04, PI-07-CGC, PR(S)-04, RO-06, SG-SRE-04, SO-FLP-05, SO-MAO-06, SO-MAO-07, SW-SCW-03 Clinical Social Workers, TI-07, TI-06 Railway safety, TR-03, UT-2, WP-05</v>
      </c>
      <c r="C1002" s="128" t="str" cm="1">
        <f t="array" ref="C1002">_xlfn.TEXTJOIN(", ",TRUE,_xlfn._xlws.FILTER('5. Raw salary data'!$A$2:$A$1297,('5. Raw salary data'!$C$2:$C$1297 &gt;'5. Raw salary data'!E1002)*('5. Raw salary data'!$C$2:$C$1297 &lt;'5. Raw salary data'!C1002),"No matches"))</f>
        <v>CT-FIN-02 , CT-EAV-02 , CT-IAU-02, DS-3, ED-EDS-03, ED-EST-04 (TE 8), ED-EST-04 (TE 9), ED-EST-05 (TE 6), ED-EST-05 (TE 7), ED-EST-06 (TE 5), ED-EST-06 Ontario (TE 9), ED-EST-06 Ontario (TE 10), ED-EST-05 Manitoba (TE 10), ED-EST-06 Manitoba (TE 8), ED-EST-06 Manitoba (TE 9), ED-EST-06 Saskatchewan (TE 10), ED-EST-06 Alberta (TE 10), ED-EST-05 BC (TE 11), ED-EST-06 BC (TE 9), ED-EST-06 BC (TE 10), EG-06, EL-06, FB-4, FR-3, GT-06, IT-02, LS-03, ND-DIT-2, NU-CHN-2, NU-CHN-3, NU-HOS-2, NU-HOS-3, PG-04, PS-2, SG-PAT-03, SG-SRE-03, SO-FLP-04, SO-MAO-05, SR-E (pay group 10), SR-E (pay group 11), SR-E (pay group 12), SR-W (pay group 12), SW-SCW-02 Clinical Social Workers, SW-CHA-03, VM-1</v>
      </c>
    </row>
    <row r="1003" spans="1:3" ht="60" x14ac:dyDescent="0.25">
      <c r="A1003" s="60" t="str">
        <f>'5. Raw salary data'!A1003</f>
        <v>ND-HME-3</v>
      </c>
      <c r="B1003" s="129" t="str" cm="1">
        <f t="array" ref="B1003">_xlfn.TEXTJOIN(", ", TRUE, _xlfn._xlws.FILTER('5. Raw salary data'!$A$2:$A$1297, ('5. Raw salary data'!$C$2:$C$1297 &lt; '5. Raw salary data'!D1003) * ('5. Raw salary data'!$C$2:$C$1297 &gt;= '5. Raw salary data'!C1003) * ('5. Raw salary data'!$A$2:$A$1297 &lt;&gt; '5. Raw salary data'!A1003), "No matches"))</f>
        <v>AI-04, AO-CAI-01, AR-04, AS-07, CO-02, ED-EDS-05, ED-EST-05 (TE 10), ED-EST-06 (TE 9), ED-EST-06 (TE 10), EL-08, EN-ENG-03, FB-6, FR-5, FS-02, HP-09, IS-06 , IT-03, LP-01, MT-05, NU-CHN-5, NU-HOS-5, OP-3, PE-05, PG-05, PM-06 , PM-MCO-02, PS-3, PR(S)-05, SG-PAT-04, SG-SRE-05, SO-FLP-07, SO-MAO-08, SR-CPS1, TI-08, TI-07 Railway safety, TR-04</v>
      </c>
      <c r="C1003" s="128" t="str" cm="1">
        <f t="array" ref="C1003">_xlfn.TEXTJOIN(", ",TRUE,_xlfn._xlws.FILTER('5. Raw salary data'!$A$2:$A$1297,('5. Raw salary data'!$C$2:$C$1297 &gt;'5. Raw salary data'!E1003)*('5. Raw salary data'!$C$2:$C$1297 &lt;'5. Raw salary data'!C1003),"No matches"))</f>
        <v>AG-03, AS-06, BI-03, CH-03, CT-EAV-03 , CT-IAU-03, EC-05, ED-EDS-04, ED-EST-05 (TE 8), ED-EST-05 (TE 9), ED-EST-06 (TE 7), ED-EST-06 (TE 8), EG-07, EL-07, EN-SUR-02, FB-5, FO-02, FR-4, GT-07, HP-08, HR-04, IS-05 , LS-04, MA-04, MT-04, ND-ADV-2, ND-DIT-3, NU-CHN-4, NU-HOS-4, OM-05, OP-2, PC-03, PH-01, RO-06, SG-SRE-04, SO-FLP-06, SO-MAO-07, SW-SCW-04, TI-06 Aviation, TI-06 Marine, VM-2, WP-05</v>
      </c>
    </row>
    <row r="1004" spans="1:3" ht="60" x14ac:dyDescent="0.25">
      <c r="A1004" s="60" t="str">
        <f>'5. Raw salary data'!A1004</f>
        <v>ND-HME-4</v>
      </c>
      <c r="B1004" s="129" t="str" cm="1">
        <f t="array" ref="B1004">_xlfn.TEXTJOIN(", ", TRUE, _xlfn._xlws.FILTER('5. Raw salary data'!$A$2:$A$1297, ('5. Raw salary data'!$C$2:$C$1297 &lt; '5. Raw salary data'!D1004) * ('5. Raw salary data'!$C$2:$C$1297 &gt;= '5. Raw salary data'!C1004) * ('5. Raw salary data'!$A$2:$A$1297 &lt;&gt; '5. Raw salary data'!A1004), "No matches"))</f>
        <v>AG-04, AI-06, AI-07, AO-CAI-02, AR-05, AS-08, BI-04, CH-04, CO-03, DE-01, EL-09, EN-ENG-04, FB-7, FO-04, FS-03, GT-08, LS-05, MT-06, ND-ADV-3, PC-04, PE-06, PM-07, PM-MCO-03, PS-4, SG-PAT-05, SG-SRE-07, SO-MAO-10, TI-08 Railway safety, TR-05, UT-3, WP-06</v>
      </c>
      <c r="C1004" s="128" t="str" cm="1">
        <f t="array" ref="C1004">_xlfn.TEXTJOIN(", ",TRUE,_xlfn._xlws.FILTER('5. Raw salary data'!$A$2:$A$1297,('5. Raw salary data'!$C$2:$C$1297 &gt;'5. Raw salary data'!E1004)*('5. Raw salary data'!$C$2:$C$1297 &lt;'5. Raw salary data'!C1004),"No matches"))</f>
        <v>AI-04, AI-05, AS-07, CO-02, CT-FIN-03 , CT-EAV-04 , CT-IAU-04, EC-06, ED-EST-06 (TE 10), EG-08, EL-08, EN-SUR-03, FB-6, FO-03, FR-6, FS-02, HP-09, HR-05, IS-06 , LP-01, MA-05, ND-DIT-4, NU-CHN-6, NU-HOS-6, OP-3, PG-06, PH-02, PM-06 , PM-MCO-02, SE-RES-2, SG-SRE-06, SO-FLP-07, SO-MAO-09, SW-SCW-05, TI-07 Aviation, TI-07 Marine, VM-3</v>
      </c>
    </row>
    <row r="1005" spans="1:3" ht="255" x14ac:dyDescent="0.25">
      <c r="A1005" s="60" t="str">
        <f>'5. Raw salary data'!A1005</f>
        <v>NU-CHN-1</v>
      </c>
      <c r="B1005" s="129" t="str" cm="1">
        <f t="array" ref="B1005">_xlfn.TEXTJOIN(", ", TRUE, _xlfn._xlws.FILTER('5. Raw salary data'!$A$2:$A$1297, ('5. Raw salary data'!$C$2:$C$1297 &lt; '5. Raw salary data'!D1005) * ('5. Raw salary data'!$C$2:$C$1297 &gt;= '5. Raw salary data'!C1005) * ('5. Raw salary data'!$A$2:$A$1297 &lt;&gt; '5. Raw salary data'!A1005), "No matches"))</f>
        <v>CX-1, DD-08, EC-04, ED-EST-03 (TE 8), ED-EST-03 (TE 9),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ED-EST-04 BC (TE 10), ED-EST-05 BC (TE 8), ED-EST-06 BC (TE 7), ED-LAT-03 (TE 13), ED-LAT-04 (TE 11), ED-LAT-04 (TE 12), EG-05, FR-1, GL-COI-14, GL-EIM-13, GL-EIM-14, GL-PCF-13, GL-PCF-14, GL-PIP-14, GL-SMW-12, GL-SMW-13, GL-VHE-13, GL-VHE-14, GS-11, GS-12, GT-05, HP-05, HS-HDO-10, HS-PHS-09, HS-PHS-10, MA-03, NU-HOS-1, PI-05-CGC, PO-IMA-03, PO-LES-TO-03, PO-LES-IM-03, PO-TCO-03, RO-04, SO-MAO-03, SO-RAD-02, SR-E (pay group 4 MDO-5), SR-E (pay group 5 basic), SR-W (pay group 11), SW-CHA-02, TI-05 Aviation, TR-02</v>
      </c>
      <c r="C1005" s="128" t="str" cm="1">
        <f t="array" ref="C1005">_xlfn.TEXTJOIN(", ",TRUE,_xlfn._xlws.FILTER('5. Raw salary data'!$A$2:$A$1297,('5. Raw salary data'!$C$2:$C$1297 &gt;'5. Raw salary data'!E1005)*('5. Raw salary data'!$C$2:$C$1297 &lt;'5. Raw salary data'!C1005),"No matches"))</f>
        <v>AI-01, AR-02, CO-01, CT-FIN-01 , CT-EAV-01 , CT-IAU-01 , DA-CON-8, DA-PRO-7, DD-07, ED-EDS-01, ED-EST-02 (TE 9), ED-EST-03 (TE 7), ED-EST-04 (TE 4), ED-EST-05 (TE 2), ED-EST-05 (TE 3), ED-EST-06 (TE 1), ED-EST-05 Maritimes (TE 8), ED-EST-06 Maritimes (TE 7), ED-EST-05 Quebec (TE 10), ED-EST-05 Quebec (TE 11), ED-EST-06 Quebec (TE 8), ED-EST-06 Quebec (TE 9), ED-EST-04 Ontario (TE 8), ED-EST-04 Ontario (TE 9), ED-EST-05 Ontario (TE 7),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6), ED-EST-05 Alberta (TE 7), ED-EST-06 Alberta (TE 5), ED-EST-06 Alberta (TE 6), ED-EST-04 BC (TE 8), ED-EST-04 BC (TE 9), ED-EST-05 BC (TE 6), ED-EST-05 BC (TE 7), ED-EST-06 BC (TE 5), ED-EST-06 BC (TE 6), ED-LAT-02 (TE 12), ED-LAT-02 (TE 13), ED-LAT-03 (TE 11), ED-LAT-03 (TE 12), ED-LAT-04 (TE 9), ED-LAT-04 (TE 10), EG-04, EL-04, EN-ENG-02, EN-SUR-01, FB-2, GL-AIM-14, GL-COI-12, GL-COI-13, GL-EIM-11, GL-EIM-12, GL-MAM-13, GL-MAM-14, GL-MAN-13, GL-MAN-14, GL-MOC-14, GL-PCF-11, GL-PCF-12, GL-PIP-12, GL-PIP-13, GL-PRW-13, GL-PRW-14, GL-SMW-10, GL-SMW-11, GL-VHE-11, GL-VHE-12, GL-WOW-13, GL-WOW-14, GS-10, HP-04, HR-02, HS-HDO-09, IT-01, LS-01, LS-02, MT-02, OM-03, PE-02, PG-03, PR(S)-02, SC-7 (equip. op. and spec. trade), SE-RES-1, SG-PAT-02, SG-SRE-02, SO-FLP-02, SO-MAO-02, SO-RAD-01, SR-W (pay group 7), SR-W (pay group 8), SW-SCW-02, TI-05, UT-1, WP-03</v>
      </c>
    </row>
    <row r="1006" spans="1:3" ht="165" x14ac:dyDescent="0.25">
      <c r="A1006" s="60" t="str">
        <f>'5. Raw salary data'!A1006</f>
        <v>NU-CHN-2</v>
      </c>
      <c r="B1006" s="129" t="str" cm="1">
        <f t="array" ref="B1006">_xlfn.TEXTJOIN(", ", TRUE, _xlfn._xlws.FILTER('5. Raw salary data'!$A$2:$A$1297, ('5. Raw salary data'!$C$2:$C$1297 &lt; '5. Raw salary data'!D1006) * ('5. Raw salary data'!$C$2:$C$1297 &gt;= '5. Raw salary data'!C1006) * ('5. Raw salary data'!$A$2:$A$1297 &lt;&gt; '5. Raw salary data'!A1006), "No matches"))</f>
        <v>AR-03, CT-FIN-02 , CT-EAV-02 , CT-IAU-02, CX-3, DS-3, ED-EDS-03, ED-EST-04 (TE 9), ED-EST-05 (TE 6), ED-EST-05 (TE 7), ED-EST-06 (TE 5), ED-EST-06 (TE 6), ED-EST-06 Ontario (TE 9), ED-EST-06 Ontario (TE 10), ED-EST-06 Manitoba (TE 9), ED-EST-06 Manitoba (TE 10), ED-EST-06 Alberta (TE 10), ED-EST-05 BC (TE 11), ED-EST-06 BC (TE 10), ED-EST-06 BC (TE 11), EG-06, EL-06, FB-4, FR-3, HP-07, LS-03, ND-DIT-2, ND-HME-2, NU-CHN-3, NU-HOS-2, NU-HOS-3, PE-04, PI-07-CGC, SG-PAT-03, SO-FLP-04, SO-MAO-05, SO-MAO-06, SR-E (pay group 11), SR-E (pay group 12), SW-SCW-02 Clinical Social Workers, SW-CHA-03, TI-07</v>
      </c>
      <c r="C1006" s="128" t="str" cm="1">
        <f t="array" ref="C1006">_xlfn.TEXTJOIN(", ",TRUE,_xlfn._xlws.FILTER('5. Raw salary data'!$A$2:$A$1297,('5. Raw salary data'!$C$2:$C$1297 &gt;'5. Raw salary data'!E1006)*('5. Raw salary data'!$C$2:$C$1297 &lt;'5. Raw salary data'!C1006),"No matches"))</f>
        <v>AG-02, AI-02, AS-05, BI-02, CH-02, CX-2, DD-09, ED-EDS-02, ED-EST-04 (TE 7), ED-EST-04 (TE 8), ED-EST-05 (TE 5), ED-EST-06 (TE 4), ED-EST-06 Maritimes (TE 10), ED-EST-06 Quebec (TE 11),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ED-EST-04 BC (TE 11), ED-EST-05 BC (TE 9), ED-EST-05 BC (TE 10), ED-EST-06 BC (TE 8), ED-EST-06 BC (TE 9), ED-LAT-04 (TE 13), EU-PEI-2, FB-3, FO-01, FR-2, FS-01, GL-SMW-14, GS-13, GT-06, HP-06, HR-03, IS-04 , IT-02, LP-00, ND-ADV-1, ND-DIT-1, ND-HME-1, OM-04, PC-02, PE-03, PG-04, PI-06-CGC, PM-05 , PM-MCO-01, PO-LES-TO-04, PO-TCO-04, PS-2, PR(S)-03, RO-05, SG-SRE-03, SO-FLP-03, SO-MAO-04, SO-RAD-03, SR-E (pay group 6), SR-E (pay group 7), SR-E (pay group 8), SR-E (pay group 9), SR-E (pay group 10), SR-W (pay group 12), SW-SCW-03, SW-SCW-01 Clinical Social Workers, TI-06, TI-05 Marine, VM-1, WP-04</v>
      </c>
    </row>
    <row r="1007" spans="1:3" ht="150" x14ac:dyDescent="0.25">
      <c r="A1007" s="60" t="str">
        <f>'5. Raw salary data'!A1007</f>
        <v>NU-CHN-3</v>
      </c>
      <c r="B1007" s="129" t="str" cm="1">
        <f t="array" ref="B1007">_xlfn.TEXTJOIN(", ", TRUE, _xlfn._xlws.FILTER('5. Raw salary data'!$A$2:$A$1297, ('5. Raw salary data'!$C$2:$C$1297 &lt; '5. Raw salary data'!D1007) * ('5. Raw salary data'!$C$2:$C$1297 &gt;= '5. Raw salary data'!C1007) * ('5. Raw salary data'!$A$2:$A$1297 &lt;&gt; '5. Raw salary data'!A1007), "No matches"))</f>
        <v>AI-03, AR-03, CT-FIN-02 , CX-3, EC-05, ED-EST-04 (TE 9), ED-EST-04 (TE 10), ED-EST-05 (TE 7), ED-EST-05 (TE 8), ED-EST-06 (TE 6), ED-EST-06 Ontario (TE 10), ED-EST-06 Manitoba (TE 10), ED-EST-06 BC (TE 11), EG-06, EL-06, FO-02, FR-3, HP-07, MT-03, ND-DIT-2, ND-HME-2, NU-CHN-4, NU-HOS-3, NU-HOS-4, OP-1, PE-04, PI-07-CGC, PR(S)-04, RO-06, SO-FLP-05, SO-MAO-06, SR-E (pay group 12), SW-SCW-03 Clinical Social Workers, TI-07, TI-06 Railway safety, TR-03, UT-2</v>
      </c>
      <c r="C1007" s="128" t="str" cm="1">
        <f t="array" ref="C1007">_xlfn.TEXTJOIN(", ",TRUE,_xlfn._xlws.FILTER('5. Raw salary data'!$A$2:$A$1297,('5. Raw salary data'!$C$2:$C$1297 &gt;'5. Raw salary data'!E1007)*('5. Raw salary data'!$C$2:$C$1297 &lt;'5. Raw salary data'!C1007),"No matches"))</f>
        <v>AS-05, CT-EAV-02 , CT-IAU-02, CX-2, DS-3, ED-EDS-03, ED-EST-04 (TE 8), ED-EST-05 (TE 6), ED-EST-06 (TE 4), ED-EST-06 (TE 5), ED-EST-06 Quebec (TE 12), ED-EST-06 Ontario (TE 8), ED-EST-06 Ontario (TE 9), ED-EST-05 Manitoba (TE 9), ED-EST-05 Manitoba (TE 10), ED-EST-06 Manitoba (TE 8), ED-EST-06 Manitoba (TE 9), ED-EST-06 Saskatchewan (TE 9), ED-EST-06 Saskatchewan (TE 10), ED-EST-05 Alberta (TE 10), ED-EST-06 Alberta (TE 9), ED-EST-06 Alberta (TE 10), ED-EST-05 BC (TE 10), ED-EST-05 BC (TE 11), ED-EST-06 BC (TE 9), ED-EST-06 BC (TE 10), FB-3, FB-4, FR-2, FS-01, GT-06, HP-06, HR-03, IS-04 , IT-02, LS-03, LP-00, ND-ADV-1, NU-CHN-2, NU-HOS-2, OM-04, PG-04, PI-06-CGC, PM-05 , PM-MCO-01, PO-LES-TO-04, PO-TCO-04, PS-2, RO-05, SG-PAT-03, SG-SRE-03, SO-FLP-04, SO-MAO-05, SO-RAD-03, SR-E (pay group 8), SR-E (pay group 9), SR-E (pay group 10), SR-E (pay group 11), SR-W (pay group 12), SW-SCW-01 Clinical Social Workers, SW-SCW-02 Clinical Social Workers, SW-CHA-03, TI-05 Marine, VM-1, WP-04</v>
      </c>
    </row>
    <row r="1008" spans="1:3" ht="75" x14ac:dyDescent="0.25">
      <c r="A1008" s="60" t="str">
        <f>'5. Raw salary data'!A1008</f>
        <v>NU-CHN-4</v>
      </c>
      <c r="B1008" s="129" t="str" cm="1">
        <f t="array" ref="B1008">_xlfn.TEXTJOIN(", ", TRUE, _xlfn._xlws.FILTER('5. Raw salary data'!$A$2:$A$1297, ('5. Raw salary data'!$C$2:$C$1297 &lt; '5. Raw salary data'!D1008) * ('5. Raw salary data'!$C$2:$C$1297 &gt;= '5. Raw salary data'!C1008) * ('5. Raw salary data'!$A$2:$A$1297 &lt;&gt; '5. Raw salary data'!A1008), "No matches"))</f>
        <v>AG-03, AS-06, BI-03, CH-03, CT-EAV-03 , CT-IAU-03, ED-EDS-04, ED-EST-05 (TE 9), ED-EST-06 (TE 7), ED-EST-06 (TE 8), EG-07, EL-07, EN-ENG-03, EN-SUR-02, FB-5, FR-4, GT-07, HP-08, HR-04, IS-05 , LS-04, MA-04, MT-04, ND-ADV-2, ND-DIT-3, ND-HME-3, NU-CHN-5, NU-HOS-4, NU-HOS-5, OM-05, OP-2, PC-03, PG-05, PH-01, RO-06, SG-SRE-04, SO-FLP-06, SO-MAO-07, SW-SCW-04, TI-06 Aviation, TI-06 Marine, VM-2, WP-05</v>
      </c>
      <c r="C1008" s="128" t="str" cm="1">
        <f t="array" ref="C1008">_xlfn.TEXTJOIN(", ",TRUE,_xlfn._xlws.FILTER('5. Raw salary data'!$A$2:$A$1297,('5. Raw salary data'!$C$2:$C$1297 &gt;'5. Raw salary data'!E1008)*('5. Raw salary data'!$C$2:$C$1297 &lt;'5. Raw salary data'!C1008),"No matches"))</f>
        <v>AI-03, AR-03, CT-FIN-02 , CX-3, EC-05, ED-EDS-03, ED-EST-04 (TE 9), ED-EST-04 (TE 10), ED-EST-05 (TE 7), ED-EST-05 (TE 8), ED-EST-06 (TE 6), ED-EST-06 Ontario (TE 10), ED-EST-06 Manitoba (TE 10), ED-EST-05 BC (TE 11), ED-EST-06 BC (TE 11), EG-06, EL-06, FO-02, FR-3, HP-07, MT-03, ND-DIT-2, ND-HME-2, NU-CHN-3, NU-HOS-3, OP-1, PE-04, PI-07-CGC, PR(S)-04, SO-FLP-05, SO-MAO-06, SR-E (pay group 12), SW-SCW-03 Clinical Social Workers, TI-07, TI-06 Railway safety, TR-03, UT-2</v>
      </c>
    </row>
    <row r="1009" spans="1:3" ht="75" x14ac:dyDescent="0.25">
      <c r="A1009" s="60" t="str">
        <f>'5. Raw salary data'!A1009</f>
        <v>NU-CHN-5</v>
      </c>
      <c r="B1009" s="129" t="str" cm="1">
        <f t="array" ref="B1009">_xlfn.TEXTJOIN(", ", TRUE, _xlfn._xlws.FILTER('5. Raw salary data'!$A$2:$A$1297, ('5. Raw salary data'!$C$2:$C$1297 &lt; '5. Raw salary data'!D1009) * ('5. Raw salary data'!$C$2:$C$1297 &gt;= '5. Raw salary data'!C1009) * ('5. Raw salary data'!$A$2:$A$1297 &lt;&gt; '5. Raw salary data'!A1009), "No matches"))</f>
        <v>AI-04, AO-CAI-01, AR-04, AS-07, CO-02, ED-EDS-05, ED-EST-05 (TE 10), ED-EST-06 (TE 9), ED-EST-06 (TE 10), EL-08, FB-6, FR-5, FS-02, HP-09, IS-06 , IT-03, LP-01, MT-05, NU-HOS-5, OP-3, PE-05, PM-06 , PM-MCO-02, PS-3, PR(S)-05, SG-PAT-04, SG-SRE-05, SO-FLP-07, SO-MAO-08, SR-CPS1, TI-08, TI-07 Railway safety, TR-04</v>
      </c>
      <c r="C1009" s="128" t="str" cm="1">
        <f t="array" ref="C1009">_xlfn.TEXTJOIN(", ",TRUE,_xlfn._xlws.FILTER('5. Raw salary data'!$A$2:$A$1297,('5. Raw salary data'!$C$2:$C$1297 &gt;'5. Raw salary data'!E1009)*('5. Raw salary data'!$C$2:$C$1297 &lt;'5. Raw salary data'!C1009),"No matches"))</f>
        <v>AG-03, AS-06, BI-03, CH-03, CT-EAV-03 , CT-IAU-03, EC-05, ED-EDS-04, ED-EST-05 (TE 8), ED-EST-05 (TE 9), ED-EST-06 (TE 7), ED-EST-06 (TE 8), EG-07, EL-07, EN-ENG-03, EN-SUR-02, FB-5, FO-02, FR-4, GT-07, HP-08, HR-04, IS-05 , LS-04, MA-04, MT-04, ND-ADV-2, ND-DIT-3, ND-HME-3, NU-CHN-4, NU-HOS-4, OM-05, OP-2, PC-03, PG-05, PH-01, RO-06, SG-SRE-04, SO-FLP-06, SO-MAO-07, SW-SCW-04, TI-06 Aviation, TI-06 Marine, VM-2, WP-05</v>
      </c>
    </row>
    <row r="1010" spans="1:3" ht="60" x14ac:dyDescent="0.25">
      <c r="A1010" s="60" t="str">
        <f>'5. Raw salary data'!A1010</f>
        <v>NU-CHN-6</v>
      </c>
      <c r="B1010" s="129" t="str" cm="1">
        <f t="array" ref="B1010">_xlfn.TEXTJOIN(", ", TRUE, _xlfn._xlws.FILTER('5. Raw salary data'!$A$2:$A$1297, ('5. Raw salary data'!$C$2:$C$1297 &lt; '5. Raw salary data'!D1010) * ('5. Raw salary data'!$C$2:$C$1297 &gt;= '5. Raw salary data'!C1010) * ('5. Raw salary data'!$A$2:$A$1297 &lt;&gt; '5. Raw salary data'!A1010), "No matches"))</f>
        <v>AG-04, AI-05, AI-06, AS-08, BI-04, CH-04, CT-FIN-03 , CT-EAV-04 , CT-IAU-04, EC-06, EG-08, EL-09, EN-ENG-04, EN-SUR-03, FR-6, GT-08, HR-05, LS-05, MA-05, MT-06, ND-ADV-3, ND-DIT-4, ND-HME-4, NU-HOS-6, PC-04, PG-06, PH-02, PM-07, PM-MCO-03, PS-4, SG-PAT-05, SG-SRE-06, SO-MAO-09, SW-SCW-05, TI-07 Aviation, TI-07 Marine, TI-08 Railway safety, TR-05, UT-3, VM-3, WP-06</v>
      </c>
      <c r="C1010" s="128" t="str" cm="1">
        <f t="array" ref="C1010">_xlfn.TEXTJOIN(", ",TRUE,_xlfn._xlws.FILTER('5. Raw salary data'!$A$2:$A$1297,('5. Raw salary data'!$C$2:$C$1297 &gt;'5. Raw salary data'!E1010)*('5. Raw salary data'!$C$2:$C$1297 &lt;'5. Raw salary data'!C1010),"No matches"))</f>
        <v>AI-04, AO-CAI-01, AR-04, AS-07, CO-02, ED-EDS-05, ED-EST-05 (TE 10), ED-EST-06 (TE 9), ED-EST-06 (TE 10), EL-08, FB-6, FO-03, FR-5, FS-02, HP-09, IS-06 , IT-03, LP-01, MT-05, OP-3, PE-05, PM-06 , PM-MCO-02, PR(S)-05, SE-RES-2, SG-PAT-04, SG-SRE-05, SO-FLP-07, TI-08, TI-07 Railway safety, TR-04</v>
      </c>
    </row>
    <row r="1011" spans="1:3" ht="45" x14ac:dyDescent="0.25">
      <c r="A1011" s="60" t="str">
        <f>'5. Raw salary data'!A1011</f>
        <v>NU-CHN-7</v>
      </c>
      <c r="B1011" s="129" t="str" cm="1">
        <f t="array" ref="B1011">_xlfn.TEXTJOIN(", ", TRUE, _xlfn._xlws.FILTER('5. Raw salary data'!$A$2:$A$1297, ('5. Raw salary data'!$C$2:$C$1297 &lt; '5. Raw salary data'!D1011) * ('5. Raw salary data'!$C$2:$C$1297 &gt;= '5. Raw salary data'!C1011) * ('5. Raw salary data'!$A$2:$A$1297 &lt;&gt; '5. Raw salary data'!A1011), "No matches"))</f>
        <v>AC-01, AG-05, AO-CAI-03, AO-HPS-02, BI-05, CH-05, CO-04, CT-FIN-04 , CT-EAV-05 , DE-02, DS-4, EC-07, EN-SUR-04, MA-06, MT-07, NU-CHN-8, NU-HOS-7, NU-HOS-8, PC-05, PH-03, SE-REM-1, SG-PAT-06, SG-SRE-08, TI-08 Aviation</v>
      </c>
      <c r="C1011" s="128" t="str" cm="1">
        <f t="array" ref="C1011">_xlfn.TEXTJOIN(", ",TRUE,_xlfn._xlws.FILTER('5. Raw salary data'!$A$2:$A$1297,('5. Raw salary data'!$C$2:$C$1297 &gt;'5. Raw salary data'!E1011)*('5. Raw salary data'!$C$2:$C$1297 &lt;'5. Raw salary data'!C1011),"No matches"))</f>
        <v>AG-04, AI-07, AO-CAI-02, AO-HPS-01, AR-05, AS-08, BI-04, CH-04, CO-03, DE-01, EL-09, EN-ENG-04, FB-7, FO-04, FS-03, GT-08, IT-04, LS-05, MT-06, PC-04, PE-06, PM-07, PM-MCO-03, PS-4, SE-RES-3, SG-PAT-05, SG-PAT-07, SG-SRE-07, SO-INS-01, SO-MAO-10, TI-08 Marine, TI-08 Railway safety, TR-05, UT-3, VM-4</v>
      </c>
    </row>
    <row r="1012" spans="1:3" ht="45" x14ac:dyDescent="0.25">
      <c r="A1012" s="60" t="str">
        <f>'5. Raw salary data'!A1012</f>
        <v>NU-CHN-8</v>
      </c>
      <c r="B1012" s="129" t="str" cm="1">
        <f t="array" ref="B1012">_xlfn.TEXTJOIN(", ", TRUE, _xlfn._xlws.FILTER('5. Raw salary data'!$A$2:$A$1297, ('5. Raw salary data'!$C$2:$C$1297 &lt; '5. Raw salary data'!D1012) * ('5. Raw salary data'!$C$2:$C$1297 &gt;= '5. Raw salary data'!C1012) * ('5. Raw salary data'!$A$2:$A$1297 &lt;&gt; '5. Raw salary data'!A1012), "No matches"))</f>
        <v>AC-01, AO-CAI-04, AO-HPS-03, AR-06, CT-EAV-06 , EC-08, EN-ENG-05, FB-8, FS-04, MA-07, NU-HOS-8, PM-MCO-04, PS-5, SE-RES-4, SO-INS-02, SO-MAO-11, VM-5</v>
      </c>
      <c r="C1012" s="128" t="str" cm="1">
        <f t="array" ref="C1012">_xlfn.TEXTJOIN(", ",TRUE,_xlfn._xlws.FILTER('5. Raw salary data'!$A$2:$A$1297,('5. Raw salary data'!$C$2:$C$1297 &gt;'5. Raw salary data'!E1012)*('5. Raw salary data'!$C$2:$C$1297 &lt;'5. Raw salary data'!C1012),"No matches"))</f>
        <v>AG-05, AO-CAI-03, AO-HPS-01, AO-HPS-02, BI-05, CH-05, CO-04, CT-FIN-04 , CT-EAV-05 , DE-02, DS-4, EC-07, EN-SUR-04, MA-06, MT-07, NU-CHN-7, NU-HOS-7, PC-05, PH-03, SE-REM-1, SE-RES-3, SG-PAT-06, SG-PAT-07, SG-SRE-08, TI-08 Aviation, VM-4</v>
      </c>
    </row>
    <row r="1013" spans="1:3" ht="255" x14ac:dyDescent="0.25">
      <c r="A1013" s="60" t="str">
        <f>'5. Raw salary data'!A1013</f>
        <v>NU-HOS-1</v>
      </c>
      <c r="B1013" s="129" t="str" cm="1">
        <f t="array" ref="B1013">_xlfn.TEXTJOIN(", ", TRUE, _xlfn._xlws.FILTER('5. Raw salary data'!$A$2:$A$1297, ('5. Raw salary data'!$C$2:$C$1297 &lt; '5. Raw salary data'!D1013) * ('5. Raw salary data'!$C$2:$C$1297 &gt;= '5. Raw salary data'!C1013) * ('5. Raw salary data'!$A$2:$A$1297 &lt;&gt; '5. Raw salary data'!A1013), "No matches"))</f>
        <v>CX-1, DD-08, EC-04, ED-EST-03 (TE 8), ED-EST-03 (TE 9),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ED-EST-04 BC (TE 10), ED-EST-05 BC (TE 8), ED-EST-06 BC (TE 7), ED-LAT-03 (TE 13), ED-LAT-04 (TE 11), ED-LAT-04 (TE 12), EG-05, FR-1, GL-COI-14, GL-EIM-13, GL-EIM-14, GL-PCF-13, GL-PCF-14, GL-PIP-14, GL-SMW-12, GL-SMW-13, GL-VHE-13, GL-VHE-14, GS-11, GS-12, GT-05, HP-05, HS-HDO-10, HS-PHS-09, HS-PHS-10, MA-03, NU-CHN-1, PI-05-CGC, PO-IMA-03, PO-LES-TO-03, PO-LES-IM-03, PO-TCO-03, RO-04, SO-MAO-03, SO-RAD-02, SR-E (pay group 4 MDO-5), SR-E (pay group 5 basic), SR-W (pay group 11), SW-CHA-02, TI-05 Aviation, TR-02</v>
      </c>
      <c r="C1013" s="128" t="str" cm="1">
        <f t="array" ref="C1013">_xlfn.TEXTJOIN(", ",TRUE,_xlfn._xlws.FILTER('5. Raw salary data'!$A$2:$A$1297,('5. Raw salary data'!$C$2:$C$1297 &gt;'5. Raw salary data'!E1013)*('5. Raw salary data'!$C$2:$C$1297 &lt;'5. Raw salary data'!C1013),"No matches"))</f>
        <v>AI-01, AR-02, CO-01, CT-FIN-01 , CT-EAV-01 , CT-IAU-01 , DA-CON-8, DA-PRO-7, DD-07, ED-EDS-01, ED-EST-02 (TE 9), ED-EST-03 (TE 7), ED-EST-04 (TE 4), ED-EST-05 (TE 2), ED-EST-05 (TE 3), ED-EST-06 (TE 1), ED-EST-05 Maritimes (TE 8), ED-EST-06 Maritimes (TE 7), ED-EST-05 Quebec (TE 10), ED-EST-05 Quebec (TE 11), ED-EST-06 Quebec (TE 8), ED-EST-06 Quebec (TE 9), ED-EST-04 Ontario (TE 8), ED-EST-04 Ontario (TE 9), ED-EST-05 Ontario (TE 7),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6), ED-EST-05 Alberta (TE 7), ED-EST-06 Alberta (TE 5), ED-EST-06 Alberta (TE 6), ED-EST-04 BC (TE 8), ED-EST-04 BC (TE 9), ED-EST-05 BC (TE 6), ED-EST-05 BC (TE 7), ED-EST-06 BC (TE 5), ED-EST-06 BC (TE 6), ED-LAT-02 (TE 12), ED-LAT-02 (TE 13), ED-LAT-03 (TE 11), ED-LAT-03 (TE 12), ED-LAT-04 (TE 9), ED-LAT-04 (TE 10), EG-04, EL-04, EN-ENG-02, EN-SUR-01, FB-2, GL-AIM-14, GL-COI-12, GL-COI-13, GL-EIM-11, GL-EIM-12, GL-MAM-13, GL-MAM-14, GL-MAN-13, GL-MAN-14, GL-MOC-14, GL-PCF-11, GL-PCF-12, GL-PIP-12, GL-PIP-13, GL-PRW-13, GL-PRW-14, GL-SMW-10, GL-SMW-11, GL-VHE-11, GL-VHE-12, GL-WOW-13, GL-WOW-14, GS-10, HP-04, HR-02, HS-HDO-09, IT-01, LS-01, LS-02, MT-02, OM-03, PE-02, PG-03, PR(S)-02, SC-7 (equip. op. and spec. trade), SE-RES-1, SG-PAT-02, SG-SRE-02, SO-FLP-02, SO-MAO-02, SO-RAD-01, SR-W (pay group 7), SR-W (pay group 8), SW-SCW-02, TI-05, UT-1, WP-03</v>
      </c>
    </row>
    <row r="1014" spans="1:3" ht="165" x14ac:dyDescent="0.25">
      <c r="A1014" s="60" t="str">
        <f>'5. Raw salary data'!A1014</f>
        <v>NU-HOS-2</v>
      </c>
      <c r="B1014" s="129" t="str" cm="1">
        <f t="array" ref="B1014">_xlfn.TEXTJOIN(", ", TRUE, _xlfn._xlws.FILTER('5. Raw salary data'!$A$2:$A$1297, ('5. Raw salary data'!$C$2:$C$1297 &lt; '5. Raw salary data'!D1014) * ('5. Raw salary data'!$C$2:$C$1297 &gt;= '5. Raw salary data'!C1014) * ('5. Raw salary data'!$A$2:$A$1297 &lt;&gt; '5. Raw salary data'!A1014), "No matches"))</f>
        <v>AR-03, CT-FIN-02 , CT-EAV-02 , CT-IAU-02, CX-3, DS-3, ED-EDS-03, ED-EST-04 (TE 9), ED-EST-05 (TE 6), ED-EST-05 (TE 7), ED-EST-06 (TE 5), ED-EST-06 (TE 6), ED-EST-06 Ontario (TE 9), ED-EST-06 Ontario (TE 10), ED-EST-06 Manitoba (TE 9), ED-EST-06 Manitoba (TE 10), ED-EST-06 Alberta (TE 10), ED-EST-05 BC (TE 11), ED-EST-06 BC (TE 10), ED-EST-06 BC (TE 11), EG-06, EL-06, FB-4, FR-3, HP-07, LS-03, ND-DIT-2, ND-HME-2, NU-CHN-2, NU-CHN-3, NU-HOS-3, PE-04, PI-07-CGC, SG-PAT-03, SO-FLP-04, SO-MAO-05, SO-MAO-06, SR-E (pay group 11), SR-E (pay group 12), SW-SCW-02 Clinical Social Workers, SW-CHA-03, TI-07</v>
      </c>
      <c r="C1014" s="128" t="str" cm="1">
        <f t="array" ref="C1014">_xlfn.TEXTJOIN(", ",TRUE,_xlfn._xlws.FILTER('5. Raw salary data'!$A$2:$A$1297,('5. Raw salary data'!$C$2:$C$1297 &gt;'5. Raw salary data'!E1014)*('5. Raw salary data'!$C$2:$C$1297 &lt;'5. Raw salary data'!C1014),"No matches"))</f>
        <v>AG-02, AI-02, AS-05, BI-02, CH-02, CX-2, DD-09, ED-EDS-02, ED-EST-04 (TE 7), ED-EST-04 (TE 8), ED-EST-05 (TE 5), ED-EST-06 (TE 4), ED-EST-06 Maritimes (TE 10), ED-EST-06 Quebec (TE 11),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ED-EST-04 BC (TE 11), ED-EST-05 BC (TE 9), ED-EST-05 BC (TE 10), ED-EST-06 BC (TE 8), ED-EST-06 BC (TE 9), ED-LAT-04 (TE 13), EU-PEI-2, FB-3, FO-01, FR-2, FS-01, GL-SMW-14, GS-13, GT-06, HP-06, HR-03, IS-04 , IT-02, LP-00, ND-ADV-1, ND-DIT-1, ND-HME-1, OM-04, PC-02, PE-03, PG-04, PI-06-CGC, PM-05 , PM-MCO-01, PO-LES-TO-04, PO-TCO-04, PS-2, PR(S)-03, RO-05, SG-SRE-03, SO-FLP-03, SO-MAO-04, SO-RAD-03, SR-E (pay group 6), SR-E (pay group 7), SR-E (pay group 8), SR-E (pay group 9), SR-E (pay group 10), SR-W (pay group 12), SW-SCW-03, SW-SCW-01 Clinical Social Workers, TI-06, TI-05 Marine, VM-1, WP-04</v>
      </c>
    </row>
    <row r="1015" spans="1:3" ht="150" x14ac:dyDescent="0.25">
      <c r="A1015" s="60" t="str">
        <f>'5. Raw salary data'!A1015</f>
        <v>NU-HOS-3</v>
      </c>
      <c r="B1015" s="129" t="str" cm="1">
        <f t="array" ref="B1015">_xlfn.TEXTJOIN(", ", TRUE, _xlfn._xlws.FILTER('5. Raw salary data'!$A$2:$A$1297, ('5. Raw salary data'!$C$2:$C$1297 &lt; '5. Raw salary data'!D1015) * ('5. Raw salary data'!$C$2:$C$1297 &gt;= '5. Raw salary data'!C1015) * ('5. Raw salary data'!$A$2:$A$1297 &lt;&gt; '5. Raw salary data'!A1015), "No matches"))</f>
        <v>AI-03, AR-03, CT-FIN-02 , CX-3, EC-05, ED-EST-04 (TE 9), ED-EST-04 (TE 10), ED-EST-05 (TE 7), ED-EST-05 (TE 8), ED-EST-06 (TE 6), ED-EST-06 Ontario (TE 10), ED-EST-06 Manitoba (TE 10), ED-EST-06 BC (TE 11), EG-06, EL-06, FO-02, FR-3, HP-07, MT-03, ND-DIT-2, ND-HME-2, NU-CHN-3, NU-CHN-4, NU-HOS-4, OP-1, PE-04, PI-07-CGC, PR(S)-04, RO-06, SO-FLP-05, SO-MAO-06, SR-E (pay group 12), SW-SCW-03 Clinical Social Workers, TI-07, TI-06 Railway safety, TR-03, UT-2</v>
      </c>
      <c r="C1015" s="128" t="str" cm="1">
        <f t="array" ref="C1015">_xlfn.TEXTJOIN(", ",TRUE,_xlfn._xlws.FILTER('5. Raw salary data'!$A$2:$A$1297,('5. Raw salary data'!$C$2:$C$1297 &gt;'5. Raw salary data'!E1015)*('5. Raw salary data'!$C$2:$C$1297 &lt;'5. Raw salary data'!C1015),"No matches"))</f>
        <v>AS-05, CT-EAV-02 , CT-IAU-02, CX-2, DS-3, ED-EDS-03, ED-EST-04 (TE 8), ED-EST-05 (TE 6), ED-EST-06 (TE 4), ED-EST-06 (TE 5), ED-EST-06 Quebec (TE 12), ED-EST-06 Ontario (TE 8), ED-EST-06 Ontario (TE 9), ED-EST-05 Manitoba (TE 9), ED-EST-05 Manitoba (TE 10), ED-EST-06 Manitoba (TE 8), ED-EST-06 Manitoba (TE 9), ED-EST-06 Saskatchewan (TE 9), ED-EST-06 Saskatchewan (TE 10), ED-EST-05 Alberta (TE 10), ED-EST-06 Alberta (TE 9), ED-EST-06 Alberta (TE 10), ED-EST-05 BC (TE 10), ED-EST-05 BC (TE 11), ED-EST-06 BC (TE 9), ED-EST-06 BC (TE 10), FB-3, FB-4, FR-2, FS-01, GT-06, HP-06, HR-03, IS-04 , IT-02, LS-03, LP-00, ND-ADV-1, NU-CHN-2, NU-HOS-2, OM-04, PG-04, PI-06-CGC, PM-05 , PM-MCO-01, PO-LES-TO-04, PO-TCO-04, PS-2, RO-05, SG-PAT-03, SG-SRE-03, SO-FLP-04, SO-MAO-05, SO-RAD-03, SR-E (pay group 8), SR-E (pay group 9), SR-E (pay group 10), SR-E (pay group 11), SR-W (pay group 12), SW-SCW-01 Clinical Social Workers, SW-SCW-02 Clinical Social Workers, SW-CHA-03, TI-05 Marine, VM-1, WP-04</v>
      </c>
    </row>
    <row r="1016" spans="1:3" ht="75" x14ac:dyDescent="0.25">
      <c r="A1016" s="60" t="str">
        <f>'5. Raw salary data'!A1016</f>
        <v>NU-HOS-4</v>
      </c>
      <c r="B1016" s="129" t="str" cm="1">
        <f t="array" ref="B1016">_xlfn.TEXTJOIN(", ", TRUE, _xlfn._xlws.FILTER('5. Raw salary data'!$A$2:$A$1297, ('5. Raw salary data'!$C$2:$C$1297 &lt; '5. Raw salary data'!D1016) * ('5. Raw salary data'!$C$2:$C$1297 &gt;= '5. Raw salary data'!C1016) * ('5. Raw salary data'!$A$2:$A$1297 &lt;&gt; '5. Raw salary data'!A1016), "No matches"))</f>
        <v>AG-03, AS-06, BI-03, CH-03, CT-EAV-03 , CT-IAU-03, ED-EDS-04, ED-EST-05 (TE 9), ED-EST-06 (TE 7), ED-EST-06 (TE 8), EG-07, EL-07, EN-ENG-03, EN-SUR-02, FB-5, FR-4, GT-07, HP-08, HR-04, IS-05 , LS-04, MA-04, MT-04, ND-ADV-2, ND-DIT-3, ND-HME-3, NU-CHN-4, NU-CHN-5, NU-HOS-5, OM-05, OP-2, PC-03, PG-05, PH-01, RO-06, SG-SRE-04, SO-FLP-06, SO-MAO-07, SW-SCW-04, TI-06 Aviation, TI-06 Marine, VM-2, WP-05</v>
      </c>
      <c r="C1016" s="128" t="str" cm="1">
        <f t="array" ref="C1016">_xlfn.TEXTJOIN(", ",TRUE,_xlfn._xlws.FILTER('5. Raw salary data'!$A$2:$A$1297,('5. Raw salary data'!$C$2:$C$1297 &gt;'5. Raw salary data'!E1016)*('5. Raw salary data'!$C$2:$C$1297 &lt;'5. Raw salary data'!C1016),"No matches"))</f>
        <v>AI-03, AR-03, CT-FIN-02 , CX-3, EC-05, ED-EDS-03, ED-EST-04 (TE 9), ED-EST-04 (TE 10), ED-EST-05 (TE 7), ED-EST-05 (TE 8), ED-EST-06 (TE 6), ED-EST-06 Ontario (TE 10), ED-EST-06 Manitoba (TE 10), ED-EST-05 BC (TE 11), ED-EST-06 BC (TE 11), EG-06, EL-06, FO-02, FR-3, HP-07, MT-03, ND-DIT-2, ND-HME-2, NU-CHN-3, NU-HOS-3, OP-1, PE-04, PI-07-CGC, PR(S)-04, SO-FLP-05, SO-MAO-06, SR-E (pay group 12), SW-SCW-03 Clinical Social Workers, TI-07, TI-06 Railway safety, TR-03, UT-2</v>
      </c>
    </row>
    <row r="1017" spans="1:3" ht="75" x14ac:dyDescent="0.25">
      <c r="A1017" s="60" t="str">
        <f>'5. Raw salary data'!A1017</f>
        <v>NU-HOS-5</v>
      </c>
      <c r="B1017" s="129" t="str" cm="1">
        <f t="array" ref="B1017">_xlfn.TEXTJOIN(", ", TRUE, _xlfn._xlws.FILTER('5. Raw salary data'!$A$2:$A$1297, ('5. Raw salary data'!$C$2:$C$1297 &lt; '5. Raw salary data'!D1017) * ('5. Raw salary data'!$C$2:$C$1297 &gt;= '5. Raw salary data'!C1017) * ('5. Raw salary data'!$A$2:$A$1297 &lt;&gt; '5. Raw salary data'!A1017), "No matches"))</f>
        <v>AI-04, AO-CAI-01, AR-04, AS-07, CO-02, ED-EDS-05, ED-EST-05 (TE 10), ED-EST-06 (TE 9), ED-EST-06 (TE 10), EL-08, FB-6, FR-5, FS-02, HP-09, IS-06 , IT-03, LP-01, MT-05, NU-CHN-5, OP-3, PE-05, PM-06 , PM-MCO-02, PS-3, PR(S)-05, SG-PAT-04, SG-SRE-05, SO-FLP-07, SO-MAO-08, SR-CPS1, TI-08, TI-07 Railway safety, TR-04</v>
      </c>
      <c r="C1017" s="128" t="str" cm="1">
        <f t="array" ref="C1017">_xlfn.TEXTJOIN(", ",TRUE,_xlfn._xlws.FILTER('5. Raw salary data'!$A$2:$A$1297,('5. Raw salary data'!$C$2:$C$1297 &gt;'5. Raw salary data'!E1017)*('5. Raw salary data'!$C$2:$C$1297 &lt;'5. Raw salary data'!C1017),"No matches"))</f>
        <v>AG-03, AS-06, BI-03, CH-03, CT-EAV-03 , CT-IAU-03, EC-05, ED-EDS-04, ED-EST-05 (TE 8), ED-EST-05 (TE 9), ED-EST-06 (TE 7), ED-EST-06 (TE 8), EG-07, EL-07, EN-ENG-03, EN-SUR-02, FB-5, FO-02, FR-4, GT-07, HP-08, HR-04, IS-05 , LS-04, MA-04, MT-04, ND-ADV-2, ND-DIT-3, ND-HME-3, NU-CHN-4, NU-HOS-4, OM-05, OP-2, PC-03, PG-05, PH-01, RO-06, SG-SRE-04, SO-FLP-06, SO-MAO-07, SW-SCW-04, TI-06 Aviation, TI-06 Marine, VM-2, WP-05</v>
      </c>
    </row>
    <row r="1018" spans="1:3" ht="60" x14ac:dyDescent="0.25">
      <c r="A1018" s="60" t="str">
        <f>'5. Raw salary data'!A1018</f>
        <v>NU-HOS-6</v>
      </c>
      <c r="B1018" s="129" t="str" cm="1">
        <f t="array" ref="B1018">_xlfn.TEXTJOIN(", ", TRUE, _xlfn._xlws.FILTER('5. Raw salary data'!$A$2:$A$1297, ('5. Raw salary data'!$C$2:$C$1297 &lt; '5. Raw salary data'!D1018) * ('5. Raw salary data'!$C$2:$C$1297 &gt;= '5. Raw salary data'!C1018) * ('5. Raw salary data'!$A$2:$A$1297 &lt;&gt; '5. Raw salary data'!A1018), "No matches"))</f>
        <v>AG-04, AI-05, AI-06, AS-08, BI-04, CH-04, CT-FIN-03 , CT-EAV-04 , CT-IAU-04, EC-06, EG-08, EL-09, EN-ENG-04, EN-SUR-03, FR-6, GT-08, HR-05, LS-05, MA-05, MT-06, ND-ADV-3, ND-DIT-4, ND-HME-4, NU-CHN-6, PC-04, PG-06, PH-02, PM-07, PM-MCO-03, PS-4, SG-PAT-05, SG-SRE-06, SO-MAO-09, SW-SCW-05, TI-07 Aviation, TI-07 Marine, TI-08 Railway safety, TR-05, UT-3, VM-3, WP-06</v>
      </c>
      <c r="C1018" s="128" t="str" cm="1">
        <f t="array" ref="C1018">_xlfn.TEXTJOIN(", ",TRUE,_xlfn._xlws.FILTER('5. Raw salary data'!$A$2:$A$1297,('5. Raw salary data'!$C$2:$C$1297 &gt;'5. Raw salary data'!E1018)*('5. Raw salary data'!$C$2:$C$1297 &lt;'5. Raw salary data'!C1018),"No matches"))</f>
        <v>AI-04, AO-CAI-01, AR-04, AS-07, CO-02, ED-EDS-05, ED-EST-05 (TE 10), ED-EST-06 (TE 9), ED-EST-06 (TE 10), EL-08, FB-6, FO-03, FR-5, FS-02, HP-09, IS-06 , IT-03, LP-01, MT-05, OP-3, PE-05, PM-06 , PM-MCO-02, PR(S)-05, SE-RES-2, SG-PAT-04, SG-SRE-05, SO-FLP-07, TI-08, TI-07 Railway safety, TR-04</v>
      </c>
    </row>
    <row r="1019" spans="1:3" ht="45" x14ac:dyDescent="0.25">
      <c r="A1019" s="60" t="str">
        <f>'5. Raw salary data'!A1019</f>
        <v>NU-HOS-7</v>
      </c>
      <c r="B1019" s="129" t="str" cm="1">
        <f t="array" ref="B1019">_xlfn.TEXTJOIN(", ", TRUE, _xlfn._xlws.FILTER('5. Raw salary data'!$A$2:$A$1297, ('5. Raw salary data'!$C$2:$C$1297 &lt; '5. Raw salary data'!D1019) * ('5. Raw salary data'!$C$2:$C$1297 &gt;= '5. Raw salary data'!C1019) * ('5. Raw salary data'!$A$2:$A$1297 &lt;&gt; '5. Raw salary data'!A1019), "No matches"))</f>
        <v>AC-01, AG-05, AO-CAI-03, AO-HPS-02, BI-05, CH-05, CO-04, CT-FIN-04 , CT-EAV-05 , DE-02, DS-4, EC-07, EN-SUR-04, MA-06, MT-07, NU-CHN-7, NU-CHN-8, NU-HOS-8, PC-05, PH-03, SE-REM-1, SG-PAT-06, SG-SRE-08, TI-08 Aviation</v>
      </c>
      <c r="C1019" s="128" t="str" cm="1">
        <f t="array" ref="C1019">_xlfn.TEXTJOIN(", ",TRUE,_xlfn._xlws.FILTER('5. Raw salary data'!$A$2:$A$1297,('5. Raw salary data'!$C$2:$C$1297 &gt;'5. Raw salary data'!E1019)*('5. Raw salary data'!$C$2:$C$1297 &lt;'5. Raw salary data'!C1019),"No matches"))</f>
        <v>AG-04, AI-07, AO-CAI-02, AO-HPS-01, AR-05, AS-08, BI-04, CH-04, CO-03, DE-01, EL-09, EN-ENG-04, FB-7, FO-04, FS-03, GT-08, IT-04, LS-05, MT-06, PC-04, PE-06, PM-07, PM-MCO-03, PS-4, SE-RES-3, SG-PAT-05, SG-PAT-07, SG-SRE-07, SO-INS-01, SO-MAO-10, TI-08 Marine, TI-08 Railway safety, TR-05, UT-3, VM-4</v>
      </c>
    </row>
    <row r="1020" spans="1:3" ht="45" x14ac:dyDescent="0.25">
      <c r="A1020" s="60" t="str">
        <f>'5. Raw salary data'!A1020</f>
        <v>NU-HOS-8</v>
      </c>
      <c r="B1020" s="129" t="str" cm="1">
        <f t="array" ref="B1020">_xlfn.TEXTJOIN(", ", TRUE, _xlfn._xlws.FILTER('5. Raw salary data'!$A$2:$A$1297, ('5. Raw salary data'!$C$2:$C$1297 &lt; '5. Raw salary data'!D1020) * ('5. Raw salary data'!$C$2:$C$1297 &gt;= '5. Raw salary data'!C1020) * ('5. Raw salary data'!$A$2:$A$1297 &lt;&gt; '5. Raw salary data'!A1020), "No matches"))</f>
        <v>AC-01, AO-CAI-04, AO-HPS-03, AR-06, CT-EAV-06 , EC-08, EN-ENG-05, FB-8, FS-04, MA-07, NU-CHN-8, PM-MCO-04, PS-5, SE-RES-4, SO-INS-02, SO-MAO-11, VM-5</v>
      </c>
      <c r="C1020" s="128" t="str" cm="1">
        <f t="array" ref="C1020">_xlfn.TEXTJOIN(", ",TRUE,_xlfn._xlws.FILTER('5. Raw salary data'!$A$2:$A$1297,('5. Raw salary data'!$C$2:$C$1297 &gt;'5. Raw salary data'!E1020)*('5. Raw salary data'!$C$2:$C$1297 &lt;'5. Raw salary data'!C1020),"No matches"))</f>
        <v>AG-05, AO-CAI-03, AO-HPS-01, AO-HPS-02, BI-05, CH-05, CO-04, CT-FIN-04 , CT-EAV-05 , DE-02, DS-4, EC-07, EN-SUR-04, MA-06, MT-07, NU-CHN-7, NU-HOS-7, PC-05, PH-03, SE-REM-1, SE-RES-3, SG-PAT-06, SG-PAT-07, SG-SRE-08, TI-08 Aviation, VM-4</v>
      </c>
    </row>
    <row r="1021" spans="1:3" x14ac:dyDescent="0.25">
      <c r="A1021" s="60" t="str">
        <f>'5. Raw salary data'!A1021</f>
        <v>OE-BEO-1</v>
      </c>
      <c r="B1021" s="129" t="str" cm="1">
        <f t="array" ref="B1021">_xlfn.TEXTJOIN(", ", TRUE, _xlfn._xlws.FILTER('5. Raw salary data'!$A$2:$A$1297, ('5. Raw salary data'!$C$2:$C$1297 &lt; '5. Raw salary data'!D1021) * ('5. Raw salary data'!$C$2:$C$1297 &gt;= '5. Raw salary data'!C1021) * ('5. Raw salary data'!$A$2:$A$1297 &lt;&gt; '5. Raw salary data'!A1021), "No matches"))</f>
        <v>OE-CEO-1, OE-DEO-1, OE-MSE-1, OE-MEO-1</v>
      </c>
      <c r="C1021" s="128" t="str" cm="1">
        <f t="array" ref="C1021">_xlfn.TEXTJOIN(", ",TRUE,_xlfn._xlws.FILTER('5. Raw salary data'!$A$2:$A$1297,('5. Raw salary data'!$C$2:$C$1297 &gt;'5. Raw salary data'!E1021)*('5. Raw salary data'!$C$2:$C$1297 &lt;'5. Raw salary data'!C1021),"No matches"))</f>
        <v>No matches</v>
      </c>
    </row>
    <row r="1022" spans="1:3" ht="45" x14ac:dyDescent="0.25">
      <c r="A1022" s="60" t="str">
        <f>'5. Raw salary data'!A1022</f>
        <v>OE-BEO-2</v>
      </c>
      <c r="B1022" s="129" t="str" cm="1">
        <f t="array" ref="B1022">_xlfn.TEXTJOIN(", ", TRUE, _xlfn._xlws.FILTER('5. Raw salary data'!$A$2:$A$1297, ('5. Raw salary data'!$C$2:$C$1297 &lt; '5. Raw salary data'!D1022) * ('5. Raw salary data'!$C$2:$C$1297 &gt;= '5. Raw salary data'!C1022) * ('5. Raw salary data'!$A$2:$A$1297 &lt;&gt; '5. Raw salary data'!A1022), "No matches"))</f>
        <v>CM-02, CR-01, DA-PRO-1, ED-EST-01 Maritimes (TE 2), ED-EST-02 Maritimes (TE 1), ED-EST-01 Quebec (TE 1), ED-EST-01 Saskatchewan (TE 2), ED-EST-01 Alberta (TE 1), ED-EST-01 Alberta (TE 2), OE-CEO-2, OE-DEO-2, OE-MSE-2, OE-MEO-2, PY-01, ST-COR special level C</v>
      </c>
      <c r="C1022" s="128" t="str" cm="1">
        <f t="array" ref="C1022">_xlfn.TEXTJOIN(", ",TRUE,_xlfn._xlws.FILTER('5. Raw salary data'!$A$2:$A$1297,('5. Raw salary data'!$C$2:$C$1297 &gt;'5. Raw salary data'!E1022)*('5. Raw salary data'!$C$2:$C$1297 &lt;'5. Raw salary data'!C1022),"No matches"))</f>
        <v>CM-01, ED-EST-01 Maritimes (TE 1), ED-EST-01 Saskatchewan (TE 1), GS-01, SR-W (pay group 9) APC-1, SR-W (pay group 9) APD-1, ST-COR special level B</v>
      </c>
    </row>
    <row r="1023" spans="1:3" x14ac:dyDescent="0.25">
      <c r="A1023" s="60" t="str">
        <f>'5. Raw salary data'!A1023</f>
        <v>OE-CEO-1</v>
      </c>
      <c r="B1023" s="129" t="str" cm="1">
        <f t="array" ref="B1023">_xlfn.TEXTJOIN(", ", TRUE, _xlfn._xlws.FILTER('5. Raw salary data'!$A$2:$A$1297, ('5. Raw salary data'!$C$2:$C$1297 &lt; '5. Raw salary data'!D1023) * ('5. Raw salary data'!$C$2:$C$1297 &gt;= '5. Raw salary data'!C1023) * ('5. Raw salary data'!$A$2:$A$1297 &lt;&gt; '5. Raw salary data'!A1023), "No matches"))</f>
        <v>OE-BEO-1, OE-DEO-1, OE-MSE-1, OE-MEO-1</v>
      </c>
      <c r="C1023" s="128" t="str" cm="1">
        <f t="array" ref="C1023">_xlfn.TEXTJOIN(", ",TRUE,_xlfn._xlws.FILTER('5. Raw salary data'!$A$2:$A$1297,('5. Raw salary data'!$C$2:$C$1297 &gt;'5. Raw salary data'!E1023)*('5. Raw salary data'!$C$2:$C$1297 &lt;'5. Raw salary data'!C1023),"No matches"))</f>
        <v>No matches</v>
      </c>
    </row>
    <row r="1024" spans="1:3" ht="45" x14ac:dyDescent="0.25">
      <c r="A1024" s="60" t="str">
        <f>'5. Raw salary data'!A1024</f>
        <v>OE-CEO-2</v>
      </c>
      <c r="B1024" s="129" t="str" cm="1">
        <f t="array" ref="B1024">_xlfn.TEXTJOIN(", ", TRUE, _xlfn._xlws.FILTER('5. Raw salary data'!$A$2:$A$1297, ('5. Raw salary data'!$C$2:$C$1297 &lt; '5. Raw salary data'!D1024) * ('5. Raw salary data'!$C$2:$C$1297 &gt;= '5. Raw salary data'!C1024) * ('5. Raw salary data'!$A$2:$A$1297 &lt;&gt; '5. Raw salary data'!A1024), "No matches"))</f>
        <v>CM-02, CR-01, DA-PRO-1, ED-EST-01 Maritimes (TE 2), ED-EST-02 Maritimes (TE 1), ED-EST-01 Quebec (TE 1), ED-EST-01 Saskatchewan (TE 2), ED-EST-01 Alberta (TE 1), ED-EST-01 Alberta (TE 2), OE-BEO-2, OE-DEO-2, OE-MSE-2, OE-MEO-2, PY-01, ST-COR special level C</v>
      </c>
      <c r="C1024" s="128" t="str" cm="1">
        <f t="array" ref="C1024">_xlfn.TEXTJOIN(", ",TRUE,_xlfn._xlws.FILTER('5. Raw salary data'!$A$2:$A$1297,('5. Raw salary data'!$C$2:$C$1297 &gt;'5. Raw salary data'!E1024)*('5. Raw salary data'!$C$2:$C$1297 &lt;'5. Raw salary data'!C1024),"No matches"))</f>
        <v>CM-01, ED-EST-01 Maritimes (TE 1), ED-EST-01 Saskatchewan (TE 1), GS-01, SR-W (pay group 9) APC-1, SR-W (pay group 9) APD-1, ST-COR special level B</v>
      </c>
    </row>
    <row r="1025" spans="1:3" ht="75" x14ac:dyDescent="0.25">
      <c r="A1025" s="60" t="str">
        <f>'5. Raw salary data'!A1025</f>
        <v>OE-CEO-3</v>
      </c>
      <c r="B1025" s="129" t="str" cm="1">
        <f t="array" ref="B1025">_xlfn.TEXTJOIN(", ", TRUE, _xlfn._xlws.FILTER('5. Raw salary data'!$A$2:$A$1297, ('5. Raw salary data'!$C$2:$C$1297 &lt; '5. Raw salary data'!D1025) * ('5. Raw salary data'!$C$2:$C$1297 &gt;= '5. Raw salary data'!C1025) * ('5. Raw salary data'!$A$2:$A$1297 &lt;&gt; '5. Raw salary data'!A1025), "No matches"))</f>
        <v>CR-02, DA-CON-1, DA-CON-2, DA-CON Special level C, ED-EST-01 Maritimes (TE 4), ED-EST-02 Maritimes (TE 3), ED-EST-01 Quebec (TE 2), ED-EST-02 Quebec (TE 1), ED-EST-01 Ontario (TE 1), ED-EST-01 Manitoba (TE 2), ED-EST-01 Saskatchewan (TE 3), ED-EST-01 Saskatchewan (TE 4), ED-EST-02 Saskatchewan (TE 1), ED-EST-01 Alberta (TE 3), ED-EST-02 Alberta (TE 1), ED-EST-01 BC (TE 1), OE-DEO-3, OE-MEO-3, SR-W (pay group 9) APC-2, ST-OCE-1, ST-TYP-1, ST-TYP-2</v>
      </c>
      <c r="C1025" s="128" t="str" cm="1">
        <f t="array" ref="C1025">_xlfn.TEXTJOIN(", ",TRUE,_xlfn._xlws.FILTER('5. Raw salary data'!$A$2:$A$1297,('5. Raw salary data'!$C$2:$C$1297 &gt;'5. Raw salary data'!E1025)*('5. Raw salary data'!$C$2:$C$1297 &lt;'5. Raw salary data'!C1025),"No matches"))</f>
        <v>CM-02, CR-01, DA-PRO-1, DD-01, ED-EST-01 Maritimes (TE 3), ED-EST-02 Maritimes (TE 2), ED-EST-01 Quebec (TE 1), ED-EST-01 Manitoba (TE 1), ED-EST-01 Saskatchewan (TE 2), ED-EST-01 Alberta (TE 2), PY-01, SR-W (pay group 9) APD-2, ST-COR special level C</v>
      </c>
    </row>
    <row r="1026" spans="1:3" x14ac:dyDescent="0.25">
      <c r="A1026" s="60" t="str">
        <f>'5. Raw salary data'!A1026</f>
        <v>OE-DEO-1</v>
      </c>
      <c r="B1026" s="129" t="str" cm="1">
        <f t="array" ref="B1026">_xlfn.TEXTJOIN(", ", TRUE, _xlfn._xlws.FILTER('5. Raw salary data'!$A$2:$A$1297, ('5. Raw salary data'!$C$2:$C$1297 &lt; '5. Raw salary data'!D1026) * ('5. Raw salary data'!$C$2:$C$1297 &gt;= '5. Raw salary data'!C1026) * ('5. Raw salary data'!$A$2:$A$1297 &lt;&gt; '5. Raw salary data'!A1026), "No matches"))</f>
        <v>OE-BEO-1, OE-CEO-1, OE-MSE-1, OE-MEO-1</v>
      </c>
      <c r="C1026" s="128" t="str" cm="1">
        <f t="array" ref="C1026">_xlfn.TEXTJOIN(", ",TRUE,_xlfn._xlws.FILTER('5. Raw salary data'!$A$2:$A$1297,('5. Raw salary data'!$C$2:$C$1297 &gt;'5. Raw salary data'!E1026)*('5. Raw salary data'!$C$2:$C$1297 &lt;'5. Raw salary data'!C1026),"No matches"))</f>
        <v>No matches</v>
      </c>
    </row>
    <row r="1027" spans="1:3" ht="45" x14ac:dyDescent="0.25">
      <c r="A1027" s="60" t="str">
        <f>'5. Raw salary data'!A1027</f>
        <v>OE-DEO-2</v>
      </c>
      <c r="B1027" s="129" t="str" cm="1">
        <f t="array" ref="B1027">_xlfn.TEXTJOIN(", ", TRUE, _xlfn._xlws.FILTER('5. Raw salary data'!$A$2:$A$1297, ('5. Raw salary data'!$C$2:$C$1297 &lt; '5. Raw salary data'!D1027) * ('5. Raw salary data'!$C$2:$C$1297 &gt;= '5. Raw salary data'!C1027) * ('5. Raw salary data'!$A$2:$A$1297 &lt;&gt; '5. Raw salary data'!A1027), "No matches"))</f>
        <v>CM-02, CR-01, DA-PRO-1, ED-EST-01 Maritimes (TE 2), ED-EST-02 Maritimes (TE 1), ED-EST-01 Quebec (TE 1), ED-EST-01 Saskatchewan (TE 2), ED-EST-01 Alberta (TE 1), ED-EST-01 Alberta (TE 2), OE-BEO-2, OE-CEO-2, OE-MSE-2, OE-MEO-2, PY-01, ST-COR special level C</v>
      </c>
      <c r="C1027" s="128" t="str" cm="1">
        <f t="array" ref="C1027">_xlfn.TEXTJOIN(", ",TRUE,_xlfn._xlws.FILTER('5. Raw salary data'!$A$2:$A$1297,('5. Raw salary data'!$C$2:$C$1297 &gt;'5. Raw salary data'!E1027)*('5. Raw salary data'!$C$2:$C$1297 &lt;'5. Raw salary data'!C1027),"No matches"))</f>
        <v>CM-01, ED-EST-01 Maritimes (TE 1), ED-EST-01 Saskatchewan (TE 1), GS-01, SR-W (pay group 9) APC-1, SR-W (pay group 9) APD-1, ST-COR special level B</v>
      </c>
    </row>
    <row r="1028" spans="1:3" ht="75" x14ac:dyDescent="0.25">
      <c r="A1028" s="60" t="str">
        <f>'5. Raw salary data'!A1028</f>
        <v>OE-DEO-3</v>
      </c>
      <c r="B1028" s="129" t="str" cm="1">
        <f t="array" ref="B1028">_xlfn.TEXTJOIN(", ", TRUE, _xlfn._xlws.FILTER('5. Raw salary data'!$A$2:$A$1297, ('5. Raw salary data'!$C$2:$C$1297 &lt; '5. Raw salary data'!D1028) * ('5. Raw salary data'!$C$2:$C$1297 &gt;= '5. Raw salary data'!C1028) * ('5. Raw salary data'!$A$2:$A$1297 &lt;&gt; '5. Raw salary data'!A1028), "No matches"))</f>
        <v>CR-02, DA-CON-1, DA-CON-2, DA-CON Special level C, ED-EST-01 Maritimes (TE 4), ED-EST-02 Maritimes (TE 3), ED-EST-01 Quebec (TE 2), ED-EST-02 Quebec (TE 1), ED-EST-01 Ontario (TE 1), ED-EST-01 Manitoba (TE 2), ED-EST-01 Saskatchewan (TE 3), ED-EST-01 Saskatchewan (TE 4), ED-EST-02 Saskatchewan (TE 1), ED-EST-01 Alberta (TE 3), ED-EST-02 Alberta (TE 1), ED-EST-01 BC (TE 1), OE-CEO-3, OE-MEO-3, SR-W (pay group 9) APC-2, ST-OCE-1, ST-TYP-1, ST-TYP-2</v>
      </c>
      <c r="C1028" s="128" t="str" cm="1">
        <f t="array" ref="C1028">_xlfn.TEXTJOIN(", ",TRUE,_xlfn._xlws.FILTER('5. Raw salary data'!$A$2:$A$1297,('5. Raw salary data'!$C$2:$C$1297 &gt;'5. Raw salary data'!E1028)*('5. Raw salary data'!$C$2:$C$1297 &lt;'5. Raw salary data'!C1028),"No matches"))</f>
        <v>CM-02, CR-01, DA-PRO-1, DD-01, ED-EST-01 Maritimes (TE 3), ED-EST-02 Maritimes (TE 2), ED-EST-01 Quebec (TE 1), ED-EST-01 Manitoba (TE 1), ED-EST-01 Saskatchewan (TE 2), ED-EST-01 Alberta (TE 2), PY-01, SR-W (pay group 9) APD-2, ST-COR special level C</v>
      </c>
    </row>
    <row r="1029" spans="1:3" x14ac:dyDescent="0.25">
      <c r="A1029" s="60" t="str">
        <f>'5. Raw salary data'!A1029</f>
        <v>OE-MSE-1</v>
      </c>
      <c r="B1029" s="129" t="str" cm="1">
        <f t="array" ref="B1029">_xlfn.TEXTJOIN(", ", TRUE, _xlfn._xlws.FILTER('5. Raw salary data'!$A$2:$A$1297, ('5. Raw salary data'!$C$2:$C$1297 &lt; '5. Raw salary data'!D1029) * ('5. Raw salary data'!$C$2:$C$1297 &gt;= '5. Raw salary data'!C1029) * ('5. Raw salary data'!$A$2:$A$1297 &lt;&gt; '5. Raw salary data'!A1029), "No matches"))</f>
        <v>OE-BEO-1, OE-CEO-1, OE-DEO-1, OE-MEO-1</v>
      </c>
      <c r="C1029" s="128" t="str" cm="1">
        <f t="array" ref="C1029">_xlfn.TEXTJOIN(", ",TRUE,_xlfn._xlws.FILTER('5. Raw salary data'!$A$2:$A$1297,('5. Raw salary data'!$C$2:$C$1297 &gt;'5. Raw salary data'!E1029)*('5. Raw salary data'!$C$2:$C$1297 &lt;'5. Raw salary data'!C1029),"No matches"))</f>
        <v>No matches</v>
      </c>
    </row>
    <row r="1030" spans="1:3" ht="45" x14ac:dyDescent="0.25">
      <c r="A1030" s="60" t="str">
        <f>'5. Raw salary data'!A1030</f>
        <v>OE-MSE-2</v>
      </c>
      <c r="B1030" s="129" t="str" cm="1">
        <f t="array" ref="B1030">_xlfn.TEXTJOIN(", ", TRUE, _xlfn._xlws.FILTER('5. Raw salary data'!$A$2:$A$1297, ('5. Raw salary data'!$C$2:$C$1297 &lt; '5. Raw salary data'!D1030) * ('5. Raw salary data'!$C$2:$C$1297 &gt;= '5. Raw salary data'!C1030) * ('5. Raw salary data'!$A$2:$A$1297 &lt;&gt; '5. Raw salary data'!A1030), "No matches"))</f>
        <v>CM-02, CR-01, DA-PRO-1, ED-EST-01 Maritimes (TE 2), ED-EST-02 Maritimes (TE 1), ED-EST-01 Quebec (TE 1), ED-EST-01 Saskatchewan (TE 2), ED-EST-01 Alberta (TE 1), ED-EST-01 Alberta (TE 2), OE-BEO-2, OE-CEO-2, OE-DEO-2, OE-MEO-2, PY-01, ST-COR special level C</v>
      </c>
      <c r="C1030" s="128" t="str" cm="1">
        <f t="array" ref="C1030">_xlfn.TEXTJOIN(", ",TRUE,_xlfn._xlws.FILTER('5. Raw salary data'!$A$2:$A$1297,('5. Raw salary data'!$C$2:$C$1297 &gt;'5. Raw salary data'!E1030)*('5. Raw salary data'!$C$2:$C$1297 &lt;'5. Raw salary data'!C1030),"No matches"))</f>
        <v>CM-01, ED-EST-01 Maritimes (TE 1), ED-EST-01 Saskatchewan (TE 1), GS-01, SR-W (pay group 9) APC-1, SR-W (pay group 9) APD-1, ST-COR special level B</v>
      </c>
    </row>
    <row r="1031" spans="1:3" x14ac:dyDescent="0.25">
      <c r="A1031" s="60" t="str">
        <f>'5. Raw salary data'!A1031</f>
        <v>OE-MEO-1</v>
      </c>
      <c r="B1031" s="129" t="str" cm="1">
        <f t="array" ref="B1031">_xlfn.TEXTJOIN(", ", TRUE, _xlfn._xlws.FILTER('5. Raw salary data'!$A$2:$A$1297, ('5. Raw salary data'!$C$2:$C$1297 &lt; '5. Raw salary data'!D1031) * ('5. Raw salary data'!$C$2:$C$1297 &gt;= '5. Raw salary data'!C1031) * ('5. Raw salary data'!$A$2:$A$1297 &lt;&gt; '5. Raw salary data'!A1031), "No matches"))</f>
        <v>OE-BEO-1, OE-CEO-1, OE-DEO-1, OE-MSE-1</v>
      </c>
      <c r="C1031" s="128" t="str" cm="1">
        <f t="array" ref="C1031">_xlfn.TEXTJOIN(", ",TRUE,_xlfn._xlws.FILTER('5. Raw salary data'!$A$2:$A$1297,('5. Raw salary data'!$C$2:$C$1297 &gt;'5. Raw salary data'!E1031)*('5. Raw salary data'!$C$2:$C$1297 &lt;'5. Raw salary data'!C1031),"No matches"))</f>
        <v>No matches</v>
      </c>
    </row>
    <row r="1032" spans="1:3" ht="45" x14ac:dyDescent="0.25">
      <c r="A1032" s="60" t="str">
        <f>'5. Raw salary data'!A1032</f>
        <v>OE-MEO-2</v>
      </c>
      <c r="B1032" s="129" t="str" cm="1">
        <f t="array" ref="B1032">_xlfn.TEXTJOIN(", ", TRUE, _xlfn._xlws.FILTER('5. Raw salary data'!$A$2:$A$1297, ('5. Raw salary data'!$C$2:$C$1297 &lt; '5. Raw salary data'!D1032) * ('5. Raw salary data'!$C$2:$C$1297 &gt;= '5. Raw salary data'!C1032) * ('5. Raw salary data'!$A$2:$A$1297 &lt;&gt; '5. Raw salary data'!A1032), "No matches"))</f>
        <v>CM-02, CR-01, DA-PRO-1, ED-EST-01 Maritimes (TE 2), ED-EST-02 Maritimes (TE 1), ED-EST-01 Quebec (TE 1), ED-EST-01 Saskatchewan (TE 2), ED-EST-01 Alberta (TE 1), ED-EST-01 Alberta (TE 2), OE-BEO-2, OE-CEO-2, OE-DEO-2, OE-MSE-2, PY-01, ST-COR special level C</v>
      </c>
      <c r="C1032" s="128" t="str" cm="1">
        <f t="array" ref="C1032">_xlfn.TEXTJOIN(", ",TRUE,_xlfn._xlws.FILTER('5. Raw salary data'!$A$2:$A$1297,('5. Raw salary data'!$C$2:$C$1297 &gt;'5. Raw salary data'!E1032)*('5. Raw salary data'!$C$2:$C$1297 &lt;'5. Raw salary data'!C1032),"No matches"))</f>
        <v>CM-01, ED-EST-01 Maritimes (TE 1), ED-EST-01 Saskatchewan (TE 1), GS-01, SR-W (pay group 9) APC-1, SR-W (pay group 9) APD-1, ST-COR special level B</v>
      </c>
    </row>
    <row r="1033" spans="1:3" ht="75" x14ac:dyDescent="0.25">
      <c r="A1033" s="60" t="str">
        <f>'5. Raw salary data'!A1033</f>
        <v>OE-MEO-3</v>
      </c>
      <c r="B1033" s="129" t="str" cm="1">
        <f t="array" ref="B1033">_xlfn.TEXTJOIN(", ", TRUE, _xlfn._xlws.FILTER('5. Raw salary data'!$A$2:$A$1297, ('5. Raw salary data'!$C$2:$C$1297 &lt; '5. Raw salary data'!D1033) * ('5. Raw salary data'!$C$2:$C$1297 &gt;= '5. Raw salary data'!C1033) * ('5. Raw salary data'!$A$2:$A$1297 &lt;&gt; '5. Raw salary data'!A1033), "No matches"))</f>
        <v>CR-02, DA-CON-1, DA-CON-2, DA-CON Special level C, ED-EST-01 Maritimes (TE 4), ED-EST-02 Maritimes (TE 3), ED-EST-01 Quebec (TE 2), ED-EST-02 Quebec (TE 1), ED-EST-01 Ontario (TE 1), ED-EST-01 Manitoba (TE 2), ED-EST-01 Saskatchewan (TE 3), ED-EST-01 Saskatchewan (TE 4), ED-EST-02 Saskatchewan (TE 1), ED-EST-01 Alberta (TE 3), ED-EST-02 Alberta (TE 1), ED-EST-01 BC (TE 1), OE-CEO-3, OE-DEO-3, SR-W (pay group 9) APC-2, ST-OCE-1, ST-TYP-1, ST-TYP-2</v>
      </c>
      <c r="C1033" s="128" t="str" cm="1">
        <f t="array" ref="C1033">_xlfn.TEXTJOIN(", ",TRUE,_xlfn._xlws.FILTER('5. Raw salary data'!$A$2:$A$1297,('5. Raw salary data'!$C$2:$C$1297 &gt;'5. Raw salary data'!E1033)*('5. Raw salary data'!$C$2:$C$1297 &lt;'5. Raw salary data'!C1033),"No matches"))</f>
        <v>CM-02, CR-01, DA-PRO-1, DD-01, ED-EST-01 Maritimes (TE 3), ED-EST-02 Maritimes (TE 2), ED-EST-01 Quebec (TE 1), ED-EST-01 Manitoba (TE 1), ED-EST-01 Saskatchewan (TE 2), ED-EST-01 Alberta (TE 2), PY-01, SR-W (pay group 9) APD-2, ST-COR special level C</v>
      </c>
    </row>
    <row r="1034" spans="1:3" ht="105" x14ac:dyDescent="0.25">
      <c r="A1034" s="60" t="str">
        <f>'5. Raw salary data'!A1034</f>
        <v>OE-MEO-4</v>
      </c>
      <c r="B1034" s="129" t="str" cm="1">
        <f t="array" ref="B1034">_xlfn.TEXTJOIN(", ", TRUE, _xlfn._xlws.FILTER('5. Raw salary data'!$A$2:$A$1297, ('5. Raw salary data'!$C$2:$C$1297 &lt; '5. Raw salary data'!D1034) * ('5. Raw salary data'!$C$2:$C$1297 &gt;= '5. Raw salary data'!C1034) * ('5. Raw salary data'!$A$2:$A$1297 &lt;&gt; '5. Raw salary data'!A1034), "No matches"))</f>
        <v>DA-CON-3, ED-EST-01 Maritimes (TE 6), ED-EST-02 Maritimes (TE 4), ED-EST-02 Maritimes (TE 5), ED-EST-03 Maritimes (TE 2), ED-EST-01 Quebec (TE 4), ED-EST-02 Quebec (TE 3), ED-EST-03 Quebec (TE 1), ED-EST-01 Ontario (TE 3), ED-EST-01 Ontario (TE 4), ED-EST-02 Ontario (TE 1), ED-EST-01 Manitoba (TE 4), ED-EST-01 Manitoba (TE 5), ED-EST-02 Manitoba (TE 2), ED-EST-01 Saskatchewan (TE 5), ED-EST-01 Saskatchewan (TE 6), ED-EST-02 Saskatchewan (TE 3), ED-EST-03 Saskatchewan (TE 1), ED-EST-01 Alberta (TE 5), ED-EST-02 Alberta (TE 2), ED-EST-01 BC (TE 2), ED-EST-02 BC (TE 1), ED-LAT-01 (TE 1), EG-02 salary protected employees, GL-ELE -1, GL-ELE -2, GL-MDO-1, HS-PHS-01, LI-2, PY-02, SR-W (pay group 9) APC-3, ST-OCE-2, ST-STN-1, ST-STN-2</v>
      </c>
      <c r="C1034" s="128" t="str" cm="1">
        <f t="array" ref="C1034">_xlfn.TEXTJOIN(", ",TRUE,_xlfn._xlws.FILTER('5. Raw salary data'!$A$2:$A$1297,('5. Raw salary data'!$C$2:$C$1297 &gt;'5. Raw salary data'!E1034)*('5. Raw salary data'!$C$2:$C$1297 &lt;'5. Raw salary data'!C1034),"No matches"))</f>
        <v>CM-03, DA-CON-1, DA-CON-2, DA-CON Special level C, DA-PRO-2, ED-EST-01 Maritimes (TE 4), ED-EST-01 Maritimes (TE 5), ED-EST-02 Maritimes (TE 3), ED-EST-03 Maritimes (TE 1), ED-EST-01 Quebec (TE 3), ED-EST-02 Quebec (TE 2), ED-EST-01 Ontario (TE 2), ED-EST-01 Manitoba (TE 2), ED-EST-01 Manitoba (TE 3), ED-EST-02 Manitoba (TE 1), ED-EST-01 Saskatchewan (TE 4), ED-EST-02 Saskatchewan (TE 2), ED-EST-01 Alberta (TE 4), ED-EST-02 Alberta (TE 1), ED-EST-01 BC (TE 1), GS-02, LI-1, SR-W (pay group 9) APD-3, ST-OCE-1, ST-TYP-1, ST-TYP-2</v>
      </c>
    </row>
    <row r="1035" spans="1:3" ht="180" x14ac:dyDescent="0.25">
      <c r="A1035" s="60" t="str">
        <f>'5. Raw salary data'!A1035</f>
        <v>OE-MEO-5</v>
      </c>
      <c r="B1035" s="129" t="str" cm="1">
        <f t="array" ref="B1035">_xlfn.TEXTJOIN(", ", TRUE, _xlfn._xlws.FILTER('5. Raw salary data'!$A$2:$A$1297, ('5. Raw salary data'!$C$2:$C$1297 &lt; '5. Raw salary data'!D1035) * ('5. Raw salary data'!$C$2:$C$1297 &gt;= '5. Raw salary data'!C1035) * ('5. Raw salary data'!$A$2:$A$1297 &lt;&gt; '5. Raw salary data'!A1035), "No matches"))</f>
        <v>CR-04, DA-PRO-4, ED-EST-01 (TE 2), ED-EST-02 (TE 1) , ED-EST-02 Maritimes (TE 8), ED-EST-03 Maritimes (TE 5), ED-EST-03 Maritimes (TE 6), ED-EST-04 Maritimes (TE 2), ED-EST-01 Quebec (TE 6), ED-EST-01 Quebec (TE 7), ED-EST-02 Quebec (TE 6), ED-EST-03 Quebec (TE 4), ED-EST-03 Quebec (TE 5), ED-EST-04 Quebec (TE 3), ED-EST-05 Quebec (TE 1), ED-EST-01 Ontario (TE 8), ED-EST-02 Ontario (TE 4), ED-EST-03 Ontario (TE 3), ED-EST-02 Manitoba (TE 6), ED-EST-02 Manitoba (TE 7), ED-EST-03 Manitoba (TE 3), ED-EST-03 Manitoba (TE 4), ED-EST-02 Saskatchewan (TE 6), ED-EST-03 Saskatchewan (TE 4), ED-EST-02 Alberta (TE 5), ED-EST-03 Alberta (TE 3), ED-EST-01 BC (TE 6), ED-EST-02 BC (TE 4), ED-EST-03 BC (TE 2), ED-LAT-01 (TE 4), ED-LAT-01 (TE 5), ED-LAT-02 (TE 2), ED-LAT-03 (TE 1), EL-01, EU-PEI-1, GL-AMW-4, GL-AMW-5, GL-ELE -6, GL-ELE -7, GL-MAN-3, GL-MAN-4, GL-MDO-5, GL-MOC-3, GL-MOC-4, GS-04, HS-PHS-03, LI-5, PY-04, SR-W (pay group 9) APC-5, SR-W (pay group 9) APD-6, ST-COR-1, ST-SCY-3, TI-01</v>
      </c>
      <c r="C1035" s="128" t="str" cm="1">
        <f t="array" ref="C1035">_xlfn.TEXTJOIN(", ",TRUE,_xlfn._xlws.FILTER('5. Raw salary data'!$A$2:$A$1297,('5. Raw salary data'!$C$2:$C$1297 &gt;'5. Raw salary data'!E1035)*('5. Raw salary data'!$C$2:$C$1297 &lt;'5. Raw salary data'!C1035),"No matches"))</f>
        <v>CM-05, DA-PRO-3, DD-02, ED-EST-01 (TE 1), ED-EST-01 Maritimes (TE 8), ED-EST-02 Maritimes (TE 7), ED-EST-03 Maritimes (TE 4), ED-EST-04 Maritimes (TE 1), ED-EST-01 Quebec (TE 5), ED-EST-02 Quebec (TE 4), ED-EST-02 Quebec (TE 5), ED-EST-03 Quebec (TE 3), ED-EST-04 Quebec (TE 2), ED-EST-01 Ontario (TE 6), ED-EST-01 Ontario (TE 7), ED-EST-02 Ontario (TE 2), ED-EST-02 Ontario (TE 3), ED-EST-03 Ontario (TE 1), ED-EST-03 Ontario (TE 2), ED-EST-01 Manitoba (TE 7), ED-EST-01 Manitoba (TE 8), ED-EST-02 Manitoba (TE 4), ED-EST-02 Manitoba (TE 5), ED-EST-03 Manitoba (TE 2), ED-EST-01 Saskatchewan (TE 8), ED-EST-02 Saskatchewan (TE 5), ED-EST-03 Saskatchewan (TE 2), ED-EST-03 Saskatchewan (TE 3), ED-EST-01 Alberta (TE 7), ED-EST-01 Alberta (TE 8), ED-EST-02 Alberta (TE 4), ED-EST-03 Alberta (TE 1), ED-EST-03 Alberta (TE 2), ED-EST-01 BC (TE 4), ED-EST-01 BC (TE 5), ED-EST-02 BC (TE 3), ED-EST-03 BC (TE 1), ED-LAT-01 (TE 3), ED-LAT-02 (TE 1), GL-AMW-00, GL-AMW-2, GL-AMW-3, GL-ELE -4, GL-ELE -5, GL-MAN-1, GL-MAN-2, GL-MDO-3, GL-MDO-4, GL-MOC-2, GS-03, GT-01, HS-HDO-02, HS-PHS-02, LI-4, PY-03, SR-W (pay group 1), SR-W (pay group 9) APC-4, SR-W (pay group 9) APD-5, ST-OCE-3, ST-SCY-2</v>
      </c>
    </row>
    <row r="1036" spans="1:3" ht="240" x14ac:dyDescent="0.25">
      <c r="A1036" s="60" t="str">
        <f>'5. Raw salary data'!A1036</f>
        <v>OM-01</v>
      </c>
      <c r="B1036" s="129" t="str" cm="1">
        <f t="array" ref="B1036">_xlfn.TEXTJOIN(", ", TRUE, _xlfn._xlws.FILTER('5. Raw salary data'!$A$2:$A$1297, ('5. Raw salary data'!$C$2:$C$1297 &lt; '5. Raw salary data'!D1036) * ('5. Raw salary data'!$C$2:$C$1297 &gt;= '5. Raw salary data'!C1036) * ('5. Raw salary data'!$A$2:$A$1297 &lt;&gt; '5. Raw salary data'!A1036), "No matches"))</f>
        <v>AS-01, CM-06, CR-05, DA-CON-4, DA-PRO-5, ED-EST-01 (TE 4), ED-EST-02 (TE 3) , ED-EST-03 (TE 1), ED-EST-03 Maritimes (TE 8),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3), ED-EST-03 BC (TE 4), ED-EST-04 BC (TE 2), ED-EST-05 BC (TE 1), ED-LAT-01 (TE 7), ED-LAT-01 (TE 8), ED-LAT-02 (TE 4), ED-LAT-02 (TE 5), ED-LAT-03 (TE 3), ED-LAT-04 (TE 1), ED-LAT-04 (TE 2), EG-01, GL-AIM-00, GL-AMW-7, GL-AMW-8, GL-ELE -9, GL-GHW-4, GL-GHW-5, GL-INM-00, GL-MAM-6, GL-MAN-6, GL-MAN-7, GL-MDO-7, GL-MDO-8, GL-MOC-6, GL-MOC-7, GL-MST-00, GL-MST-9, GL-PCF-00, GL-PRW-6, GL-PRW-7, GL-WOW-00, GS-05, GT-02, HS-HDO-04, HS-PHS-04, IS-01 , LI-6, MA-01, PG-01, PI-01-CGC, PM-01 , PY-05, SC-3 (deck and engine room), SC-STD-3, SC-3 (equip. op. and spec. trade), SR-W (pay group 2), SR-W (pay group 9) APC-6, SR-W (pay group 9) APD-7</v>
      </c>
      <c r="C1036" s="128" t="str" cm="1">
        <f t="array" ref="C1036">_xlfn.TEXTJOIN(", ",TRUE,_xlfn._xlws.FILTER('5. Raw salary data'!$A$2:$A$1297,('5. Raw salary data'!$C$2:$C$1297 &gt;'5. Raw salary data'!E1036)*('5. Raw salary data'!$C$2:$C$1297 &lt;'5. Raw salary data'!C1036),"No matches"))</f>
        <v>DA-PRO-4, DD-03, ED-EST-01 (TE 3), ED-EST-02 (TE 1) , ED-EST-02 (TE 2) , ED-EST-02 Maritimes (TE 9), ED-EST-03 Maritimes (TE 6), ED-EST-03 Maritimes (TE 7), ED-EST-04 Maritimes (TE 3), ED-EST-05 Maritimes (TE 1), ED-EST-01 Quebec (TE 7), ED-EST-02 Quebec (TE 7), ED-EST-03 Quebec (TE 5), ED-EST-04 Quebec (TE 4), ED-EST-05 Quebec (TE 2), ED-EST-02 Ontario (TE 4), ED-EST-02 Ontario (TE 5), ED-EST-03 Ontario (TE 3), ED-EST-03 Ontario (TE 4), ED-EST-04 Ontario (TE 1), ED-EST-02 Manitoba (TE 7), ED-EST-02 Manitoba (TE 8), ED-EST-02 Manitoba (TE 9), ED-EST-03 Manitoba (TE 4), ED-EST-03 Manitoba (TE 5), ED-EST-02 Saskatchewan (TE 7), ED-EST-03 Saskatchewan (TE 5), ED-EST-04 Saskatchewan (TE 1), ED-EST-02 Alberta (TE 6), ED-EST-03 Alberta (TE 3), ED-EST-03 Alberta (TE 4), ED-EST-04 Alberta (TE 1), ED-EST-01 BC (TE 7), ED-EST-02 BC (TE 5), ED-EST-02 BC (TE 6), ED-EST-03 BC (TE 2), ED-EST-04 BC (TE 1), ED-LAT-01 (TE 6), ED-LAT-02 (TE 3), ED-LAT-03 (TE 1), ED-LAT-03 (TE 2), EU-PEI-1, GL-AMW-5, GL-AMW-6, GL-ELE -7, GL-ELE -8, GL-GHW-3, GL-MAM-5, GL-MAN-4, GL-MAN-5, GL-MDO-5, GL-MDO-6, GL-MOC-5, GL-PRW-00, GL-PRW-5, HP-01, HS-HDO-03, LI-5, SC-1 (deck and engine room), SC-2 (deck and engine room), SC-STD-1, SC-STD-2, SC-1 (equip. op. and spec. trade), SC-2 (equip. op. and spec. trade), SR-W (pay group 9) APC-5, SR-W (pay group 9) APD-6, ST-SCY-4, TI-02, WP-01</v>
      </c>
    </row>
    <row r="1037" spans="1:3" ht="285" x14ac:dyDescent="0.25">
      <c r="A1037" s="60" t="str">
        <f>'5. Raw salary data'!A1037</f>
        <v>OM-02</v>
      </c>
      <c r="B1037" s="129" t="str" cm="1">
        <f t="array" ref="B1037">_xlfn.TEXTJOIN(", ", TRUE, _xlfn._xlws.FILTER('5. Raw salary data'!$A$2:$A$1297, ('5. Raw salary data'!$C$2:$C$1297 &lt; '5. Raw salary data'!D1037) * ('5. Raw salary data'!$C$2:$C$1297 &gt;= '5. Raw salary data'!C1037) * ('5. Raw salary data'!$A$2:$A$1297 &lt;&gt; '5. Raw salary data'!A1037), "No matches"))</f>
        <v>AS-03, DA-PRO-6, DD-05, DS-1, EC-02, ED-EST-01 (TE 7) , ED-EST-02 (TE 6) , ED-EST-03 (TE 3),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ED-EST-06 Ontario (TE 2), ED-EST-04 Manitoba (TE 3), ED-EST-04 Manitoba (TE 4), ED-EST-05 Manitoba (TE 2), ED-EST-06 Manitoba (TE 1), ED-EST-04 Saskatchewan (TE 5), ED-EST-05 Saskatchewan (TE 3), ED-EST-06 Saskatchewan (TE 2), ED-EST-03 Alberta (TE 8),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FR - Recruitment, GL-AIM-10, GL-AIM-11, GL-AMW-11, GL-COI-00, GL-COI-9, GL-EIM-00, GL-EIM-9, GL-ELE -13, GL-GHW-8, GL-INM-12, GL-MAM-9, GL-MAM-10, GL-MAN-9, GL-MAN-10, GL-MDO-11, GL-MDO-12, GL-MOC-10, GL-MOC-11, GL-MST-13, GL-PCF-8, GL-PIP-9, GL-PRW-10, GL-SMW-00, GL-VHE-8, GL-WOW-10, GS-08, HP-03, HR-01, HS-HDO-07, HS-PHS-06, HS-PHS-07, LI-8, PE-01, PG-02, PI-03-CGC, PM-03 , PO-IMA-01, PO-LES-TO-01, PO-LES-IM-01, PO-TCO-01, PR(S)-01, PY-07, SC-7 (deck and engine room), SC-STD-7, SG-PAT-01, SO-MAO-TO, SR-E (pay group 1 basic), SR-E (pay group 2 ELE-2), SR-W (pay group 9) APC-8, SR-W (pay group 9) APD-10, ST-COR-2, TI-04, WP-02</v>
      </c>
      <c r="C1037" s="128" t="str" cm="1">
        <f t="array" ref="C1037">_xlfn.TEXTJOIN(", ",TRUE,_xlfn._xlws.FILTER('5. Raw salary data'!$A$2:$A$1297,('5. Raw salary data'!$C$2:$C$1297 &gt;'5. Raw salary data'!E1037)*('5. Raw salary data'!$C$2:$C$1297 &lt;'5. Raw salary data'!C1037),"No matches"))</f>
        <v>AR-01, AS-02, CM-07, CO-DEV/PER, CR-06, DA-CON-5, DA-CON-6, EC-01, ED-EST-01 (TE 5), ED-EST-01 (TE 6), ED-EST-02 (TE 4), ED-EST-02 (TE 5) , ED-EST-03 (TE 2),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1), ED-EST-05 Saskatchewan (TE 2), ED-EST-06 Saskatchewan (TE 1), ED-EST-02 Alberta (TE 9), ED-EST-03 Alberta (TE 6), ED-EST-03 Alberta (TE 7), ED-EST-04 Alberta (TE 3), ED-EST-05 Alberta (TE 2), ED-EST-06 Alberta (TE 1), ED-EST-02 BC (TE 9), ED-EST-03 BC (TE 5), ED-EST-04 BC (TE 4), ED-EST-05 BC (TE 2), ED-EST-06 BC (TE 1), ED-LAT-01 (TE 9), ED-LAT-01 (TE 10), ED-LAT-02 (TE 6), ED-LAT-02 (TE 7), ED-LAT-03 (TE 5), ED-LAT-03 (TE 6), ED-LAT-04 (TE 3), ED-LAT-04 (TE 4), EG-02, EL-02, EN-ENG-01, GL-AIM-9, GL-AMW-9, GL-AMW-10, GL-ELE -11, GL-ELE -12, GL-GHW-6, GL-GHW-7, GL-INM-10, GL-INM-11, GL-MAM-8, GL-MAN-8, GL-MDO-9, GL-MDO-10, GL-MOC-8, GL-MOC-9, GL-MST-11, GL-MST-12, GL-PCF-6, GL-PCF-7, GL-PIP-00, GL-PRW-8, GL-PRW-9, GL-VHE-00, GL-WOW-9, GS-07, GT-03, HP-02, HS-HDO-05, HS-HDO-06, HS-PHS-05, IS-02 , LI-7, MT-01, PI-02-CGC, PM-02 , PY-06, SC-5 (deck and engine room), SC-6 (deck and engine room), SC-STD-5, SC-STD-6, SC-4 (equip. op. and spec. trade), SG-SRE-01, SR-W (pay group 9) APC-7, SR-W (pay group 9) APD-9, TI-03, TR-01</v>
      </c>
    </row>
    <row r="1038" spans="1:3" ht="270" x14ac:dyDescent="0.25">
      <c r="A1038" s="60" t="str">
        <f>'5. Raw salary data'!A1038</f>
        <v>OM-03</v>
      </c>
      <c r="B1038" s="129" t="str" cm="1">
        <f t="array" ref="B1038">_xlfn.TEXTJOIN(", ", TRUE, _xlfn._xlws.FILTER('5. Raw salary data'!$A$2:$A$1297, ('5. Raw salary data'!$C$2:$C$1297 &lt; '5. Raw salary data'!D1038) * ('5. Raw salary data'!$C$2:$C$1297 &gt;= '5. Raw salary data'!C1038) * ('5. Raw salary data'!$A$2:$A$1297 &lt;&gt; '5. Raw salary data'!A1038), "No matches"))</f>
        <v>AR-02, CO-01, CT-FIN-01 , CT-EAV-01 , CT-IAU-01 , DA-CON-8, DD-07, ED-EDS-01, ED-EST-03 (TE 7), ED-EST-04 (TE 4), ED-EST-05 (TE 3), ED-EST-06 (TE 1), ED-EST-05 Maritimes (TE 8), ED-EST-05 Maritimes (TE 9), ED-EST-06 Maritimes (TE 7), ED-EST-05 Quebec (TE 11), ED-EST-06 Quebec (TE 8), ED-EST-06 Quebec (TE 9), ED-EST-04 Ontario (TE 9), ED-EST-05 Ontario (TE 8), ED-EST-06 Ontario (TE 5), ED-EST-04 Manitoba (TE 7),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6), ED-EST-05 BC (TE 7), ED-EST-06 BC (TE 5), ED-EST-06 BC (TE 6), ED-LAT-02 (TE 13), ED-LAT-03 (TE 11), ED-LAT-03 (TE 12), ED-LAT-04 (TE 9), ED-LAT-04 (TE 10), EG-04, EL-04, EN-ENG-02, EN-SUR-01, FB-2, GL-COI-12, GL-COI-13, GL-EIM-12, GL-MAM-13, GL-MAM-14, GL-MAN-14, GL-MOC-14, GL-PCF-12, GL-PIP-12, GL-PIP-13, GL-PRW-14, GL-SMW-10, GL-SMW-11, GL-VHE-12, GL-WOW-14, GS-10, GS-11, HP-04, HR-02, HS-HDO-09, IT-01, LS-01, LS-02, MT-02, NU-CHN-1, NU-HOS-1, PE-02, PG-03, PI-05-CGC, PR(S)-02, SC-7 (equip. op. and spec. trade), SE-RES-1, SG-PAT-02, SG-SRE-02, SO-FLP-02, SO-MAO-02, SO-RAD-01, SR-W (pay group 8), SW-SCW-02, TI-05, UT-1, WP-03</v>
      </c>
      <c r="C1038" s="128" t="str" cm="1">
        <f t="array" ref="C1038">_xlfn.TEXTJOIN(", ",TRUE,_xlfn._xlws.FILTER('5. Raw salary data'!$A$2:$A$1297,('5. Raw salary data'!$C$2:$C$1297 &gt;'5. Raw salary data'!E1038)*('5. Raw salary data'!$C$2:$C$1297 &lt;'5. Raw salary data'!C1038),"No matches"))</f>
        <v>AG-01, AI-01, AS-04, BI-01, CH-01, CR-07, DA-CON-7, DA-PRO-7, DD-06, DS-2, EC-03, ED-EST-02 (TE 8), ED-EST-02 (TE 9), ED-EST-03 (TE 5), ED-EST-03 (TE 6), ED-EST-04 (TE 3), ED-EST-05 (TE 1), ED-EST-05 (TE 2), ED-EST-04 Maritimes (TE 9), ED-EST-04 Maritimes (TE 10), ED-EST-05 Maritimes (TE 7), ED-EST-06 Maritimes (TE 5), ED-EST-06 Maritimes (TE 6), ED-EST-04 Quebec (TE 11), ED-EST-04 Quebec (TE 12), ED-EST-05 Quebec (TE 9), ED-EST-05 Quebec (TE 10), ED-EST-06 Quebec (TE 6),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8), ED-EST-03 BC (TE 9), ED-EST-04 BC (TE 7), ED-EST-05 BC (TE 5), ED-EST-06 BC (TE 4), ED-LAT-02 (TE 11), ED-LAT-02 (TE 12), ED-LAT-03 (TE 9), ED-LAT-03 (TE 10), ED-LAT-04 (TE 7), ED-LAT-04 (TE 8), EL-03, GL-AIM-13, GL-AIM-14, GL-AMW-13, GL-AMW-14, GL-COI-10, GL-COI-11, GL-EIM-10, GL-EIM-11, GL-GHW-12, GL-INM-14, GL-MAM-12, GL-MAN-12, GL-MAN-13, GL-MDO-13, GL-MDO-14, GL-MOC-12, GL-MOC-13, GL-PCF-10, GL-PCF-11, GL-PIP-10, GL-PIP-11, GL-PRW-12, GL-PRW-13, GL-SMW-9, GL-VHE-10, GL-VHE-11, GL-WOW-12, GL-WOW-13, GS-09, GT-04, HS-PHS-08, IS-03 , LI-9, PC-01, PI-04-CGC, PM-04 , PO-IMA-02, PO-LES-TO-02, PO-LES-IM-02, PO-TCO-02, PS-1, RO-03, SC-6 (equip. op. and spec. trade), SO-FLP-01, SR-E (pay group 3 MDO-4), SR-E (APA), SR-E (APB), SR-W (pay group 6), SR-W (pay group 7), SW-SCW-01</v>
      </c>
    </row>
    <row r="1039" spans="1:3" ht="180" x14ac:dyDescent="0.25">
      <c r="A1039" s="60" t="str">
        <f>'5. Raw salary data'!A1039</f>
        <v>OM-04</v>
      </c>
      <c r="B1039" s="129" t="str" cm="1">
        <f t="array" ref="B1039">_xlfn.TEXTJOIN(", ", TRUE, _xlfn._xlws.FILTER('5. Raw salary data'!$A$2:$A$1297, ('5. Raw salary data'!$C$2:$C$1297 &lt; '5. Raw salary data'!D1039) * ('5. Raw salary data'!$C$2:$C$1297 &gt;= '5. Raw salary data'!C1039) * ('5. Raw salary data'!$A$2:$A$1297 &lt;&gt; '5. Raw salary data'!A1039), "No matches"))</f>
        <v>AS-05, CT-EAV-02 , CT-IAU-02, CX-2, DS-3, ED-EDS-03, ED-EST-04 (TE 8), ED-EST-05 (TE 6), ED-EST-06 (TE 4), ED-EST-06 (TE 5), ED-EST-06 Quebec (TE 12), ED-EST-06 Ontario (TE 8), ED-EST-06 Ontario (TE 9), ED-EST-05 Manitoba (TE 9), ED-EST-05 Manitoba (TE 10), ED-EST-06 Manitoba (TE 8), ED-EST-06 Manitoba (TE 9), ED-EST-06 Saskatchewan (TE 9), ED-EST-06 Saskatchewan (TE 10), ED-EST-05 Alberta (TE 10), ED-EST-06 Alberta (TE 9), ED-EST-06 Alberta (TE 10), ED-EST-05 BC (TE 10), ED-EST-05 BC (TE 11), ED-EST-06 BC (TE 9), ED-EST-06 BC (TE 10), FB-3, FB-4, FR-2, FS-01, GT-06, HP-06, HR-03, IS-04 , IT-02, LS-03, ND-ADV-1, NU-CHN-2, NU-HOS-2, PG-04, PI-06-CGC, PM-05 , PM-MCO-01, PO-LES-TO-04, PO-TCO-04, PS-2, RO-05, SG-PAT-03, SG-SRE-03, SO-FLP-04, SO-MAO-05, SO-RAD-03, SR-E (pay group 8), SR-E (pay group 9), SR-E (pay group 10), SR-E (pay group 11), SR-W (pay group 12), SW-SCW-01 Clinical Social Workers, SW-SCW-02 Clinical Social Workers, SW-CHA-03, TI-05 Marine, VM-1, WP-04</v>
      </c>
      <c r="C1039" s="128" t="str" cm="1">
        <f t="array" ref="C1039">_xlfn.TEXTJOIN(", ",TRUE,_xlfn._xlws.FILTER('5. Raw salary data'!$A$2:$A$1297,('5. Raw salary data'!$C$2:$C$1297 &gt;'5. Raw salary data'!E1039)*('5. Raw salary data'!$C$2:$C$1297 &lt;'5. Raw salary data'!C1039),"No matches"))</f>
        <v>AG-02, AI-02, BI-02, CH-02, CX-1, DD-09, EC-04, ED-EDS-02, ED-EST-03 (TE 9), ED-EST-04 (TE 6), ED-EST-04 (TE 7),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8), ED-EST-04 Alberta (TE 10), ED-EST-05 Alberta (TE 9), ED-EST-06 Alberta (TE 8), ED-EST-04 BC (TE 10), ED-EST-04 BC (TE 11), ED-EST-05 BC (TE 8), ED-EST-05 BC (TE 9), ED-EST-06 BC (TE 7), ED-EST-06 BC (TE 8), ED-LAT-04 (TE 12), ED-LAT-04 (TE 13), EG-05, EL-05, EU-PEI-2, FO-01, FR-1, GL-EIM-14, GL-PCF-14, GL-SMW-13, GL-SMW-14, GL-VHE-14, GS-12, GS-13, HP-05, HS-PHS-10, LP-00, MA-03, ND-DIT-1, ND-HME-1, PC-02, PE-03, PR(S)-03, SO-FLP-03, SO-MAO-04, SO-RAD-02, SR-E (pay group 5 basic), SR-E (pay group 6), SR-E (pay group 7), SW-SCW-03, TI-06, TI-05 Aviation, TR-02</v>
      </c>
    </row>
    <row r="1040" spans="1:3" ht="75" x14ac:dyDescent="0.25">
      <c r="A1040" s="60" t="str">
        <f>'5. Raw salary data'!A1040</f>
        <v>OM-05</v>
      </c>
      <c r="B1040" s="129" t="str" cm="1">
        <f t="array" ref="B1040">_xlfn.TEXTJOIN(", ", TRUE, _xlfn._xlws.FILTER('5. Raw salary data'!$A$2:$A$1297, ('5. Raw salary data'!$C$2:$C$1297 &lt; '5. Raw salary data'!D1040) * ('5. Raw salary data'!$C$2:$C$1297 &gt;= '5. Raw salary data'!C1040) * ('5. Raw salary data'!$A$2:$A$1297 &lt;&gt; '5. Raw salary data'!A1040), "No matches"))</f>
        <v>AG-03, BI-03, CH-03, CT-EAV-03 , CT-IAU-03, ED-EST-05 (TE 9), ED-EST-06 (TE 8), EG-07, EL-07, EN-ENG-03, EN-SUR-02, FB-5, FR-4, GT-07, HP-08, HR-04, MA-04, MT-04, ND-ADV-2, ND-DIT-3, ND-HME-3, NU-CHN-5, NU-HOS-5, OP-2, PC-03, PG-05, PH-01, SG-SRE-04, SO-FLP-06, SO-MAO-07, SO-MAO-08, SR-CPS1, SW-SCW-04, TI-06 Aviation, TI-06 Marine, VM-2, WP-05</v>
      </c>
      <c r="C1040" s="128" t="str" cm="1">
        <f t="array" ref="C1040">_xlfn.TEXTJOIN(", ",TRUE,_xlfn._xlws.FILTER('5. Raw salary data'!$A$2:$A$1297,('5. Raw salary data'!$C$2:$C$1297 &gt;'5. Raw salary data'!E1040)*('5. Raw salary data'!$C$2:$C$1297 &lt;'5. Raw salary data'!C1040),"No matches"))</f>
        <v>AI-03, AR-03, AS-06, CT-FIN-02 , CX-3, EC-05, ED-EDS-04, ED-EST-04 (TE 9), ED-EST-04 (TE 10), ED-EST-05 (TE 7), ED-EST-05 (TE 8), ED-EST-06 (TE 6), ED-EST-06 (TE 7), ED-EST-06 Ontario (TE 10), ED-EST-06 Manitoba (TE 10), ED-EST-06 BC (TE 11), EL-06, FO-02, FR-3, HP-07, IS-05 , LS-04, MT-03, ND-DIT-2, ND-HME-2, NU-CHN-4, NU-HOS-4, OP-1, PE-04, PI-07-CGC, PR(S)-04, RO-06, SO-FLP-05, SO-MAO-06, SW-SCW-03 Clinical Social Workers, TI-07, TI-06 Railway safety, TR-03, UT-2</v>
      </c>
    </row>
    <row r="1041" spans="1:3" ht="105" x14ac:dyDescent="0.25">
      <c r="A1041" s="60" t="str">
        <f>'5. Raw salary data'!A1041</f>
        <v>OP-1</v>
      </c>
      <c r="B1041" s="129" t="str" cm="1">
        <f t="array" ref="B1041">_xlfn.TEXTJOIN(", ", TRUE, _xlfn._xlws.FILTER('5. Raw salary data'!$A$2:$A$1297, ('5. Raw salary data'!$C$2:$C$1297 &lt; '5. Raw salary data'!D1041) * ('5. Raw salary data'!$C$2:$C$1297 &gt;= '5. Raw salary data'!C1041) * ('5. Raw salary data'!$A$2:$A$1297 &lt;&gt; '5. Raw salary data'!A1041), "No matches"))</f>
        <v>AI-03, AS-06, CT-EAV-03 , CT-IAU-03, EC-05, ED-EDS-04, ED-EST-04 (TE 10), ED-EST-05 (TE 8), ED-EST-06 (TE 7), FB-5, FO-02, FR-4, IS-05 , LS-04, MA-04, MT-03, MT-04, ND-ADV-2, ND-DIT-3, NU-CHN-4, NU-HOS-4, OM-05, PR(S)-04, RO-06, SG-SRE-04, SO-FLP-05, SO-MAO-07, SW-SCW-03 Clinical Social Workers, TI-06 Aviation, TI-06 Railway safety, TR-03, UT-2, WP-05</v>
      </c>
      <c r="C1041" s="128" t="str" cm="1">
        <f t="array" ref="C1041">_xlfn.TEXTJOIN(", ",TRUE,_xlfn._xlws.FILTER('5. Raw salary data'!$A$2:$A$1297,('5. Raw salary data'!$C$2:$C$1297 &gt;'5. Raw salary data'!E1041)*('5. Raw salary data'!$C$2:$C$1297 &lt;'5. Raw salary data'!C1041),"No matches"))</f>
        <v>AR-03, CT-FIN-02 , CT-EAV-02 , CT-IAU-02, CX-3, DS-3, ED-EDS-03, ED-EST-04 (TE 8), ED-EST-04 (TE 9), ED-EST-05 (TE 6), ED-EST-05 (TE 7), ED-EST-06 (TE 5), ED-EST-06 (TE 6), ED-EST-06 Ontario (TE 9), ED-EST-06 Ontario (TE 10), ED-EST-05 Manitoba (TE 10), ED-EST-06 Manitoba (TE 9), ED-EST-06 Manitoba (TE 10), ED-EST-06 Saskatchewan (TE 10), ED-EST-06 Alberta (TE 10), ED-EST-05 BC (TE 11), ED-EST-06 BC (TE 10), ED-EST-06 BC (TE 11), EG-06, EL-06, FB-4, FR-3, GT-06, HP-07, LS-03, ND-DIT-2, ND-HME-2, NU-CHN-2, NU-CHN-3, NU-HOS-2, NU-HOS-3, PE-04, PI-07-CGC, SG-PAT-03, SO-FLP-04, SO-MAO-05, SO-MAO-06, SR-E (pay group 10), SR-E (pay group 11), SR-E (pay group 12), SW-SCW-02 Clinical Social Workers, SW-CHA-03, TI-07</v>
      </c>
    </row>
    <row r="1042" spans="1:3" ht="60" x14ac:dyDescent="0.25">
      <c r="A1042" s="60" t="str">
        <f>'5. Raw salary data'!A1042</f>
        <v>OP-2</v>
      </c>
      <c r="B1042" s="129" t="str" cm="1">
        <f t="array" ref="B1042">_xlfn.TEXTJOIN(", ", TRUE, _xlfn._xlws.FILTER('5. Raw salary data'!$A$2:$A$1297, ('5. Raw salary data'!$C$2:$C$1297 &lt; '5. Raw salary data'!D1042) * ('5. Raw salary data'!$C$2:$C$1297 &gt;= '5. Raw salary data'!C1042) * ('5. Raw salary data'!$A$2:$A$1297 &lt;&gt; '5. Raw salary data'!A1042), "No matches"))</f>
        <v>AG-03, AO-CAI-01, AR-04, BI-03, CH-03, ED-EDS-05, ED-EST-05 (TE 10), ED-EST-06 (TE 9), EL-07, EN-ENG-03, EN-SUR-02, FR-5, GT-07, HR-04, IT-03, MT-05, ND-HME-3, NU-CHN-5, NU-HOS-5, PC-03, PE-05, PG-05, PH-01, PS-3, PR(S)-05, SG-PAT-04, SO-FLP-06, SO-MAO-08, SR-CPS1, SW-SCW-04, TI-08, TI-06 Marine, TI-07 Railway safety, TR-04, VM-2</v>
      </c>
      <c r="C1042" s="128" t="str" cm="1">
        <f t="array" ref="C1042">_xlfn.TEXTJOIN(", ",TRUE,_xlfn._xlws.FILTER('5. Raw salary data'!$A$2:$A$1297,('5. Raw salary data'!$C$2:$C$1297 &gt;'5. Raw salary data'!E1042)*('5. Raw salary data'!$C$2:$C$1297 &lt;'5. Raw salary data'!C1042),"No matches"))</f>
        <v>AI-03, AS-06, CT-EAV-03 , CT-IAU-03, EC-05, ED-EDS-04, ED-EST-04 (TE 10), ED-EST-05 (TE 8), ED-EST-05 (TE 9), ED-EST-06 (TE 7), ED-EST-06 (TE 8), EG-07, FB-5, FO-02, FR-4, HP-08, IS-05 , LS-04, MA-04, MT-03, MT-04, ND-ADV-2, ND-DIT-3, NU-CHN-4, NU-HOS-4, OM-05, PR(S)-04, RO-06, SG-SRE-04, SO-FLP-05, SO-MAO-07, TI-06 Aviation, TI-06 Railway safety, TR-03, UT-2, WP-05</v>
      </c>
    </row>
    <row r="1043" spans="1:3" ht="60" x14ac:dyDescent="0.25">
      <c r="A1043" s="60" t="str">
        <f>'5. Raw salary data'!A1043</f>
        <v>OP-3</v>
      </c>
      <c r="B1043" s="129" t="str" cm="1">
        <f t="array" ref="B1043">_xlfn.TEXTJOIN(", ", TRUE, _xlfn._xlws.FILTER('5. Raw salary data'!$A$2:$A$1297, ('5. Raw salary data'!$C$2:$C$1297 &lt; '5. Raw salary data'!D1043) * ('5. Raw salary data'!$C$2:$C$1297 &gt;= '5. Raw salary data'!C1043) * ('5. Raw salary data'!$A$2:$A$1297 &lt;&gt; '5. Raw salary data'!A1043), "No matches"))</f>
        <v>AI-04, AI-05, AS-07, CT-FIN-03 , CT-EAV-04 , CT-IAU-04, EC-06, ED-EST-06 (TE 10), EG-08, EL-08, EN-SUR-03, FB-6, FO-03, FR-6, FS-02, HP-09, IS-06 , LP-01, MA-05, ND-DIT-4, NU-CHN-6, NU-HOS-6, PG-06, PH-02, PM-06 , PM-MCO-02, SE-RES-2, SG-SRE-06, SO-FLP-07, SO-MAO-09, SW-SCW-05, TI-07 Aviation, TI-07 Marine, VM-3</v>
      </c>
      <c r="C1043" s="128" t="str" cm="1">
        <f t="array" ref="C1043">_xlfn.TEXTJOIN(", ",TRUE,_xlfn._xlws.FILTER('5. Raw salary data'!$A$2:$A$1297,('5. Raw salary data'!$C$2:$C$1297 &gt;'5. Raw salary data'!E1043)*('5. Raw salary data'!$C$2:$C$1297 &lt;'5. Raw salary data'!C1043),"No matches"))</f>
        <v>AO-CAI-01, AR-04, CO-02, ED-EDS-05, ED-EST-05 (TE 10), ED-EST-06 (TE 9), EN-ENG-03, EN-SUR-02, FR-5, GT-07, HR-04, IT-03, MT-05, ND-HME-3, NU-CHN-5, NU-HOS-5, PC-03, PE-05, PG-05, PH-01, PS-3, PR(S)-05, SG-PAT-04, SG-SRE-05, SO-FLP-06, SO-MAO-08, SR-CPS1, SW-SCW-04, TI-08, TI-06 Marine, TI-07 Railway safety, TR-04, VM-2</v>
      </c>
    </row>
    <row r="1044" spans="1:3" ht="270" x14ac:dyDescent="0.25">
      <c r="A1044" s="60" t="str">
        <f>'5. Raw salary data'!A1044</f>
        <v>PC-01</v>
      </c>
      <c r="B1044" s="129" t="str" cm="1">
        <f t="array" ref="B1044">_xlfn.TEXTJOIN(", ", TRUE, _xlfn._xlws.FILTER('5. Raw salary data'!$A$2:$A$1297, ('5. Raw salary data'!$C$2:$C$1297 &lt; '5. Raw salary data'!D1044) * ('5. Raw salary data'!$C$2:$C$1297 &gt;= '5. Raw salary data'!C1044) * ('5. Raw salary data'!$A$2:$A$1297 &lt;&gt; '5. Raw salary data'!A1044), "No matches"))</f>
        <v>AI-01, AS-04, DA-CON-7, DA-CON-8, DA-PRO-7, DD-07, DS-2, EC-03,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8), ED-EST-05 BC (TE 6), ED-EST-06 BC (TE 4), ED-EST-06 BC (TE 5), ED-LAT-02 (TE 11), ED-LAT-02 (TE 12), ED-LAT-02 (TE 13), ED-LAT-03 (TE 10), ED-LAT-03 (TE 11), ED-LAT-04 (TE 8), ED-LAT-04 (TE 9), EG-04, EL-04, FB-2, GL-AIM-14, GL-AMW-14, GL-COI-11, GL-COI-12, GL-EIM-11, GL-MAM-12, GL-MAM-13, GL-MAN-13, GL-MDO-14, GL-MOC-13, GL-MOC-14, GL-PCF-11, GL-PIP-11, GL-PIP-12, GL-PRW-13, GL-SMW-10, GL-VHE-11, GL-WOW-13, GS-10, HP-04, HS-HDO-09, HS-PHS-08, IS-03 , IT-01, LS-01, OM-03, PE-02, PG-03, PM-04 , PO-IMA-02, PO-LES-TO-02, PO-LES-IM-02, PO-TCO-02, PR(S)-02, RO-03, SC-7 (equip. op. and spec. trade), SG-PAT-02, SG-SRE-02, SO-FLP-01, SR-E (APA), SR-E (APB), SR-W (pay group 7), SW-SCW-02, TI-05, WP-03</v>
      </c>
      <c r="C1044" s="128" t="str" cm="1">
        <f t="array" ref="C1044">_xlfn.TEXTJOIN(", ",TRUE,_xlfn._xlws.FILTER('5. Raw salary data'!$A$2:$A$1297,('5. Raw salary data'!$C$2:$C$1297 &gt;'5. Raw salary data'!E1044)*('5. Raw salary data'!$C$2:$C$1297 &lt;'5. Raw salary data'!C1044),"No matches"))</f>
        <v>AG-01, BI-01, CH-01, CR-07, DD-06, ED-EST-01 (TE 8), ED-EST-02 (TE 7) , ED-EST-02 (TE 8),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5), ED-EST-05 Manitoba (TE 3), ED-EST-05 Manitoba (TE 4), ED-EST-06 Manitoba (TE 2), ED-EST-04 Saskatchewan (TE 6), ED-EST-05 Saskatchewan (TE 4), ED-EST-05 Saskatchewan (TE 5), ED-EST-06 Saskatchewan (TE 3), ED-EST-03 Alberta (TE 9), ED-EST-04 Alberta (TE 6), ED-EST-05 Alberta (TE 4), ED-EST-05 Alberta (TE 5), ED-EST-06 Alberta (TE 3), ED-EST-06 Alberta (TE 4), ED-EST-03 BC (TE 8), ED-EST-04 BC (TE 6), ED-EST-04 BC (TE 7), ED-EST-05 BC (TE 4), ED-EST-05 BC (TE 5), ED-EST-06 BC (TE 3), ED-LAT-02 (TE 9), ED-LAT-02 (TE 10), ED-LAT-03 (TE 8), ED-LAT-03 (TE 9), ED-LAT-04 (TE 6), ED-LAT-04 (TE 7), EG-03, EL-03, EU-LAI-1, FB-1, GL-AIM-12, GL-AIM-13, GL-AMW-12, GL-AMW-13, GL-COI-10, GL-EIM-10, GL-ELE -14, GL-GHW-10, GL-GHW-11, GL-GHW-12, GL-INM-13, GL-INM-14, GL-MAM-11, GL-MAN-11, GL-MAN-12, GL-MDO-12, GL-MDO-13, GL-MOC-11, GL-MOC-12, GL-MST-14, GL-PCF-9, GL-PCF-10, GL-PIP-10, GL-PRW-11, GL-PRW-12, GL-SMW-8, GL-SMW-9, GL-VHE-9, GL-VHE-10, GL-WOW-11, GL-WOW-12, GS-09, GT-04, HR-01, HS-HDO-08, LI-9, MA-02, PI-04-CGC, PS-1, SC-5 (equip. op. and spec. trade), SC-6 (equip. op. and spec. trade), SO-MAO-01, SR-E (pay group 3 MDO-4), SR-W (pay group 4), SR-W (pay group 5), SR-W (pay group 6), SW-SCW-01, SW-CHA-01</v>
      </c>
    </row>
    <row r="1045" spans="1:3" ht="195" x14ac:dyDescent="0.25">
      <c r="A1045" s="60" t="str">
        <f>'5. Raw salary data'!A1045</f>
        <v>PC-02</v>
      </c>
      <c r="B1045" s="129" t="str" cm="1">
        <f t="array" ref="B1045">_xlfn.TEXTJOIN(", ", TRUE, _xlfn._xlws.FILTER('5. Raw salary data'!$A$2:$A$1297, ('5. Raw salary data'!$C$2:$C$1297 &lt; '5. Raw salary data'!D1045) * ('5. Raw salary data'!$C$2:$C$1297 &gt;= '5. Raw salary data'!C1045) * ('5. Raw salary data'!$A$2:$A$1297 &lt;&gt; '5. Raw salary data'!A1045), "No matches"))</f>
        <v>AG-02, AS-05, BI-02, CH-02, CT-EAV-02 , CT-IAU-02, CX-2, ED-EDS-02, ED-EST-04 (TE 7), ED-EST-04 (TE 8), ED-EST-05 (TE 5), ED-EST-05 (TE 6), ED-EST-06 (TE 4), ED-EST-06 Maritimes (TE 10), ED-EST-06 Quebec (TE 12), ED-EST-06 Ontario (TE 8), ED-EST-06 Ontario (TE 9), ED-EST-04 Manitoba (TE 10), ED-EST-05 Manitoba (TE 9), ED-EST-05 Manitoba (TE 10), ED-EST-06 Manitoba (TE 7), ED-EST-06 Manitoba (TE 8), ED-EST-05 Saskatchewan (TE 10), ED-EST-06 Saskatchewan (TE 9), ED-EST-06 Saskatchewan (TE 10), ED-EST-05 Alberta (TE 10), ED-EST-06 Alberta (TE 9), ED-EST-06 Alberta (TE 10), ED-EST-05 BC (TE 10), ED-EST-06 BC (TE 9), EU-PEI-2, FB-3, FR-2, FS-01, GL-SMW-14, GS-13, GT-06, HP-06, HR-03, IS-04 , IT-02, LS-03, LP-00, ND-ADV-1, ND-DIT-1, ND-HME-1, NU-CHN-2, NU-HOS-2, OM-04, PG-04, PI-06-CGC, PM-05 , PM-MCO-01, PO-LES-TO-04, PO-TCO-04, PS-2, RO-05, SG-SRE-03, SO-FLP-04, SO-MAO-04, SO-RAD-03, SR-E (pay group 7), SR-E (pay group 8), SR-E (pay group 9), SR-E (pay group 10), SR-W (pay group 12), SW-SCW-03, SW-SCW-01 Clinical Social Workers, SW-SCW-02 Clinical Social Workers, TI-06, TI-05 Marine, VM-1, WP-04</v>
      </c>
      <c r="C1045" s="128" t="str" cm="1">
        <f t="array" ref="C1045">_xlfn.TEXTJOIN(", ",TRUE,_xlfn._xlws.FILTER('5. Raw salary data'!$A$2:$A$1297,('5. Raw salary data'!$C$2:$C$1297 &gt;'5. Raw salary data'!E1045)*('5. Raw salary data'!$C$2:$C$1297 &lt;'5. Raw salary data'!C1045),"No matches"))</f>
        <v>AI-02,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ED-EST-06 BC (TE 8), ED-LAT-04 (TE 11), ED-LAT-04 (TE 12), ED-LAT-04 (TE 13), EG-05, EL-05, FO-01, FR-1, GL-COI-14, GL-EIM-14, GL-PCF-14, GL-PIP-14, GL-SMW-12, GL-SMW-13, GL-VHE-13, GL-VHE-14, GS-12, GT-05, HP-05, HS-HDO-10, HS-PHS-10, MA-03, PE-03, PO-IMA-03, PO-LES-TO-03, PO-LES-IM-03, PO-TCO-03, PR(S)-03, RO-04, SO-FLP-03, SO-MAO-03, SO-RAD-02, SR-E (pay group 5 basic), SR-E (pay group 6), TI-05 Aviation, TR-02</v>
      </c>
    </row>
    <row r="1046" spans="1:3" ht="60" x14ac:dyDescent="0.25">
      <c r="A1046" s="60" t="str">
        <f>'5. Raw salary data'!A1046</f>
        <v>PC-03</v>
      </c>
      <c r="B1046" s="129" t="str" cm="1">
        <f t="array" ref="B1046">_xlfn.TEXTJOIN(", ", TRUE, _xlfn._xlws.FILTER('5. Raw salary data'!$A$2:$A$1297, ('5. Raw salary data'!$C$2:$C$1297 &lt; '5. Raw salary data'!D1046) * ('5. Raw salary data'!$C$2:$C$1297 &gt;= '5. Raw salary data'!C1046) * ('5. Raw salary data'!$A$2:$A$1297 &lt;&gt; '5. Raw salary data'!A1046), "No matches"))</f>
        <v>AO-CAI-01, AR-04, CO-02, ED-EDS-05, ED-EST-05 (TE 10), ED-EST-06 (TE 9), EN-ENG-03, EN-SUR-02, FR-5, GT-07, HR-04, IT-03, MT-05, ND-HME-3, NU-CHN-5, NU-HOS-5, OP-3, PE-05, PG-05, PH-01, PS-3, PR(S)-05, SG-PAT-04, SG-SRE-05, SO-FLP-06, SO-MAO-08, SR-CPS1, SW-SCW-04, TI-08, TI-07 Railway safety, TR-04, VM-2</v>
      </c>
      <c r="C1046" s="128" t="str" cm="1">
        <f t="array" ref="C1046">_xlfn.TEXTJOIN(", ",TRUE,_xlfn._xlws.FILTER('5. Raw salary data'!$A$2:$A$1297,('5. Raw salary data'!$C$2:$C$1297 &gt;'5. Raw salary data'!E1046)*('5. Raw salary data'!$C$2:$C$1297 &lt;'5. Raw salary data'!C1046),"No matches"))</f>
        <v>AG-03, AI-03, AS-06, BI-03, CH-03, CT-EAV-03 , CT-IAU-03, EC-05, ED-EDS-04, ED-EST-04 (TE 10), ED-EST-05 (TE 8), ED-EST-05 (TE 9), ED-EST-06 (TE 7), ED-EST-06 (TE 8), EG-07, EL-07, FB-5, FO-02, FR-4, HP-08, IS-05 , LS-04, MA-04, MT-03, MT-04, ND-ADV-2, ND-DIT-3, NU-CHN-4, NU-HOS-4, OM-05, OP-2, RO-06, SG-SRE-04, SO-FLP-05, SO-MAO-07, TI-06 Aviation, TI-06 Marine, TI-06 Railway safety, TR-03, UT-2, WP-05</v>
      </c>
    </row>
    <row r="1047" spans="1:3" ht="60" x14ac:dyDescent="0.25">
      <c r="A1047" s="60" t="str">
        <f>'5. Raw salary data'!A1047</f>
        <v>PC-04</v>
      </c>
      <c r="B1047" s="129" t="str" cm="1">
        <f t="array" ref="B1047">_xlfn.TEXTJOIN(", ", TRUE, _xlfn._xlws.FILTER('5. Raw salary data'!$A$2:$A$1297, ('5. Raw salary data'!$C$2:$C$1297 &lt; '5. Raw salary data'!D1047) * ('5. Raw salary data'!$C$2:$C$1297 &gt;= '5. Raw salary data'!C1047) * ('5. Raw salary data'!$A$2:$A$1297 &lt;&gt; '5. Raw salary data'!A1047), "No matches"))</f>
        <v>AI-07, AO-CAI-02, AO-HPS-01, AR-05, CO-03, DE-01, DS-4, EL-09, FB-7, FO-04, FS-03, IT-04, MT-06, NU-CHN-7, NU-HOS-7, PE-06, PS-4, SE-REM-1, SE-RES-3, SG-PAT-07, SG-SRE-07, SO-INS-01, SO-MAO-10, TI-08 Marine, UT-3, VM-4</v>
      </c>
      <c r="C1047" s="128" t="str" cm="1">
        <f t="array" ref="C1047">_xlfn.TEXTJOIN(", ",TRUE,_xlfn._xlws.FILTER('5. Raw salary data'!$A$2:$A$1297,('5. Raw salary data'!$C$2:$C$1297 &gt;'5. Raw salary data'!E1047)*('5. Raw salary data'!$C$2:$C$1297 &lt;'5. Raw salary data'!C1047),"No matches"))</f>
        <v>AG-04, AI-05, AI-06, AS-08, BI-04, CH-04, CT-FIN-03 , CT-EAV-04 , CT-IAU-04, EC-06, EG-08, EN-ENG-04, EN-SUR-03, FO-03, FR-6, GT-08, HR-05, LS-05, MA-05, ND-ADV-3, ND-DIT-4, ND-HME-4, NU-CHN-6, NU-HOS-6, PG-06, PH-02, PM-07, PM-MCO-03, SE-RES-2, SG-PAT-05, SG-SRE-06, SO-MAO-09, SW-SCW-05, TI-07 Aviation, TI-07 Marine, TI-08 Railway safety, TR-05, VM-3, WP-06</v>
      </c>
    </row>
    <row r="1048" spans="1:3" ht="45" x14ac:dyDescent="0.25">
      <c r="A1048" s="60" t="str">
        <f>'5. Raw salary data'!A1048</f>
        <v>PC-05</v>
      </c>
      <c r="B1048" s="129" t="str" cm="1">
        <f t="array" ref="B1048">_xlfn.TEXTJOIN(", ", TRUE, _xlfn._xlws.FILTER('5. Raw salary data'!$A$2:$A$1297, ('5. Raw salary data'!$C$2:$C$1297 &lt; '5. Raw salary data'!D1048) * ('5. Raw salary data'!$C$2:$C$1297 &gt;= '5. Raw salary data'!C1048) * ('5. Raw salary data'!$A$2:$A$1297 &lt;&gt; '5. Raw salary data'!A1048), "No matches"))</f>
        <v>AC-01, AO-CAI-03, AO-HPS-02, AR-06, CO-04, CT-FIN-04 , DE-02, EC-08, EN-ENG-05, FB-8, MA-07, NU-CHN-8, NU-HOS-8, PS-5, SG-SRE-08, SO-INS-02, SO-MAO-11, VM-5</v>
      </c>
      <c r="C1048" s="128" t="str" cm="1">
        <f t="array" ref="C1048">_xlfn.TEXTJOIN(", ",TRUE,_xlfn._xlws.FILTER('5. Raw salary data'!$A$2:$A$1297,('5. Raw salary data'!$C$2:$C$1297 &gt;'5. Raw salary data'!E1048)*('5. Raw salary data'!$C$2:$C$1297 &lt;'5. Raw salary data'!C1048),"No matches"))</f>
        <v>AG-05, AO-HPS-01, BI-05, CH-05, CT-EAV-05 , DS-4, EC-07, EN-SUR-04, FB-7, FO-04, FS-03, IT-04, MA-06, MT-07, NU-CHN-7, NU-HOS-7, PH-03, SE-REM-1, SE-RES-3, SG-PAT-06, SG-PAT-07, SG-SRE-07, SO-INS-01, SO-MAO-10, TI-08 Aviation, TI-08 Marine, VM-4</v>
      </c>
    </row>
    <row r="1049" spans="1:3" ht="285" x14ac:dyDescent="0.25">
      <c r="A1049" s="60" t="str">
        <f>'5. Raw salary data'!A1049</f>
        <v>PE-01</v>
      </c>
      <c r="B1049" s="129" t="str" cm="1">
        <f t="array" ref="B1049">_xlfn.TEXTJOIN(", ", TRUE, _xlfn._xlws.FILTER('5. Raw salary data'!$A$2:$A$1297, ('5. Raw salary data'!$C$2:$C$1297 &lt; '5. Raw salary data'!D1049) * ('5. Raw salary data'!$C$2:$C$1297 &gt;= '5. Raw salary data'!C1049) * ('5. Raw salary data'!$A$2:$A$1297 &lt;&gt; '5. Raw salary data'!A1049), "No matches"))</f>
        <v>DD-06, EC-02, ED-EST-01 (TE 7) , ED-EST-01 (TE 8), ED-EST-02 (TE 7) , ED-EST-03 (TE 4), ED-EST-03 (TE 5), ED-EST-04 (TE 2), ED-EST-05 (TE 1), ED-EST-04 Maritimes (TE 8), ED-EST-04 Maritimes (TE 9), ED-EST-05 Maritimes (TE 5),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GL-MAN-11, GL-MDO-12, GL-MDO-13, GL-MOC-11, GL-MOC-12, GL-MST-14, GL-PCF-9, GL-PIP-9, GL-PIP-10, GL-PRW-10, GL-PRW-11, GL-SMW-8, GL-VHE-9, GL-WOW-11, HP-03, HR-01, HS-HDO-08, HS-PHS-07, MA-02, PG-02, PO-IMA-01, PO-LES-TO-01, PO-LES-IM-01, PO-TCO-01, PS-1, SC-5 (equip. op. and spec. trade), SG-PAT-01, SO-MAO-01, SR-E (pay group 2 ELE-2), SR-W (pay group 4), SR-W (pay group 5), SR-W (pay group 6), SR-W (pay group 9) APC-8, SR-W (pay group 9) APD-10, SW-CHA-01, TI-04, WP-02</v>
      </c>
      <c r="C1049" s="128" t="str" cm="1">
        <f t="array" ref="C1049">_xlfn.TEXTJOIN(", ",TRUE,_xlfn._xlws.FILTER('5. Raw salary data'!$A$2:$A$1297,('5. Raw salary data'!$C$2:$C$1297 &gt;'5. Raw salary data'!E1049)*('5. Raw salary data'!$C$2:$C$1297 &lt;'5. Raw salary data'!C1049),"No matches"))</f>
        <v>AS-03, CM-07, CO-DEV/PER, CR-06, DA-CON-6, DA-PRO-6, DD-05, DS-1,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EN-ENG-01, FR - Recruitment, GL-AIM-10, GL-AMW-10, GL-AMW-11, GL-COI-00, GL-EIM-00, GL-ELE -12, GL-ELE -13, GL-GHW-8, GL-INM-11, GL-INM-12, GL-MAM-9, GL-MAN-9, GL-MAN-10, GL-MDO-10, GL-MDO-11, GL-MOC-9, GL-MOC-10, GL-MST-12, GL-MST-13, GL-PCF-7, GL-PCF-8, GL-PRW-9, GL-SMW-00, GL-VHE-00, GL-VHE-8, GL-WOW-9, GL-WOW-10, GS-08, GT-03, HS-HDO-06, HS-HDO-07, HS-PHS-06, LI-8, OM-02, PI-03-CGC, PM-03 , PR(S)-01, PY-07, SC-6 (deck and engine room), SC-7 (deck and engine room), SC-STD-6, SC-STD-7, SC-4 (equip. op. and spec. trade), SO-MAO-TO, SR-E (pay group 1 basic), SR-W (pay group 9) APD-9, ST-COR-2</v>
      </c>
    </row>
    <row r="1050" spans="1:3" ht="270" x14ac:dyDescent="0.25">
      <c r="A1050" s="60" t="str">
        <f>'5. Raw salary data'!A1050</f>
        <v>PE-02</v>
      </c>
      <c r="B1050" s="129" t="str" cm="1">
        <f t="array" ref="B1050">_xlfn.TEXTJOIN(", ", TRUE, _xlfn._xlws.FILTER('5. Raw salary data'!$A$2:$A$1297, ('5. Raw salary data'!$C$2:$C$1297 &lt; '5. Raw salary data'!D1050) * ('5. Raw salary data'!$C$2:$C$1297 &gt;= '5. Raw salary data'!C1050) * ('5. Raw salary data'!$A$2:$A$1297 &lt;&gt; '5. Raw salary data'!A1050),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6), ED-EST-04 Alberta (TE 8), ED-EST-05 Alberta (TE 7), ED-EST-06 Alberta (TE 6), ED-EST-04 BC (TE 9), ED-EST-05 BC (TE 7), ED-EST-06 BC (TE 5), ED-EST-06 BC (TE 6), ED-LAT-02 (TE 13), ED-LAT-03 (TE 12), ED-LAT-03 (TE 13), ED-LAT-04 (TE 10), ED-LAT-04 (TE 11), EG-04, EL-04, EN-ENG-02, EN-SUR-01, GL-COI-12, GL-COI-13, GL-EIM-12, GL-EIM-13, GL-MAM-14, GL-MAN-14, GL-PCF-12, GL-PCF-13, GL-PIP-12, GL-PIP-13, GL-PRW-14, GL-SMW-11, GL-VHE-12, GL-VHE-13, GL-WOW-14, GS-10, GS-11, HP-04, HR-02, HS-HDO-09, HS-HDO-10, HS-PHS-09, LS-02, MT-02, NU-CHN-1, NU-HOS-1, PI-05-CGC, PR(S)-02, SE-RES-1, SG-PAT-02, SO-FLP-02, SO-MAO-02, SO-RAD-01, SR-E (pay group 4 MDO-5), SR-W (pay group 8), SR-W (pay group 11), SW-SCW-02, SW-CHA-02, TI-05, UT-1</v>
      </c>
      <c r="C1050" s="128" t="str" cm="1">
        <f t="array" ref="C1050">_xlfn.TEXTJOIN(", ",TRUE,_xlfn._xlws.FILTER('5. Raw salary data'!$A$2:$A$1297,('5. Raw salary data'!$C$2:$C$1297 &gt;'5. Raw salary data'!E1050)*('5. Raw salary data'!$C$2:$C$1297 &lt;'5. Raw salary data'!C1050),"No matches"))</f>
        <v>AG-01, AI-01, AS-04, BI-01, CH-01, CR-07, DA-CON-7, DA-PRO-7, DS-2, EC-03, ED-EST-02 (TE 8), ED-EST-02 (TE 9), ED-EST-03 (TE 5),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ED-EST-06 Saskatchewan (TE 5), ED-EST-04 Alberta (TE 6), ED-EST-04 Alberta (TE 7), ED-EST-05 Alberta (TE 5), ED-EST-05 Alberta (TE 6), ED-EST-06 Alberta (TE 4), ED-EST-06 Alberta (TE 5), ED-EST-03 BC (TE 9), ED-EST-04 BC (TE 7), ED-EST-04 BC (TE 8), ED-EST-05 BC (TE 5), ED-EST-05 BC (TE 6), ED-EST-06 BC (TE 4), ED-LAT-02 (TE 11), ED-LAT-02 (TE 12), ED-LAT-03 (TE 10), ED-LAT-03 (TE 11), ED-LAT-04 (TE 8), ED-LAT-04 (TE 9),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(equip. op. and spec. trade), SC-7 (equip. op. and spec. trade), SG-SRE-02, SO-FLP-01, SR-E (pay group 3 MDO-4), SR-E (APA), SR-E (APB), SR-W (pay group 6), SR-W (pay group 7), SW-SCW-01, WP-03</v>
      </c>
    </row>
    <row r="1051" spans="1:3" ht="195" x14ac:dyDescent="0.25">
      <c r="A1051" s="60" t="str">
        <f>'5. Raw salary data'!A1051</f>
        <v>PE-03</v>
      </c>
      <c r="B1051" s="129" t="str" cm="1">
        <f t="array" ref="B1051">_xlfn.TEXTJOIN(", ", TRUE, _xlfn._xlws.FILTER('5. Raw salary data'!$A$2:$A$1297, ('5. Raw salary data'!$C$2:$C$1297 &lt; '5. Raw salary data'!D1051) * ('5. Raw salary data'!$C$2:$C$1297 &gt;= '5. Raw salary data'!C1051) * ('5. Raw salary data'!$A$2:$A$1297 &lt;&gt; '5. Raw salary data'!A1051), "No matches"))</f>
        <v>AG-02, AS-05, BI-02, CH-02, CT-EAV-02 , CX-2, ED-EDS-02, ED-EST-04 (TE 7), ED-EST-04 (TE 8), ED-EST-05 (TE 5), ED-EST-05 (TE 6),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ED-EST-05 BC (TE 10), ED-EST-06 BC (TE 8), ED-EST-06 BC (TE 9), EU-PEI-2, FB-3, FR-2, FS-01, GL-SMW-14, GS-13, GT-06, HP-06, HR-03, IS-04 , IT-02, LP-00, ND-ADV-1, ND-DIT-1, ND-HME-1, NU-CHN-2, NU-HOS-2, OM-04, PC-02, PG-04, PI-06-CGC, PM-05 , PM-MCO-01, PO-LES-TO-04, PO-TCO-04, PS-2, PR(S)-03, RO-05, SG-SRE-03, SO-FLP-04, SO-MAO-04, SO-RAD-03, SR-E (pay group 6), SR-E (pay group 7), SR-E (pay group 8), SR-E (pay group 9), SR-E (pay group 10), SR-W (pay group 12), SW-SCW-03, SW-SCW-01 Clinical Social Workers, SW-SCW-02 Clinical Social Workers, TI-06, TI-05 Marine, VM-1, WP-04</v>
      </c>
      <c r="C1051" s="128" t="str" cm="1">
        <f t="array" ref="C1051">_xlfn.TEXTJOIN(", ",TRUE,_xlfn._xlws.FILTER('5. Raw salary data'!$A$2:$A$1297,('5. Raw salary data'!$C$2:$C$1297 &gt;'5. Raw salary data'!E1051)*('5. Raw salary data'!$C$2:$C$1297 &lt;'5. Raw salary data'!C1051),"No matches"))</f>
        <v>AI-02,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ED-LAT-04 (TE 11), ED-LAT-04 (TE 12), ED-LAT-04 (TE 13), EG-05, EL-05, FO-01, FR-1, GL-COI-14, GL-EIM-13, GL-EIM-14, GL-PCF-14, GL-PIP-14, GL-SMW-12, GL-SMW-13, GL-VHE-13, GL-VHE-14, GS-12, GT-05, HP-05, HS-HDO-10, HS-PHS-10, MA-03, PO-IMA-03, PO-LES-TO-03, PO-LES-IM-03, PO-TCO-03, RO-04, SO-FLP-03, SO-MAO-03, SO-RAD-02, SR-E (pay group 4 MDO-5), SR-E (pay group 5 basic), TI-05 Aviation, TR-02</v>
      </c>
    </row>
    <row r="1052" spans="1:3" ht="105" x14ac:dyDescent="0.25">
      <c r="A1052" s="60" t="str">
        <f>'5. Raw salary data'!A1052</f>
        <v>PE-04</v>
      </c>
      <c r="B1052" s="129" t="str" cm="1">
        <f t="array" ref="B1052">_xlfn.TEXTJOIN(", ", TRUE, _xlfn._xlws.FILTER('5. Raw salary data'!$A$2:$A$1297, ('5. Raw salary data'!$C$2:$C$1297 &lt; '5. Raw salary data'!D1052) * ('5. Raw salary data'!$C$2:$C$1297 &gt;= '5. Raw salary data'!C1052) * ('5. Raw salary data'!$A$2:$A$1297 &lt;&gt; '5. Raw salary data'!A1052), "No matches"))</f>
        <v>AI-03, AS-06, EC-05, ED-EDS-04, ED-EST-04 (TE 10), ED-EST-05 (TE 8), ED-EST-06 (TE 7), FB-5, FO-02, FR-4, IS-05 , LS-04, MA-04, MT-03, MT-04, ND-DIT-3, NU-CHN-4, NU-HOS-4, OM-05, OP-1, PR(S)-04, RO-06, SG-SRE-04, SO-FLP-05, SO-MAO-06, SO-MAO-07, SW-SCW-03 Clinical Social Workers, TI-06 Aviation, TI-06 Railway safety, TR-03, UT-2, WP-05</v>
      </c>
      <c r="C1052" s="128" t="str" cm="1">
        <f t="array" ref="C1052">_xlfn.TEXTJOIN(", ",TRUE,_xlfn._xlws.FILTER('5. Raw salary data'!$A$2:$A$1297,('5. Raw salary data'!$C$2:$C$1297 &gt;'5. Raw salary data'!E1052)*('5. Raw salary data'!$C$2:$C$1297 &lt;'5. Raw salary data'!C1052),"No matches"))</f>
        <v>AR-03, CT-FIN-02 , CT-EAV-02 , CT-IAU-02, CX-3, DS-3, ED-EDS-03, ED-EST-04 (TE 8), ED-EST-04 (TE 9), ED-EST-05 (TE 6), ED-EST-05 (TE 7), ED-EST-06 (TE 5), ED-EST-06 (TE 6), ED-EST-06 Ontario (TE 9), ED-EST-06 Ontario (TE 10), ED-EST-05 Manitoba (TE 10), ED-EST-06 Manitoba (TE 9), ED-EST-06 Manitoba (TE 10), ED-EST-06 Saskatchewan (TE 10), ED-EST-06 Alberta (TE 10), ED-EST-05 BC (TE 11), ED-EST-06 BC (TE 10), ED-EST-06 BC (TE 11), EG-06, EL-06, FB-4, FR-3, GT-06, HP-07, LS-03, ND-DIT-2, ND-HME-2, NU-CHN-2, NU-CHN-3, NU-HOS-2, NU-HOS-3, PG-04, PI-07-CGC, SG-PAT-03, SO-FLP-04, SO-MAO-05, SR-E (pay group 10), SR-E (pay group 11), SR-E (pay group 12), SR-W (pay group 12), SW-SCW-02 Clinical Social Workers, SW-CHA-03, TI-07</v>
      </c>
    </row>
    <row r="1053" spans="1:3" ht="60" x14ac:dyDescent="0.25">
      <c r="A1053" s="60" t="str">
        <f>'5. Raw salary data'!A1053</f>
        <v>PE-05</v>
      </c>
      <c r="B1053" s="129" t="str" cm="1">
        <f t="array" ref="B1053">_xlfn.TEXTJOIN(", ", TRUE, _xlfn._xlws.FILTER('5. Raw salary data'!$A$2:$A$1297, ('5. Raw salary data'!$C$2:$C$1297 &lt; '5. Raw salary data'!D1053) * ('5. Raw salary data'!$C$2:$C$1297 &gt;= '5. Raw salary data'!C1053) * ('5. Raw salary data'!$A$2:$A$1297 &lt;&gt; '5. Raw salary data'!A1053), "No matches"))</f>
        <v>AI-04, AI-05, AR-04, AS-07, CO-02, EC-06, ED-EST-06 (TE 10), EG-08, EL-08, FB-6, FO-03, FR-6, FS-02, HP-09, IS-06 , LP-01, MA-05, MT-05, NU-CHN-6, NU-HOS-6, OP-3, PG-06, PM-06 , PM-MCO-02, PR(S)-05, SE-RES-2, SG-SRE-05, SG-SRE-06, SO-FLP-07, SO-MAO-09, TI-07 Marine, TR-04</v>
      </c>
      <c r="C1053" s="128" t="str" cm="1">
        <f t="array" ref="C1053">_xlfn.TEXTJOIN(", ",TRUE,_xlfn._xlws.FILTER('5. Raw salary data'!$A$2:$A$1297,('5. Raw salary data'!$C$2:$C$1297 &gt;'5. Raw salary data'!E1053)*('5. Raw salary data'!$C$2:$C$1297 &lt;'5. Raw salary data'!C1053),"No matches"))</f>
        <v>AG-03, AO-CAI-01, BI-03, CH-03, CT-EAV-03 , CT-IAU-03, ED-EDS-05, ED-EST-05 (TE 9), ED-EST-05 (TE 10), ED-EST-06 (TE 8), ED-EST-06 (TE 9), EG-07, EL-07, EN-ENG-03, EN-SUR-02, FR-5, GT-07, HP-08, HR-04, IT-03, ND-ADV-2, ND-DIT-3, ND-HME-3, NU-CHN-5, NU-HOS-5, OP-2, PC-03, PG-05, PH-01, PS-3, SG-PAT-04, SO-FLP-06, SO-MAO-08, SR-CPS1, SW-SCW-04, TI-08, TI-06 Marine, TI-07 Railway safety, VM-2</v>
      </c>
    </row>
    <row r="1054" spans="1:3" ht="60" x14ac:dyDescent="0.25">
      <c r="A1054" s="60" t="str">
        <f>'5. Raw salary data'!A1054</f>
        <v>PE-06</v>
      </c>
      <c r="B1054" s="129" t="str" cm="1">
        <f t="array" ref="B1054">_xlfn.TEXTJOIN(", ", TRUE, _xlfn._xlws.FILTER('5. Raw salary data'!$A$2:$A$1297, ('5. Raw salary data'!$C$2:$C$1297 &lt; '5. Raw salary data'!D1054) * ('5. Raw salary data'!$C$2:$C$1297 &gt;= '5. Raw salary data'!C1054) * ('5. Raw salary data'!$A$2:$A$1297 &lt;&gt; '5. Raw salary data'!A1054), "No matches"))</f>
        <v>AI-07, AO-CAI-02, AO-HPS-01, AR-05, CO-03, CT-EAV-05 , DE-01, DS-4, EC-07, FB-7, FO-04, FS-03, IT-04, MA-06, NU-CHN-7, NU-HOS-7, SE-REM-1, SE-RES-3, SG-PAT-07, SG-SRE-07, SO-INS-01, SO-MAO-10, TI-08 Aviation, TI-08 Marine, VM-4</v>
      </c>
      <c r="C1054" s="128" t="str" cm="1">
        <f t="array" ref="C1054">_xlfn.TEXTJOIN(", ",TRUE,_xlfn._xlws.FILTER('5. Raw salary data'!$A$2:$A$1297,('5. Raw salary data'!$C$2:$C$1297 &gt;'5. Raw salary data'!E1054)*('5. Raw salary data'!$C$2:$C$1297 &lt;'5. Raw salary data'!C1054),"No matches"))</f>
        <v>AG-04, AI-05, AI-06, AS-08, BI-04, CH-04, CT-FIN-03 , CT-EAV-04 , CT-IAU-04, EG-08, EL-09, EN-ENG-04, EN-SUR-03, FR-6, GT-08, HR-05, LS-05, MA-05, MT-06, ND-ADV-3, ND-DIT-4, ND-HME-4, PC-04, PG-06, PH-02, PM-07, PM-MCO-03, PS-4, SG-PAT-05, SG-SRE-06, SO-MAO-09, SW-SCW-05, TI-07 Aviation, TI-07 Marine, TI-08 Railway safety, TR-05, UT-3, VM-3, WP-06</v>
      </c>
    </row>
    <row r="1055" spans="1:3" ht="255" x14ac:dyDescent="0.25">
      <c r="A1055" s="60" t="str">
        <f>'5. Raw salary data'!A1055</f>
        <v>PG-01</v>
      </c>
      <c r="B1055" s="129" t="str" cm="1">
        <f t="array" ref="B1055">_xlfn.TEXTJOIN(", ", TRUE, _xlfn._xlws.FILTER('5. Raw salary data'!$A$2:$A$1297, ('5. Raw salary data'!$C$2:$C$1297 &lt; '5. Raw salary data'!D1055) * ('5. Raw salary data'!$C$2:$C$1297 &gt;= '5. Raw salary data'!C1055) * ('5. Raw salary data'!$A$2:$A$1297 &lt;&gt; '5. Raw salary data'!A1055), "No matches"))</f>
        <v>AR-01, AS-02, DA-CON-5, DA-PRO-5, DD-04, EC-01, ED-EST-01 (TE 5),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3), ED-EST-05 Alberta (TE 2), ED-EST-06 Alberta (TE 1), ED-EST-02 BC (TE 8), ED-EST-03 BC (TE 4), ED-EST-03 BC (TE 5), ED-EST-04 BC (TE 3), ED-EST-05 BC (TE 2), ED-LAT-01 (TE 9), ED-LAT-02 (TE 5), ED-LAT-02 (TE 6), ED-LAT-03 (TE 4), ED-LAT-03 (TE 5), ED-LAT-04 (TE 2), ED-LAT-04 (TE 3), GL-AMW-8, GL-AMW-9, GL-ELE -10, GL-ELE -11, GL-GHW-6, GL-INM-9, GL-INM-10, GL-MAM-00, GL-MAM-7, GL-MAN-7, GL-MAN-8, GL-MDO-8, GL-MDO-9, GL-MOC-8, GL-MST-10, GL-MST-11, GL-PCF-6, GL-PIP-00, GL-PRW-7, GL-PRW-8, GL-WOW-00, GS-06, HP-02, HS-HDO-05, HS-PHS-05, IS-02 , LI-7, MT-01, PI-02-CGC, PM-02 , PY-06, RO-01, SC-4 (deck and engine room), SC-5 (deck and engine room), SC-STD-4, SC-STD-5, SR-W (pay group 2), SR-W (pay group 3), SR-W (pay group 9) APD-8, TI-03, TR-01</v>
      </c>
      <c r="C1055" s="128" t="str" cm="1">
        <f t="array" ref="C1055">_xlfn.TEXTJOIN(", ",TRUE,_xlfn._xlws.FILTER('5. Raw salary data'!$A$2:$A$1297,('5. Raw salary data'!$C$2:$C$1297 &gt;'5. Raw salary data'!E1055)*('5. Raw salary data'!$C$2:$C$1297 &lt;'5. Raw salary data'!C1055),"No matches"))</f>
        <v>AS-01, CM-06, CR-05, DA-CON-4, ED-EST-01 (TE 3), ED-EST-01 (TE 4), ED-EST-02 (TE 2) , ED-EST-02 (TE 3) , ED-EST-03 (TE 1), ED-EST-03 Maritimes (TE 7), ED-EST-03 Maritimes (TE 8), ED-EST-04 Maritimes (TE 3), ED-EST-04 Maritimes (TE 4), ED-EST-05 Maritimes (TE 2), ED-EST-06 Maritimes (TE 1), ED-EST-01 Quebec (TE 8), ED-EST-02 Quebec (TE 8), ED-EST-03 Quebec (TE 6), ED-EST-04 Quebec (TE 5), ED-EST-05 Quebec (TE 3), ED-EST-06 Quebec (TE 1),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ED-EST-04 Alberta (TE 2), ED-EST-05 Alberta (TE 1), ED-EST-01 BC (TE 8), ED-EST-02 BC (TE 6), ED-EST-02 BC (TE 7), ED-EST-03 BC (TE 3), ED-EST-04 BC (TE 2), ED-EST-05 BC (TE 1), ED-LAT-01 (TE 7), ED-LAT-01 (TE 8), ED-LAT-02 (TE 4), ED-LAT-03 (TE 2), ED-LAT-03 (TE 3), ED-LAT-04 (TE 1), EG-01, GL-AIM-00, GL-AMW-7, GL-ELE -8, GL-ELE -9, GL-GHW-4, GL-GHW-5, GL-INM-00, GL-MAM-5, GL-MAM-6, GL-MAN-5, GL-MAN-6, GL-MDO-7, GL-MOC-6, GL-MOC-7, GL-MST-00, GL-MST-9, GL-PCF-00, GL-PRW-5, GL-PRW-6, GS-05, GT-02, HP-01, HS-HDO-04, HS-PHS-04, IS-01 , LI-6, MA-01, OM-01, PI-01-CGC, PM-01 , PY-05, SC-2 (deck and engine room), SC-3 (deck and engine room), SC-STD-2, SC-STD-3, SC-2 (equip. op. and spec. trade), SC-3 (equip. op. and spec. trade), SR-W (pay group 9) APC-6, SR-W (pay group 9) APD-7, WP-01</v>
      </c>
    </row>
    <row r="1056" spans="1:3" ht="285" x14ac:dyDescent="0.25">
      <c r="A1056" s="60" t="str">
        <f>'5. Raw salary data'!A1056</f>
        <v>PG-02</v>
      </c>
      <c r="B1056" s="129" t="str" cm="1">
        <f t="array" ref="B1056">_xlfn.TEXTJOIN(", ", TRUE, _xlfn._xlws.FILTER('5. Raw salary data'!$A$2:$A$1297, ('5. Raw salary data'!$C$2:$C$1297 &lt; '5. Raw salary data'!D1056) * ('5. Raw salary data'!$C$2:$C$1297 &gt;= '5. Raw salary data'!C1056) * ('5. Raw salary data'!$A$2:$A$1297 &lt;&gt; '5. Raw salary data'!A1056), "No matches"))</f>
        <v>DD-06, EC-02, ED-EST-01 (TE 7) , ED-EST-01 (TE 8), ED-EST-02 (TE 7) , ED-EST-03 (TE 4), ED-EST-03 (TE 5), ED-EST-04 (TE 2), ED-EST-05 (TE 1), ED-EST-04 Maritimes (TE 8), ED-EST-04 Maritimes (TE 9), ED-EST-05 Maritimes (TE 5),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GL-MAN-11, GL-MDO-12, GL-MDO-13, GL-MOC-11, GL-MOC-12, GL-MST-14, GL-PCF-9, GL-PIP-9, GL-PIP-10, GL-PRW-10, GL-PRW-11, GL-SMW-8, GL-VHE-9, GL-WOW-11, HP-03, HR-01, HS-HDO-08, HS-PHS-07, MA-02, PS-1, SC-5 (equip. op. and spec. trade), SG-PAT-01, SO-MAO-01, SR-E (pay group 2 ELE-2), SR-W (pay group 4), SR-W (pay group 5), SR-W (pay group 6), SR-W (pay group 9) APC-8, SR-W (pay group 9) APD-10, SW-SCW-01, SW-CHA-01, TI-04, WP-02</v>
      </c>
      <c r="C1056" s="128" t="str" cm="1">
        <f t="array" ref="C1056">_xlfn.TEXTJOIN(", ",TRUE,_xlfn._xlws.FILTER('5. Raw salary data'!$A$2:$A$1297,('5. Raw salary data'!$C$2:$C$1297 &gt;'5. Raw salary data'!E1056)*('5. Raw salary data'!$C$2:$C$1297 &lt;'5. Raw salary data'!C1056),"No matches"))</f>
        <v>AS-03, CM-07, CO-DEV/PER, CR-06, DA-CON-6, DA-PRO-6, DD-05, DS-1,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EN-ENG-01, FR - Recruitment, GL-AIM-10, GL-AMW-10, GL-AMW-11, GL-COI-00, GL-EIM-00, GL-ELE -12, GL-ELE -13, GL-GHW-8, GL-INM-11, GL-INM-12, GL-MAM-9, GL-MAN-9, GL-MAN-10, GL-MDO-10, GL-MDO-11, GL-MOC-9, GL-MOC-10, GL-MST-12, GL-MST-13, GL-PCF-7, GL-PCF-8, GL-PRW-9, GL-SMW-00, GL-VHE-00, GL-VHE-8, GL-WOW-9, GL-WOW-10, GS-08, GT-03, HS-HDO-06, HS-HDO-07, HS-PHS-06, LI-8, OM-02, PE-01, PI-03-CGC, PM-03 , PO-IMA-01, PO-LES-TO-01, PO-LES-IM-01, PO-TCO-01, PR(S)-01, PY-07, SC-6 (deck and engine room), SC-7 (deck and engine room), SC-STD-6, SC-STD-7, SC-4 (equip. op. and spec. trade), SO-MAO-TO, SR-E (pay group 1 basic), SR-W (pay group 9) APD-9, ST-COR-2</v>
      </c>
    </row>
    <row r="1057" spans="1:3" ht="270" x14ac:dyDescent="0.25">
      <c r="A1057" s="60" t="str">
        <f>'5. Raw salary data'!A1057</f>
        <v>PG-03</v>
      </c>
      <c r="B1057" s="129" t="str" cm="1">
        <f t="array" ref="B1057">_xlfn.TEXTJOIN(", ", TRUE, _xlfn._xlws.FILTER('5. Raw salary data'!$A$2:$A$1297, ('5. Raw salary data'!$C$2:$C$1297 &lt; '5. Raw salary data'!D1057) * ('5. Raw salary data'!$C$2:$C$1297 &gt;= '5. Raw salary data'!C1057) * ('5. Raw salary data'!$A$2:$A$1297 &lt;&gt; '5. Raw salary data'!A1057), "No matches"))</f>
        <v>AR-02, CO-01, CT-FIN-01 , CT-EAV-01 , CT-IAU-01 , DA-CON-8, DD-07, ED-EDS-01, ED-EST-03 (TE 7), ED-EST-04 (TE 4), ED-EST-05 (TE 3), ED-EST-06 (TE 1), ED-EST-05 Maritimes (TE 8), ED-EST-05 Maritimes (TE 9), ED-EST-06 Maritimes (TE 7), ED-EST-05 Quebec (TE 11), ED-EST-06 Quebec (TE 8), ED-EST-06 Quebec (TE 9), ED-EST-04 Ontario (TE 9), ED-EST-05 Ontario (TE 8), ED-EST-06 Ontario (TE 5), ED-EST-04 Manitoba (TE 7),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6), ED-EST-05 BC (TE 7), ED-EST-06 BC (TE 5), ED-EST-06 BC (TE 6), ED-LAT-02 (TE 13), ED-LAT-03 (TE 11), ED-LAT-03 (TE 12), ED-LAT-04 (TE 9), ED-LAT-04 (TE 10), EG-04, EL-04, EN-ENG-02, EN-SUR-01, FB-2, GL-COI-12, GL-COI-13, GL-EIM-12, GL-MAM-13, GL-MAM-14, GL-MAN-14, GL-MOC-14, GL-PCF-12, GL-PIP-12, GL-PIP-13, GL-PRW-14, GL-SMW-10, GL-SMW-11, GL-VHE-12, GL-WOW-14, GS-10, GS-11, HP-04, HR-02, HS-HDO-09, IT-01, LS-01, LS-02, MT-02, NU-CHN-1, NU-HOS-1, PE-02, PI-05-CGC, PR(S)-02, SC-7 (equip. op. and spec. trade), SE-RES-1, SG-PAT-02, SG-SRE-02, SO-FLP-02, SO-MAO-02, SO-RAD-01, SR-W (pay group 8), SW-SCW-02, TI-05, UT-1, WP-03</v>
      </c>
      <c r="C1057" s="128" t="str" cm="1">
        <f t="array" ref="C1057">_xlfn.TEXTJOIN(", ",TRUE,_xlfn._xlws.FILTER('5. Raw salary data'!$A$2:$A$1297,('5. Raw salary data'!$C$2:$C$1297 &gt;'5. Raw salary data'!E1057)*('5. Raw salary data'!$C$2:$C$1297 &lt;'5. Raw salary data'!C1057),"No matches"))</f>
        <v>AG-01, AI-01, AS-04, BI-01, CH-01, CR-07, DA-CON-7, DA-PRO-7, DD-06, DS-2, EC-03, ED-EST-02 (TE 8), ED-EST-02 (TE 9), ED-EST-03 (TE 5), ED-EST-03 (TE 6), ED-EST-04 (TE 3), ED-EST-05 (TE 1), ED-EST-05 (TE 2), ED-EST-04 Maritimes (TE 9), ED-EST-04 Maritimes (TE 10), ED-EST-05 Maritimes (TE 7), ED-EST-06 Maritimes (TE 5), ED-EST-06 Maritimes (TE 6), ED-EST-04 Quebec (TE 11), ED-EST-04 Quebec (TE 12), ED-EST-05 Quebec (TE 9), ED-EST-05 Quebec (TE 10), ED-EST-06 Quebec (TE 6),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8), ED-EST-03 BC (TE 9), ED-EST-04 BC (TE 7), ED-EST-05 BC (TE 5), ED-EST-06 BC (TE 4), ED-LAT-02 (TE 11), ED-LAT-02 (TE 12), ED-LAT-03 (TE 9), ED-LAT-03 (TE 10), ED-LAT-04 (TE 7), ED-LAT-04 (TE 8), EL-03, GL-AIM-13, GL-AIM-14, GL-AMW-13, GL-AMW-14, GL-COI-10, GL-COI-11, GL-EIM-10, GL-EIM-11, GL-GHW-12, GL-INM-14, GL-MAM-12, GL-MAN-12, GL-MAN-13, GL-MDO-13, GL-MDO-14, GL-MOC-12, GL-MOC-13, GL-PCF-10, GL-PCF-11, GL-PIP-10, GL-PIP-11, GL-PRW-12, GL-PRW-13, GL-SMW-9, GL-VHE-10, GL-VHE-11, GL-WOW-12, GL-WOW-13, GS-09, GT-04, HS-PHS-08, IS-03 , LI-9, OM-03, PC-01, PI-04-CGC, PM-04 , PO-IMA-02, PO-LES-TO-02, PO-LES-IM-02, PO-TCO-02, PS-1, RO-03, SC-6 (equip. op. and spec. trade), SO-FLP-01, SR-E (pay group 3 MDO-4), SR-E (APA), SR-E (APB), SR-W (pay group 6), SR-W (pay group 7), SW-SCW-01</v>
      </c>
    </row>
    <row r="1058" spans="1:3" ht="165" x14ac:dyDescent="0.25">
      <c r="A1058" s="60" t="str">
        <f>'5. Raw salary data'!A1058</f>
        <v>PG-04</v>
      </c>
      <c r="B1058" s="129" t="str" cm="1">
        <f t="array" ref="B1058">_xlfn.TEXTJOIN(", ", TRUE, _xlfn._xlws.FILTER('5. Raw salary data'!$A$2:$A$1297, ('5. Raw salary data'!$C$2:$C$1297 &lt; '5. Raw salary data'!D1058) * ('5. Raw salary data'!$C$2:$C$1297 &gt;= '5. Raw salary data'!C1058) * ('5. Raw salary data'!$A$2:$A$1297 &lt;&gt; '5. Raw salary data'!A1058), "No matches"))</f>
        <v>AR-03, CT-FIN-02 , CT-EAV-02 , CT-IAU-02, CX-3, DS-3, ED-EDS-03, ED-EST-04 (TE 8), ED-EST-04 (TE 9), ED-EST-05 (TE 6), ED-EST-05 (TE 7), ED-EST-06 (TE 5), ED-EST-06 (TE 6), ED-EST-06 Ontario (TE 9), ED-EST-06 Ontario (TE 10), ED-EST-05 Manitoba (TE 10), ED-EST-06 Manitoba (TE 9), ED-EST-06 Manitoba (TE 10), ED-EST-06 Saskatchewan (TE 10), ED-EST-06 Alberta (TE 10), ED-EST-05 BC (TE 11), ED-EST-06 BC (TE 10), EG-06, EL-06, FB-4, FR-3, GT-06, HP-07, LS-03, ND-DIT-2, ND-HME-2, NU-CHN-2, NU-CHN-3, NU-HOS-2, NU-HOS-3, PI-07-CGC, SG-PAT-03, SO-FLP-04, SO-MAO-05, SR-E (pay group 10), SR-E (pay group 11), SR-E (pay group 12), SR-W (pay group 12), SW-SCW-02 Clinical Social Workers, SW-CHA-03, TI-07</v>
      </c>
      <c r="C1058" s="128" t="str" cm="1">
        <f t="array" ref="C1058">_xlfn.TEXTJOIN(", ",TRUE,_xlfn._xlws.FILTER('5. Raw salary data'!$A$2:$A$1297,('5. Raw salary data'!$C$2:$C$1297 &gt;'5. Raw salary data'!E1058)*('5. Raw salary data'!$C$2:$C$1297 &lt;'5. Raw salary data'!C1058),"No matches"))</f>
        <v>AG-02, AI-02, AS-05, BI-02, CH-02, CX-2, DD-09, ED-EDS-02, ED-EST-03 (TE 9), ED-EST-04 (TE 7), ED-EST-05 (TE 5), ED-EST-06 (TE 4), ED-EST-06 Maritimes (TE 10), ED-EST-06 Quebec (TE 11), ED-EST-06 Quebec (TE 12), ED-EST-06 Ontario (TE 8), ED-EST-04 Manitoba (TE 10), ED-EST-05 Manitoba (TE 8), ED-EST-05 Manitoba (TE 9), ED-EST-06 Manitoba (TE 7), ED-EST-06 Manitoba (TE 8), ED-EST-05 Saskatchewan (TE 10), ED-EST-06 Saskatchewan (TE 8), ED-EST-06 Saskatchewan (TE 9), ED-EST-05 Alberta (TE 9), ED-EST-05 Alberta (TE 10), ED-EST-06 Alberta (TE 8), ED-EST-06 Alberta (TE 9), ED-EST-04 BC (TE 11), ED-EST-05 BC (TE 9), ED-EST-05 BC (TE 10), ED-EST-06 BC (TE 8), ED-EST-06 BC (TE 9), ED-LAT-04 (TE 13), EL-05, EU-PEI-2, FB-3, FO-01, FR-2, FS-01, GL-SMW-14, GS-13, HP-06, HR-03, HS-PHS-10, IS-04 , IT-02, LP-00, ND-ADV-1, ND-DIT-1, ND-HME-1, OM-04, PC-02, PE-03, PI-06-CGC, PM-05 , PM-MCO-01, PO-LES-TO-04, PO-TCO-04, PS-2, PR(S)-03, RO-05, SG-SRE-03, SO-FLP-03, SO-MAO-04, SO-RAD-03, SR-E (pay group 6), SR-E (pay group 7), SR-E (pay group 8), SR-E (pay group 9), SW-SCW-03, SW-SCW-01 Clinical Social Workers, TI-06, TI-05 Marine, VM-1, WP-04</v>
      </c>
    </row>
    <row r="1059" spans="1:3" ht="60" x14ac:dyDescent="0.25">
      <c r="A1059" s="60" t="str">
        <f>'5. Raw salary data'!A1059</f>
        <v>PG-05</v>
      </c>
      <c r="B1059" s="129" t="str" cm="1">
        <f t="array" ref="B1059">_xlfn.TEXTJOIN(", ", TRUE, _xlfn._xlws.FILTER('5. Raw salary data'!$A$2:$A$1297, ('5. Raw salary data'!$C$2:$C$1297 &lt; '5. Raw salary data'!D1059) * ('5. Raw salary data'!$C$2:$C$1297 &gt;= '5. Raw salary data'!C1059) * ('5. Raw salary data'!$A$2:$A$1297 &lt;&gt; '5. Raw salary data'!A1059), "No matches"))</f>
        <v>AI-04, AO-CAI-01, AR-04, AS-07, CO-02, ED-EDS-05, ED-EST-05 (TE 10), ED-EST-06 (TE 9), ED-EST-06 (TE 10), EL-08, EN-ENG-03, FB-6, FR-5, FS-02, HP-09, IS-06 , IT-03, LP-01, MT-05, NU-CHN-5, NU-HOS-5, OP-3, PE-05, PM-06 , PM-MCO-02, PS-3, PR(S)-05, SG-PAT-04, SG-SRE-05, SO-FLP-07, SO-MAO-08, SR-CPS1, TI-08, TI-07 Railway safety, TR-04</v>
      </c>
      <c r="C1059" s="128" t="str" cm="1">
        <f t="array" ref="C1059">_xlfn.TEXTJOIN(", ",TRUE,_xlfn._xlws.FILTER('5. Raw salary data'!$A$2:$A$1297,('5. Raw salary data'!$C$2:$C$1297 &gt;'5. Raw salary data'!E1059)*('5. Raw salary data'!$C$2:$C$1297 &lt;'5. Raw salary data'!C1059),"No matches"))</f>
        <v>AG-03, AS-06, BI-03, CH-03, CT-EAV-03 , CT-IAU-03, EC-05, ED-EDS-04, ED-EST-05 (TE 8), ED-EST-05 (TE 9), ED-EST-06 (TE 7), ED-EST-06 (TE 8), EG-07, EL-07, EN-SUR-02, FB-5, FO-02, FR-4, GT-07, HP-08, HR-04, IS-05 , LS-04, MA-04, MT-04, ND-ADV-2, ND-DIT-3, ND-HME-3, NU-CHN-4, NU-HOS-4, OM-05, OP-2, PC-03, PH-01, RO-06, SG-SRE-04, SO-FLP-06, SO-MAO-07, SW-SCW-04, TI-06 Aviation, TI-06 Marine, VM-2, WP-05</v>
      </c>
    </row>
    <row r="1060" spans="1:3" ht="45" x14ac:dyDescent="0.25">
      <c r="A1060" s="60" t="str">
        <f>'5. Raw salary data'!A1060</f>
        <v>PG-06</v>
      </c>
      <c r="B1060" s="129" t="str" cm="1">
        <f t="array" ref="B1060">_xlfn.TEXTJOIN(", ", TRUE, _xlfn._xlws.FILTER('5. Raw salary data'!$A$2:$A$1297, ('5. Raw salary data'!$C$2:$C$1297 &lt; '5. Raw salary data'!D1060) * ('5. Raw salary data'!$C$2:$C$1297 &gt;= '5. Raw salary data'!C1060) * ('5. Raw salary data'!$A$2:$A$1297 &lt;&gt; '5. Raw salary data'!A1060), "No matches"))</f>
        <v>AG-04, AI-06, AS-08, BI-04, CH-04, CT-FIN-03 , CT-EAV-04 , CT-IAU-04, DE-01, EL-09, EN-ENG-04, EN-SUR-03, GT-08, HR-05, LS-05, MT-06, ND-ADV-3, ND-DIT-4, ND-HME-4, PC-04, PE-06, PH-02, PM-07, PM-MCO-03, PS-4, SG-PAT-05, SW-SCW-05, TI-07 Aviation, TI-08 Railway safety, TR-05, UT-3, VM-3, WP-06</v>
      </c>
      <c r="C1060" s="128" t="str" cm="1">
        <f t="array" ref="C1060">_xlfn.TEXTJOIN(", ",TRUE,_xlfn._xlws.FILTER('5. Raw salary data'!$A$2:$A$1297,('5. Raw salary data'!$C$2:$C$1297 &gt;'5. Raw salary data'!E1060)*('5. Raw salary data'!$C$2:$C$1297 &lt;'5. Raw salary data'!C1060),"No matches"))</f>
        <v>AI-04, AI-05, AO-CAI-01, AR-04, AS-07, CO-02, EC-06, ED-EDS-05, ED-EST-06 (TE 10), EG-08, EL-08, FB-6, FO-03, FR-6, FS-02, HP-09, IS-06 , IT-03, LP-01, MA-05, MT-05, NU-CHN-6, NU-HOS-6, OP-3, PE-05, PM-06 , PM-MCO-02, PR(S)-05, SE-RES-2, SG-SRE-05, SG-SRE-06, SO-FLP-07, SO-MAO-09, TI-07 Marine, TR-04</v>
      </c>
    </row>
    <row r="1061" spans="1:3" ht="60" x14ac:dyDescent="0.25">
      <c r="A1061" s="60" t="str">
        <f>'5. Raw salary data'!A1061</f>
        <v>PH-01</v>
      </c>
      <c r="B1061" s="129" t="str" cm="1">
        <f t="array" ref="B1061">_xlfn.TEXTJOIN(", ", TRUE, _xlfn._xlws.FILTER('5. Raw salary data'!$A$2:$A$1297, ('5. Raw salary data'!$C$2:$C$1297 &lt; '5. Raw salary data'!D1061) * ('5. Raw salary data'!$C$2:$C$1297 &gt;= '5. Raw salary data'!C1061) * ('5. Raw salary data'!$A$2:$A$1297 &lt;&gt; '5. Raw salary data'!A1061), "No matches"))</f>
        <v>AO-CAI-01, AR-04, CO-02, ED-EDS-05, ED-EST-05 (TE 10), ED-EST-06 (TE 9), EN-ENG-03, EN-SUR-02, FR-5, GT-07, IT-03, MT-05, ND-HME-3, NU-CHN-5, NU-HOS-5, OP-3, PE-05, PG-05, PS-3, PR(S)-05, SG-PAT-04, SG-SRE-05, SO-FLP-06, SO-MAO-08, SR-CPS1, SW-SCW-04, TI-08, TI-07 Railway safety, TR-04, VM-2</v>
      </c>
      <c r="C1061" s="128" t="str" cm="1">
        <f t="array" ref="C1061">_xlfn.TEXTJOIN(", ",TRUE,_xlfn._xlws.FILTER('5. Raw salary data'!$A$2:$A$1297,('5. Raw salary data'!$C$2:$C$1297 &gt;'5. Raw salary data'!E1061)*('5. Raw salary data'!$C$2:$C$1297 &lt;'5. Raw salary data'!C1061),"No matches"))</f>
        <v>AG-03, AI-03, AS-06, BI-03, CH-03, CT-EAV-03 , CT-IAU-03, EC-05, ED-EDS-04, ED-EST-04 (TE 10), ED-EST-05 (TE 8), ED-EST-05 (TE 9), ED-EST-06 (TE 7), ED-EST-06 (TE 8), EG-07, EL-07, FB-5, FO-02, FR-4, HP-08, HR-04, IS-05 , LS-04, MA-04, MT-04, ND-ADV-2, ND-DIT-3, NU-CHN-4, NU-HOS-4, OM-05, OP-2, PC-03, RO-06, SG-SRE-04, SO-FLP-05, SO-MAO-07, TI-06 Aviation, TI-06 Marine, TI-06 Railway safety, TR-03, UT-2, WP-05</v>
      </c>
    </row>
    <row r="1062" spans="1:3" ht="60" x14ac:dyDescent="0.25">
      <c r="A1062" s="60" t="str">
        <f>'5. Raw salary data'!A1062</f>
        <v>PH-02</v>
      </c>
      <c r="B1062" s="129" t="str" cm="1">
        <f t="array" ref="B1062">_xlfn.TEXTJOIN(", ", TRUE, _xlfn._xlws.FILTER('5. Raw salary data'!$A$2:$A$1297, ('5. Raw salary data'!$C$2:$C$1297 &lt; '5. Raw salary data'!D1062) * ('5. Raw salary data'!$C$2:$C$1297 &gt;= '5. Raw salary data'!C1062) * ('5. Raw salary data'!$A$2:$A$1297 &lt;&gt; '5. Raw salary data'!A1062), "No matches"))</f>
        <v>AG-04, AI-06, AI-07, AO-CAI-02, AR-05, AS-08, BI-04, CH-04, CO-03, DE-01, EL-09, EN-ENG-04, FB-7, FO-04, GT-08, HR-05, LS-05, MT-06, ND-ADV-3, ND-HME-4, PC-04, PE-06, PM-07, PM-MCO-03, PS-4, SG-PAT-05, TI-08 Railway safety, TR-05, UT-3, WP-06</v>
      </c>
      <c r="C1062" s="128" t="str" cm="1">
        <f t="array" ref="C1062">_xlfn.TEXTJOIN(", ",TRUE,_xlfn._xlws.FILTER('5. Raw salary data'!$A$2:$A$1297,('5. Raw salary data'!$C$2:$C$1297 &gt;'5. Raw salary data'!E1062)*('5. Raw salary data'!$C$2:$C$1297 &lt;'5. Raw salary data'!C1062),"No matches"))</f>
        <v>AI-04, AI-05, AS-07, CO-02, CT-FIN-03 , CT-EAV-04 , CT-IAU-04, EC-06, ED-EST-06 (TE 10), EG-08, EL-08, EN-SUR-03, FB-6, FO-03, FR-6, FS-02, HP-09, IS-06 , LP-01, MA-05, ND-DIT-4, NU-CHN-6, NU-HOS-6, OP-3, PG-06, PM-06 , PM-MCO-02, SE-RES-2, SG-SRE-05, SG-SRE-06, SO-FLP-07, SO-MAO-09, SW-SCW-05, TI-07 Aviation, TI-07 Marine, VM-3</v>
      </c>
    </row>
    <row r="1063" spans="1:3" ht="45" x14ac:dyDescent="0.25">
      <c r="A1063" s="60" t="str">
        <f>'5. Raw salary data'!A1063</f>
        <v>PH-03</v>
      </c>
      <c r="B1063" s="129" t="str" cm="1">
        <f t="array" ref="B1063">_xlfn.TEXTJOIN(", ", TRUE, _xlfn._xlws.FILTER('5. Raw salary data'!$A$2:$A$1297, ('5. Raw salary data'!$C$2:$C$1297 &lt; '5. Raw salary data'!D1063) * ('5. Raw salary data'!$C$2:$C$1297 &gt;= '5. Raw salary data'!C1063) * ('5. Raw salary data'!$A$2:$A$1297 &lt;&gt; '5. Raw salary data'!A1063), "No matches"))</f>
        <v>AC-01, AG-05, AO-CAI-03, AO-HPS-02, AR-06, BI-05, CH-05, CO-04, CT-FIN-04 , DE-02, EN-SUR-04, FB-8, MT-07, NU-CHN-8, NU-HOS-8, PC-05, PS-5, SG-PAT-06, SG-SRE-08, SO-INS-02</v>
      </c>
      <c r="C1063" s="128" t="str" cm="1">
        <f t="array" ref="C1063">_xlfn.TEXTJOIN(", ",TRUE,_xlfn._xlws.FILTER('5. Raw salary data'!$A$2:$A$1297,('5. Raw salary data'!$C$2:$C$1297 &gt;'5. Raw salary data'!E1063)*('5. Raw salary data'!$C$2:$C$1297 &lt;'5. Raw salary data'!C1063),"No matches"))</f>
        <v>AI-07, AO-CAI-02, AO-HPS-01, AR-05, CO-03, CT-EAV-05 , DE-01, DS-4, EC-07, FB-7, FO-04, FS-03, IT-04, MA-06, NU-CHN-7, NU-HOS-7, PE-06, SE-REM-1, SE-RES-3, SG-PAT-07, SG-SRE-07, SO-INS-01, SO-MAO-10, TI-08 Aviation, TI-08 Marine, VM-4</v>
      </c>
    </row>
    <row r="1064" spans="1:3" ht="240" x14ac:dyDescent="0.25">
      <c r="A1064" s="60" t="str">
        <f>'5. Raw salary data'!A1064</f>
        <v>PI-01-CGC</v>
      </c>
      <c r="B1064" s="129" t="str" cm="1">
        <f t="array" ref="B1064">_xlfn.TEXTJOIN(", ", TRUE, _xlfn._xlws.FILTER('5. Raw salary data'!$A$2:$A$1297, ('5. Raw salary data'!$C$2:$C$1297 &lt; '5. Raw salary data'!D1064) * ('5. Raw salary data'!$C$2:$C$1297 &gt;= '5. Raw salary data'!C1064) * ('5. Raw salary data'!$A$2:$A$1297 &lt;&gt; '5. Raw salary data'!A1064), "No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5), ED-EST-04 Quebec (TE 6), ED-EST-05 Quebec (TE 4), ED-EST-06 Quebec (TE 2), ED-EST-02 Ontario (TE 6), ED-EST-02 Ontario (TE 7), ED-EST-03 Ontario (TE 5), ED-EST-04 Ontario (TE 2), ED-EST-04 Ontario (TE 3), ED-EST-05 Ontario (TE 2), ED-EST-03 Manitoba (TE 6), ED-EST-03 Manitoba (TE 7), ED-EST-04 Manitoba (TE 1), ED-EST-02 Saskatchewan (TE 9), ED-EST-03 Saskatchewan (TE 7), ED-EST-04 Saskatchewan (TE 2), ED-EST-02 Alberta (TE 8), ED-EST-03 Alberta (TE 5), ED-EST-04 Alberta (TE 2), ED-EST-05 Alberta (TE 1), ED-EST-02 BC (TE 7), ED-EST-02 BC (TE 8), ED-EST-03 BC (TE 4), ED-EST-04 BC (TE 2), ED-EST-04 BC (TE 3), ED-EST-05 BC (TE 1), ED-LAT-01 (TE 8), ED-LAT-02 (TE 4), ED-LAT-02 (TE 5), ED-LAT-03 (TE 3), ED-LAT-03 (TE 4), ED-LAT-04 (TE 2), GL-AIM-00, GL-AMW-8, GL-ELE -9, GL-ELE -10, GL-GHW-5, GL-INM-00, GL-INM-9, GL-MAM-00, GL-MAM-6, GL-MAM-7, GL-MAN-6, GL-MAN-7, GL-MDO-8, GL-MOC-7, GL-MST-9, GL-MST-10, GL-PCF-00, GL-PRW-6, GL-PRW-7, GL-WOW-00, GS-05, GS-06, IS-01 , LI-6, MA-01, PG-01, PM-01 , RO-01, SC-3 (deck and engine room), SC-4 (deck and engine room), SC-STD-3, SC-STD-4, SC-3 (equip. op. and spec. trade), SR-W (pay group 2), SR-W (pay group 3), SR-W (pay group 9) APC-6, SR-W (pay group 9) APD-8</v>
      </c>
      <c r="C1064" s="128" t="str" cm="1">
        <f t="array" ref="C1064">_xlfn.TEXTJOIN(", ",TRUE,_xlfn._xlws.FILTER('5. Raw salary data'!$A$2:$A$1297,('5. Raw salary data'!$C$2:$C$1297 &gt;'5. Raw salary data'!E1064)*('5. Raw salary data'!$C$2:$C$1297 &lt;'5. Raw salary data'!C1064),"No matches"))</f>
        <v>CR-05, DD-03, ED-EST-01 (TE 3), ED-EST-02 (TE 2) , ED-EST-02 Maritimes (TE 9), ED-EST-03 Maritimes (TE 7), ED-EST-04 Maritimes (TE 3), ED-EST-05 Maritimes (TE 1), ED-EST-01 Quebec (TE 8), ED-EST-02 Quebec (TE 7), ED-EST-03 Quebec (TE 5), ED-EST-03 Quebec (TE 6), ED-EST-04 Quebec (TE 4), ED-EST-05 Quebec (TE 2), ED-EST-05 Quebec (TE 3), ED-EST-06 Quebec (TE 1), ED-EST-02 Ontario (TE 5), ED-EST-03 Ontario (TE 4), ED-EST-04 Ontario (TE 1), ED-EST-05 Ontario (TE 1), ED-EST-02 Manitoba (TE 8), ED-EST-02 Manitoba (TE 9), ED-EST-03 Manitoba (TE 5), ED-EST-02 Saskatchewan (TE 7), ED-EST-02 Saskatchewan (TE 8), ED-EST-03 Saskatchewan (TE 5), ED-EST-03 Saskatchewan (TE 6), ED-EST-04 Saskatchewan (TE 1), ED-EST-02 Alberta (TE 6), ED-EST-02 Alberta (TE 7), ED-EST-03 Alberta (TE 4), ED-EST-04 Alberta (TE 1), ED-EST-01 BC (TE 7), ED-EST-01 BC (TE 8), ED-EST-02 BC (TE 5), ED-EST-02 BC (TE 6), ED-EST-03 BC (TE 3), ED-EST-04 BC (TE 1), ED-LAT-01 (TE 6), ED-LAT-01 (TE 7), ED-LAT-02 (TE 3), ED-LAT-03 (TE 2), ED-LAT-04 (TE 1), EG-01, GL-AMW-6, GL-AMW-7, GL-ELE -8, GL-GHW-3, GL-GHW-4, GL-MAM-5, GL-MAN-4, GL-MAN-5, GL-MDO-6, GL-MDO-7, GL-MOC-5, GL-MOC-6, GL-MST-00, GL-PRW-00, GL-PRW-5, GT-02, HP-01, HS-HDO-03, HS-HDO-04, HS-PHS-04, OM-01, PY-05, SC-1 (deck and engine room), SC-2 (deck and engine room), SC-STD-1, SC-STD-2, SC-1 (equip. op. and spec. trade), SC-2 (equip. op. and spec. trade), SR-W (pay group 9) APC-5, SR-W (pay group 9) APD-7, ST-SCY-4, TI-02, WP-01</v>
      </c>
    </row>
    <row r="1065" spans="1:3" ht="270" x14ac:dyDescent="0.25">
      <c r="A1065" s="60" t="str">
        <f>'5. Raw salary data'!A1065</f>
        <v>PI-02-CGC</v>
      </c>
      <c r="B1065" s="129" t="str" cm="1">
        <f t="array" ref="B1065">_xlfn.TEXTJOIN(", ", TRUE, _xlfn._xlws.FILTER('5. Raw salary data'!$A$2:$A$1297, ('5. Raw salary data'!$C$2:$C$1297 &lt; '5. Raw salary data'!D1065) * ('5. Raw salary data'!$C$2:$C$1297 &gt;= '5. Raw salary data'!C1065) * ('5. Raw salary data'!$A$2:$A$1297 &lt;&gt; '5. Raw salary data'!A1065), "No matches"))</f>
        <v>AR-01, AS-02, CM-07, CO-DEV/PER, CR-06, DA-CON-5, DA-CON-6, EC-01, ED-EST-01 (TE 5), ED-EST-01 (TE 6), ED-EST-02 (TE 4), ED-EST-02 (TE 5) , ED-EST-03 (TE 2),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2), ED-EST-06 Saskatchewan (TE 1), ED-EST-02 Alberta (TE 9), ED-EST-03 Alberta (TE 7), ED-EST-04 Alberta (TE 3), ED-EST-05 Alberta (TE 2), ED-EST-06 Alberta (TE 1), ED-EST-02 BC (TE 9), ED-EST-03 BC (TE 5), ED-EST-04 BC (TE 4), ED-EST-05 BC (TE 2), ED-EST-06 BC (TE 1), ED-LAT-01 (TE 10), ED-LAT-02 (TE 6), ED-LAT-02 (TE 7), ED-LAT-03 (TE 5), ED-LAT-03 (TE 6), ED-LAT-04 (TE 3), ED-LAT-04 (TE 4), EG-02, EL-02, EN-ENG-01, GL-AIM-9, GL-AMW-9, GL-AMW-10, GL-ELE -11, GL-ELE -12, GL-GHW-7, GL-INM-10, GL-INM-11, GL-MAM-8, GL-MAN-8, GL-MDO-9, GL-MDO-10, GL-MOC-9, GL-MST-11, GL-MST-12, GL-PCF-6, GL-PCF-7, GL-PIP-00, GL-PRW-8, GL-PRW-9, GL-VHE-00, GL-WOW-9, GS-07, GT-03, HP-02, HS-HDO-05, HS-HDO-06, HS-PHS-05, IS-02 , LI-7, MT-01, OM-02, PM-02 , PY-06, SC-5 (deck and engine room), SC-6 (deck and engine room), SC-STD-5, SC-STD-6, SC-4 (equip. op. and spec. trade), SG-SRE-01, SR-E (pay group 1 basic), SR-W (pay group 9) APC-7, SR-W (pay group 9) APD-9, TI-03, TR-01</v>
      </c>
      <c r="C1065" s="128" t="str" cm="1">
        <f t="array" ref="C1065">_xlfn.TEXTJOIN(", ",TRUE,_xlfn._xlws.FILTER('5. Raw salary data'!$A$2:$A$1297,('5. Raw salary data'!$C$2:$C$1297 &gt;'5. Raw salary data'!E1065)*('5. Raw salary data'!$C$2:$C$1297 &lt;'5. Raw salary data'!C1065),"No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ED-EST-03 Ontario (TE 6), ED-EST-04 Ontario (TE 3), ED-EST-05 Ontario (TE 2), ED-EST-03 Manitoba (TE 6),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GL-AIM-00, GL-AMW-8, GL-ELE -9, GL-ELE -10, GL-GHW-5, GL-GHW-6, GL-INM-9, GL-MAM-00, GL-MAM-6, GL-MAM-7, GL-MAN-6, GL-MAN-7, GL-MDO-8, GL-MOC-7, GL-MOC-8, GL-MST-9, GL-MST-10, GL-PCF-00, GL-PRW-6, GL-PRW-7, GL-WOW-00, GS-05, GS-06, IS-01 , MA-01, PG-01, PM-01 , RO-01, SC-3 (deck and engine room), SC-4 (deck and engine room), SC-STD-3, SC-STD-4, SC-3 (equip. op. and spec. trade), SR-W (pay group 2), SR-W (pay group 3), SR-W (pay group 9) APC-6, SR-W (pay group 9) APD-8</v>
      </c>
    </row>
    <row r="1066" spans="1:3" ht="285" x14ac:dyDescent="0.25">
      <c r="A1066" s="60" t="str">
        <f>'5. Raw salary data'!A1066</f>
        <v>PI-03-CGC</v>
      </c>
      <c r="B1066" s="129" t="str" cm="1">
        <f t="array" ref="B1066">_xlfn.TEXTJOIN(", ", TRUE, _xlfn._xlws.FILTER('5. Raw salary data'!$A$2:$A$1297, ('5. Raw salary data'!$C$2:$C$1297 &lt; '5. Raw salary data'!D1066) * ('5. Raw salary data'!$C$2:$C$1297 &gt;= '5. Raw salary data'!C1066) * ('5. Raw salary data'!$A$2:$A$1297 &lt;&gt; '5. Raw salary data'!A1066), "No matches"))</f>
        <v>AS-03, DA-PRO-6, DS-1, EC-02, ED-EST-01 (TE 7) , ED-EST-02 (TE 6) , ED-EST-02 (TE 7) , ED-EST-03 (TE 4), ED-EST-04 (TE 1), ED-EST-04 (TE 2), ED-EST-04 Maritimes (TE 7), ED-EST-04 Maritimes (TE 8), ED-EST-05 Maritimes (TE 5), ED-EST-06 Maritimes (TE 4), ED-EST-03 Quebec (TE 10), ED-EST-03 Quebec (TE 11), ED-EST-04 Quebec (TE 9), ED-EST-04 Quebec (TE 10), ED-EST-05 Quebec (TE 7), ED-EST-05 Quebec (TE 8), ED-EST-06 Quebec (TE 5), ED-EST-03 Ontario (TE 8), ED-EST-03 Ontario (TE 9), ED-EST-04 Ontario (TE 5), ED-EST-04 Ontario (TE 6), ED-EST-05 Ontario (TE 5), ED-EST-06 Ontario (TE 3), ED-EST-04 Manitoba (TE 4), ED-EST-05 Manitoba (TE 2),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8), ED-LAT-02 (TE 9), ED-LAT-03 (TE 7), ED-LAT-03 (TE 8), ED-LAT-04 (TE 5), ED-LAT-04 (TE 6), EG-03, EU-LAI-1, GL-AIM-11, GL-AMW-11, GL-AMW-12, GL-COI-9, GL-EIM-00, GL-EIM-9, GL-ELE -13, GL-ELE -14, GL-GHW-10, GL-GHW-11, GL-INM-12, GL-INM-13, GL-MAM-10, GL-MAN-10, GL-MAN-11, GL-MDO-11, GL-MDO-12, GL-MOC-11, GL-MST-13, GL-MST-14, GL-PCF-8, GL-PCF-9, GL-PIP-9, GL-PRW-10, GL-PRW-11, GL-SMW-00, GL-SMW-8, GL-VHE-8, GL-VHE-9, GL-WOW-10, GL-WOW-11, GS-08, HP-03, HR-01, HS-HDO-07, HS-HDO-08, HS-PHS-07, LI-8, MA-02, PE-01, PG-02, PM-03 , PO-IMA-01, PO-LES-TO-01, PO-LES-IM-01, PO-TCO-01, PR(S)-01, SC-7 (deck and engine room), SC-STD-7, SC-5 (equip. op. and spec. trade), SG-PAT-01, SR-E (pay group 2 ELE-2), SR-W (pay group 4), SR-W (pay group 5), SR-W (pay group 9) APC-8, SR-W (pay group 9) APD-10, ST-COR-2, TI-04, WP-02</v>
      </c>
      <c r="C1066" s="128" t="str" cm="1">
        <f t="array" ref="C1066">_xlfn.TEXTJOIN(", ",TRUE,_xlfn._xlws.FILTER('5. Raw salary data'!$A$2:$A$1297,('5. Raw salary data'!$C$2:$C$1297 &gt;'5. Raw salary data'!E1066)*('5. Raw salary data'!$C$2:$C$1297 &lt;'5. Raw salary data'!C1066),"No matches"))</f>
        <v>AS-02, CM-07, CO-DEV/PER, CR-06, DA-CON-6, DD-05, ED-EST-01 (TE 6), ED-EST-02 (TE 5) ,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ED-EST-05 Ontario (TE 4), ED-EST-06 Ontario (TE 2), ED-EST-03 Manitoba (TE 9), ED-EST-04 Manitoba (TE 2), ED-EST-04 Manitoba (TE 3), ED-EST-05 Manitoba (TE 1), ED-EST-03 Saskatchewan (TE 9), ED-EST-04 Saskatchewan (TE 3), ED-EST-04 Saskatchewan (TE 4), ED-EST-05 Saskatchewan (TE 2), ED-EST-06 Saskatchewan (TE 1), ED-EST-03 Alberta (TE 7), ED-EST-04 Alberta (TE 3), ED-EST-04 Alberta (TE 4), ED-EST-05 Alberta (TE 2),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GL-MOC-10, GL-MST-11, GL-MST-12, GL-PCF-7, GL-PIP-00, GL-PRW-8, GL-PRW-9, GL-VHE-00, GL-WOW-9, GS-07, GT-03, HS-HDO-06, HS-PHS-05, HS-PHS-06, IS-02 , MT-01, OM-02, PM-02 , PY-07, SC-5 (deck and engine room), SC-6 (deck and engine room), SC-STD-5, SC-STD-6, SC-4 (equip. op. and spec. trade), SG-SRE-01, SO-MAO-TO, SR-E (pay group 1 basic), SR-W (pay group 9) APC-7, SR-W (pay group 9) APD-9, TR-01</v>
      </c>
    </row>
    <row r="1067" spans="1:3" ht="270" x14ac:dyDescent="0.25">
      <c r="A1067" s="60" t="str">
        <f>'5. Raw salary data'!A1067</f>
        <v>PI-04-CGC</v>
      </c>
      <c r="B1067" s="129" t="str" cm="1">
        <f t="array" ref="B1067">_xlfn.TEXTJOIN(", ", TRUE, _xlfn._xlws.FILTER('5. Raw salary data'!$A$2:$A$1297, ('5. Raw salary data'!$C$2:$C$1297 &lt; '5. Raw salary data'!D1067) * ('5. Raw salary data'!$C$2:$C$1297 &gt;= '5. Raw salary data'!C1067) * ('5. Raw salary data'!$A$2:$A$1297 &lt;&gt; '5. Raw salary data'!A1067), "No matches"))</f>
        <v>AI-01, AS-04, DA-CON-7, DA-PRO-7, DS-2, EC-03, ED-EST-02 (TE 8), ED-EST-02 (TE 9), ED-EST-03 (TE 6), ED-EST-04 (TE 3), ED-EST-04 (TE 4), ED-EST-05 (TE 2), ED-EST-06 (TE 1), ED-EST-04 Maritimes (TE 10), ED-EST-05 Maritimes (TE 7), ED-EST-05 Maritimes (TE 8), ED-EST-06 Maritimes (TE 6),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GL-EIM-11, GL-GHW-12, GL-MAM-12, GL-MAM-13, GL-MAN-13, GL-MDO-14, GL-MOC-13, GL-MOC-14, GL-PCF-11, GL-PIP-11, GL-PIP-12, GL-PRW-12, GL-PRW-13, GL-SMW-9, GL-SMW-10, GL-VHE-10, GL-VHE-11, GL-WOW-12, GL-WOW-13, GS-09, GS-10, HP-04, HS-HDO-09, HS-PHS-08, IS-03 , IT-01, LS-01, OM-03, PC-01, PE-02, PG-03, PM-04 , PO-IMA-02, PO-LES-TO-02, PO-LES-IM-02, PO-TCO-02, PR(S)-02, RO-03, SC-7 (equip. op. and spec. trade), SG-SRE-02, SO-FLP-01, SR-E (APA), SR-E (APB), SR-W (pay group 7), SW-SCW-02, TI-05, WP-03</v>
      </c>
      <c r="C1067" s="128" t="str" cm="1">
        <f t="array" ref="C1067">_xlfn.TEXTJOIN(", ",TRUE,_xlfn._xlws.FILTER('5. Raw salary data'!$A$2:$A$1297,('5. Raw salary data'!$C$2:$C$1297 &gt;'5. Raw salary data'!E1067)*('5. Raw salary data'!$C$2:$C$1297 &lt;'5. Raw salary data'!C1067),"No matches"))</f>
        <v>AG-01, BI-01, CH-01, CR-07, DD-06, EC-02, ED-EST-01 (TE 8), ED-EST-02 (TE 7) , ED-EST-03 (TE 4), ED-EST-03 (TE 5), ED-EST-04 (TE 2), ED-EST-05 (TE 1), ED-EST-04 Maritimes (TE 8),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ED-EST-05 Saskatchewan (TE 5),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GL-COI-9, GL-COI-10, GL-EIM-10, GL-ELE -14, GL-GHW-10, GL-GHW-11, GL-INM-13, GL-INM-14, GL-MAM-10, GL-MAM-11, GL-MAN-11, GL-MAN-12, GL-MDO-12, GL-MDO-13, GL-MOC-11, GL-MOC-12, GL-MST-14, GL-PCF-9, GL-PCF-10, GL-PIP-9, GL-PIP-10, GL-PRW-11, GL-SMW-8, GL-VHE-9, GL-WOW-11, GT-04, HR-01, HS-HDO-08, LI-9, MA-02, PS-1, SC-5 (equip. op. and spec. trade), SC-6 (equip. op. and spec. trade), SO-MAO-01, SR-E (pay group 2 ELE-2), SR-E (pay group 3 MDO-4), SR-W (pay group 4), SR-W (pay group 5), SR-W (pay group 6), SW-SCW-01, SW-CHA-01</v>
      </c>
    </row>
    <row r="1068" spans="1:3" ht="255" x14ac:dyDescent="0.25">
      <c r="A1068" s="60" t="str">
        <f>'5. Raw salary data'!A1068</f>
        <v>PI-05-CGC</v>
      </c>
      <c r="B1068" s="129" t="str" cm="1">
        <f t="array" ref="B1068">_xlfn.TEXTJOIN(", ", TRUE, _xlfn._xlws.FILTER('5. Raw salary data'!$A$2:$A$1297, ('5. Raw salary data'!$C$2:$C$1297 &lt; '5. Raw salary data'!D1068) * ('5. Raw salary data'!$C$2:$C$1297 &gt;= '5. Raw salary data'!C1068) * ('5. Raw salary data'!$A$2:$A$1297 &lt;&gt; '5. Raw salary data'!A1068), "No matches"))</f>
        <v>CX-1, DD-08, EC-04, ED-EST-03 (TE 8), ED-EST-03 (TE 9), ED-EST-04 (TE 5), ED-EST-04 (TE 6), ED-EST-05 (TE 4), ED-EST-06 (TE 2), ED-EST-06 (TE 3),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ED-EST-04 BC (TE 10), ED-EST-05 BC (TE 8), ED-EST-06 BC (TE 7), ED-LAT-03 (TE 13), ED-LAT-04 (TE 11), ED-LAT-04 (TE 12), EG-05, FR-1, GL-COI-14, GL-EIM-13, GL-EIM-14, GL-PCF-13, GL-PCF-14, GL-PIP-14, GL-SMW-12, GL-SMW-13, GL-VHE-13, GL-VHE-14, GS-12, GT-05, HP-05, HS-HDO-10, HS-PHS-09, HS-PHS-10, MA-03, PO-IMA-03, PO-LES-TO-03, PO-LES-IM-03, PO-TCO-03, RO-04, SO-MAO-03, SO-RAD-02, SR-E (pay group 4 MDO-5), SR-E (pay group 5 basic), SR-W (pay group 11), SW-CHA-02, TI-05 Aviation, TR-02</v>
      </c>
      <c r="C1068" s="128" t="str" cm="1">
        <f t="array" ref="C1068">_xlfn.TEXTJOIN(", ",TRUE,_xlfn._xlws.FILTER('5. Raw salary data'!$A$2:$A$1297,('5. Raw salary data'!$C$2:$C$1297 &gt;'5. Raw salary data'!E1068)*('5. Raw salary data'!$C$2:$C$1297 &lt;'5. Raw salary data'!C1068),"No matches"))</f>
        <v>AI-01, AR-02, CO-01, CT-FIN-01 , CT-EAV-01 , CT-IAU-01 , DA-CON-8, DA-PRO-7, DD-07, ED-EDS-01, ED-EST-02 (TE 9), ED-EST-03 (TE 7), ED-EST-04 (TE 4), ED-EST-05 (TE 2), ED-EST-05 (TE 3), ED-EST-06 (TE 1), ED-EST-05 Maritimes (TE 8), ED-EST-05 Maritimes (TE 9), ED-EST-06 Maritimes (TE 7), ED-EST-05 Quebec (TE 10), ED-EST-05 Quebec (TE 11), ED-EST-06 Quebec (TE 8), ED-EST-06 Quebec (TE 9), ED-EST-04 Ontario (TE 8),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12), ED-LAT-02 (TE 13), ED-LAT-03 (TE 11), ED-LAT-03 (TE 12), ED-LAT-04 (TE 9), ED-LAT-04 (TE 10), EG-04, EL-04, EN-ENG-02, EN-SUR-01, FB-2, GL-AIM-14, GL-COI-12, GL-COI-13, GL-EIM-11, GL-EIM-12, GL-MAM-13, GL-MAM-14, GL-MAN-13, GL-MAN-14, GL-MOC-14, GL-PCF-12, GL-PIP-12, GL-PIP-13, GL-PRW-13, GL-PRW-14, GL-SMW-10, GL-SMW-11, GL-VHE-11, GL-VHE-12, GL-WOW-13, GL-WOW-14, GS-10, GS-11, HP-04, HR-02, HS-HDO-09, IT-01, LS-01, LS-02, MT-02, NU-CHN-1, NU-HOS-1, OM-03, PE-02, PG-03, PR(S)-02, SC-7 (equip. op. and spec. trade), SE-RES-1, SG-PAT-02, SG-SRE-02, SO-FLP-02, SO-MAO-02, SO-RAD-01, SR-W (pay group 8), SW-SCW-02, TI-05, UT-1, WP-03</v>
      </c>
    </row>
    <row r="1069" spans="1:3" ht="180" x14ac:dyDescent="0.25">
      <c r="A1069" s="60" t="str">
        <f>'5. Raw salary data'!A1069</f>
        <v>PI-06-CGC</v>
      </c>
      <c r="B1069" s="129" t="str" cm="1">
        <f t="array" ref="B1069">_xlfn.TEXTJOIN(", ", TRUE, _xlfn._xlws.FILTER('5. Raw salary data'!$A$2:$A$1297, ('5. Raw salary data'!$C$2:$C$1297 &lt; '5. Raw salary data'!D1069) * ('5. Raw salary data'!$C$2:$C$1297 &gt;= '5. Raw salary data'!C1069) * ('5. Raw salary data'!$A$2:$A$1297 &lt;&gt; '5. Raw salary data'!A1069), "No matches"))</f>
        <v>AS-05, CT-EAV-02 , CT-IAU-02, DS-3, ED-EDS-03, ED-EST-04 (TE 8), ED-EST-05 (TE 6), ED-EST-06 (TE 4), ED-EST-06 (TE 5), ED-EST-06 Quebec (TE 12), ED-EST-06 Ontario (TE 8), ED-EST-06 Ontario (TE 9), ED-EST-05 Manitoba (TE 10), ED-EST-06 Manitoba (TE 8), ED-EST-06 Manitoba (TE 9), ED-EST-06 Saskatchewan (TE 10), ED-EST-05 Alberta (TE 10), ED-EST-06 Alberta (TE 9), ED-EST-06 Alberta (TE 10), ED-EST-05 BC (TE 10), ED-EST-05 BC (TE 11), ED-EST-06 BC (TE 9), ED-EST-06 BC (TE 10), EG-06, FB-4, FR-2, FS-01, GT-06, HR-03, IS-04 , IT-02, LS-03, ND-ADV-1, NU-CHN-2, NU-CHN-3, NU-HOS-2, NU-HOS-3, PG-04, PM-05 , PM-MCO-01, PO-LES-TO-04, PO-TCO-04, PS-2, RO-05, SG-PAT-03, SG-SRE-03, SO-FLP-04, SO-MAO-05, SR-E (pay group 9), SR-E (pay group 10), SR-E (pay group 11), SR-E (pay group 12), SR-W (pay group 12), SW-SCW-01 Clinical Social Workers, SW-SCW-02 Clinical Social Workers, SW-CHA-03, VM-1, WP-04</v>
      </c>
      <c r="C1069" s="128" t="str" cm="1">
        <f t="array" ref="C1069">_xlfn.TEXTJOIN(", ",TRUE,_xlfn._xlws.FILTER('5. Raw salary data'!$A$2:$A$1297,('5. Raw salary data'!$C$2:$C$1297 &gt;'5. Raw salary data'!E1069)*('5. Raw salary data'!$C$2:$C$1297 &lt;'5. Raw salary data'!C1069),"No matches"))</f>
        <v>AG-02, AI-02, BI-02, CH-02, CX-1, CX-2, DD-09, EC-04, ED-EDS-02, ED-EST-03 (TE 9), ED-EST-04 (TE 6), ED-EST-04 (TE 7), ED-EST-05 (TE 4), ED-EST-05 (TE 5), ED-EST-06 (TE 3), ED-EST-05 Maritimes (TE 10), ED-EST-06 Maritimes (TE 9), ED-EST-06 Maritimes (TE 10), ED-EST-06 Quebec (TE 11), ED-EST-05 Ontario (TE 10), ED-EST-06 Ontario (TE 7), ED-EST-04 Manitoba (TE 9), ED-EST-04 Manitoba (TE 10), ED-EST-05 Manitoba (TE 8), ED-EST-05 Manitoba (TE 9), ED-EST-06 Manitoba (TE 6), ED-EST-06 Manitoba (TE 7), ED-EST-05 Saskatchewan (TE 9), ED-EST-05 Saskatchewan (TE 10), ED-EST-06 Saskatchewan (TE 8), ED-EST-06 Saskatchewan (TE 9), ED-EST-04 Alberta (TE 10), ED-EST-05 Alberta (TE 9), ED-EST-06 Alberta (TE 8), ED-EST-04 BC (TE 11), ED-EST-05 BC (TE 9), ED-EST-06 BC (TE 7), ED-EST-06 BC (TE 8), ED-LAT-04 (TE 12), ED-LAT-04 (TE 13), EG-05, EL-05, EU-PEI-2, FB-3, FO-01, FR-1, GL-EIM-14, GL-PCF-14, GL-SMW-13, GL-SMW-14, GL-VHE-14, GS-12, GS-13, HP-05, HP-06, HS-PHS-10, LP-00, MA-03, ND-DIT-1, ND-HME-1, OM-04, PC-02, PE-03, PR(S)-03, SO-FLP-03, SO-MAO-04, SO-RAD-02, SO-RAD-03, SR-E (pay group 5 basic), SR-E (pay group 6), SR-E (pay group 7), SR-E (pay group 8), SW-SCW-03, TI-06, TI-05 Aviation, TI-05 Marine, TR-02</v>
      </c>
    </row>
    <row r="1070" spans="1:3" ht="105" x14ac:dyDescent="0.25">
      <c r="A1070" s="60" t="str">
        <f>'5. Raw salary data'!A1070</f>
        <v>PI-07-CGC</v>
      </c>
      <c r="B1070" s="129" t="str" cm="1">
        <f t="array" ref="B1070">_xlfn.TEXTJOIN(", ", TRUE, _xlfn._xlws.FILTER('5. Raw salary data'!$A$2:$A$1297, ('5. Raw salary data'!$C$2:$C$1297 &lt; '5. Raw salary data'!D1070) * ('5. Raw salary data'!$C$2:$C$1297 &gt;= '5. Raw salary data'!C1070) * ('5. Raw salary data'!$A$2:$A$1297 &lt;&gt; '5. Raw salary data'!A1070), "No matches"))</f>
        <v>AI-03, AS-06, EC-05, ED-EDS-04, ED-EST-04 (TE 10), ED-EST-05 (TE 8), ED-EST-06 (TE 7), ED-EST-06 BC (TE 11), FB-5, FO-02, FR-4, IS-05 , LS-04, MA-04, MT-03, MT-04, ND-DIT-3, NU-CHN-4, NU-HOS-4, OM-05, OP-1, PE-04, PR(S)-04, RO-06, SG-SRE-04, SO-FLP-05, SO-MAO-06, SO-MAO-07, SW-SCW-03 Clinical Social Workers, TI-06 Aviation, TI-06 Railway safety, TR-03, UT-2, WP-05</v>
      </c>
      <c r="C1070" s="128" t="str" cm="1">
        <f t="array" ref="C1070">_xlfn.TEXTJOIN(", ",TRUE,_xlfn._xlws.FILTER('5. Raw salary data'!$A$2:$A$1297,('5. Raw salary data'!$C$2:$C$1297 &gt;'5. Raw salary data'!E1070)*('5. Raw salary data'!$C$2:$C$1297 &lt;'5. Raw salary data'!C1070),"No matches"))</f>
        <v>AR-03, CT-FIN-02 , CT-EAV-02 , CT-IAU-02, CX-3, DS-3, ED-EDS-03, ED-EST-04 (TE 8), ED-EST-04 (TE 9), ED-EST-05 (TE 6), ED-EST-05 (TE 7), ED-EST-06 (TE 5), ED-EST-06 (TE 6), ED-EST-06 Ontario (TE 9), ED-EST-06 Ontario (TE 10), ED-EST-05 Manitoba (TE 10), ED-EST-06 Manitoba (TE 9), ED-EST-06 Manitoba (TE 10), ED-EST-06 Saskatchewan (TE 10), ED-EST-06 Alberta (TE 10), ED-EST-05 BC (TE 11), ED-EST-06 BC (TE 10), EG-06, EL-06, FB-4, FR-3, GT-06, HP-07, LS-03, ND-DIT-2, ND-HME-2, NU-CHN-2, NU-CHN-3, NU-HOS-2, NU-HOS-3, PG-04, SG-PAT-03, SG-SRE-03, SO-FLP-04, SO-MAO-05, SR-E (pay group 10), SR-E (pay group 11), SR-E (pay group 12), SR-W (pay group 12), SW-SCW-02 Clinical Social Workers, SW-CHA-03, TI-07</v>
      </c>
    </row>
    <row r="1071" spans="1:3" ht="240" x14ac:dyDescent="0.25">
      <c r="A1071" s="60" t="str">
        <f>'5. Raw salary data'!A1071</f>
        <v xml:space="preserve">PM-01 </v>
      </c>
      <c r="B1071" s="129" t="str" cm="1">
        <f t="array" ref="B1071">_xlfn.TEXTJOIN(", ", TRUE, _xlfn._xlws.FILTER('5. Raw salary data'!$A$2:$A$1297, ('5. Raw salary data'!$C$2:$C$1297 &lt; '5. Raw salary data'!D1071) * ('5. Raw salary data'!$C$2:$C$1297 &gt;= '5. Raw salary data'!C1071) * ('5. Raw salary data'!$A$2:$A$1297 &lt;&gt; '5. Raw salary data'!A1071), "No matches"))</f>
        <v>AR-01, AS-01, CM-06, DA-CON-5, DA-PRO-5, DD-04, EC-01, ED-EST-01 (TE 4), ED-EST-01 (TE 5), ED-EST-02 (TE 3) , ED-EST-03 (TE 1), ED-EST-03 Maritimes (TE 9), ED-EST-04 Maritimes (TE 4),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4), ED-LAT-04 (TE 2), GL-AMW-8, GL-ELE -10, GL-GHW-5, GL-GHW-6, GL-INM-9, GL-MAM-00, GL-MAM-6, GL-MAM-7, GL-MAN-7, GL-MDO-8, GL-MDO-9, GL-MOC-7, GL-MOC-8, GL-MST-10, GL-PCF-00, GL-PRW-7, GL-WOW-00, GS-05, GS-06, IS-01 , MA-01, PG-01, PI-02-CGC, PY-06, RO-01, SC-3 (deck and engine room), SC-4 (deck and engine room), SC-STD-3, SC-STD-4, SC-3 (equip. op. and spec. trade), SR-W (pay group 2), SR-W (pay group 3), SR-W (pay group 9) APC-6, SR-W (pay group 9) APD-8, TI-03</v>
      </c>
      <c r="C1071" s="128" t="str" cm="1">
        <f t="array" ref="C1071">_xlfn.TEXTJOIN(", ",TRUE,_xlfn._xlws.FILTER('5. Raw salary data'!$A$2:$A$1297,('5. Raw salary data'!$C$2:$C$1297 &gt;'5. Raw salary data'!E1071)*('5. Raw salary data'!$C$2:$C$1297 &lt;'5. Raw salary data'!C1071),"No matches"))</f>
        <v>CR-05, DA-CON-4, ED-EST-01 (TE 3), ED-EST-02 (TE 2) , ED-EST-03 Maritimes (TE 7), ED-EST-03 Maritimes (TE 8), ED-EST-04 Maritimes (TE 3), ED-EST-05 Maritimes (TE 1), ED-EST-01 Quebec (TE 8), ED-EST-02 Quebec (TE 7), ED-EST-02 Quebec (TE 8), ED-EST-03 Quebec (TE 6), ED-EST-04 Quebec (TE 4), ED-EST-04 Quebec (TE 5), ED-EST-05 Quebec (TE 2), ED-EST-05 Quebec (TE 3), ED-EST-06 Quebec (TE 1), ED-EST-02 Ontario (TE 5), ED-EST-02 Ontario (TE 6), ED-EST-03 Ontario (TE 4),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2), ED-LAT-01 (TE 6), ED-LAT-01 (TE 7), ED-LAT-02 (TE 3), ED-LAT-02 (TE 4), ED-LAT-03 (TE 2), ED-LAT-03 (TE 3), ED-LAT-04 (TE 1), EG-01, GL-AIM-00, GL-AMW-6, GL-AMW-7, GL-ELE -8, GL-ELE -9, GL-GHW-3, GL-GHW-4, GL-INM-00, GL-MAM-5, GL-MAN-5, GL-MAN-6, GL-MDO-6, GL-MDO-7, GL-MOC-6, GL-MST-00, GL-MST-9, GL-PRW-00, GL-PRW-5, GL-PRW-6, GT-02, HP-01, HS-HDO-04, HS-PHS-04, LI-6, OM-01, PI-01-CGC, PY-05, SC-1 (deck and engine room), SC-2 (deck and engine room), SC-STD-1, SC-STD-2, SC-2 (equip. op. and spec. trade), SR-W (pay group 9) APD-7, ST-SCY-4, WP-01</v>
      </c>
    </row>
    <row r="1072" spans="1:3" ht="270" x14ac:dyDescent="0.25">
      <c r="A1072" s="60" t="str">
        <f>'5. Raw salary data'!A1072</f>
        <v xml:space="preserve">PM-02 </v>
      </c>
      <c r="B1072" s="129" t="str" cm="1">
        <f t="array" ref="B1072">_xlfn.TEXTJOIN(", ", TRUE, _xlfn._xlws.FILTER('5. Raw salary data'!$A$2:$A$1297, ('5. Raw salary data'!$C$2:$C$1297 &lt; '5. Raw salary data'!D1072) * ('5. Raw salary data'!$C$2:$C$1297 &gt;= '5. Raw salary data'!C1072) * ('5. Raw salary data'!$A$2:$A$1297 &lt;&gt; '5. Raw salary data'!A1072), "No matches"))</f>
        <v>AS-02, 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ED-EST-04 Alberta (TE 4), ED-EST-05 Alberta (TE 3), ED-EST-06 Alberta (TE 2), ED-EST-02 BC (TE 9), ED-EST-03 BC (TE 6), ED-EST-04 BC (TE 4), ED-EST-05 BC (TE 3), ED-EST-06 BC (TE 1), ED-LAT-01 (TE 10), ED-LAT-01 (TE 11), ED-LAT-02 (TE 7), ED-LAT-02 (TE 8), ED-LAT-03 (TE 6), ED-LAT-04 (TE 4), EG-02, EL-02, EN-ENG-01, FR - Recruitment, GL-AIM-9, GL-AIM-10, GL-AMW-10, GL-COI-00, GL-ELE -12, GL-GHW-7, GL-GHW-8, GL-INM-10, GL-INM-11, GL-MAM-8, GL-MAM-9, GL-MAN-9, GL-MDO-10, GL-MDO-11, GL-MOC-9, GL-MOC-10, GL-MST-12, GL-PCF-7, GL-PIP-00, GL-PRW-9, GL-VHE-00, GL-WOW-9, GS-07, GT-03, HS-HDO-06, HS-PHS-06, IS-02 , OM-02, PI-03-CGC, PY-07, SC-6 (deck and engine room), SC-STD-6, SC-4 (equip. op. and spec. trade), SG-SRE-01, SO-MAO-TO, SR-E (pay group 1 basic), SR-W (pay group 9) APC-7, SR-W (pay group 9) APD-9, ST-COR-2, TR-01</v>
      </c>
      <c r="C1072" s="128" t="str" cm="1">
        <f t="array" ref="C1072">_xlfn.TEXTJOIN(", ",TRUE,_xlfn._xlws.FILTER('5. Raw salary data'!$A$2:$A$1297,('5. Raw salary data'!$C$2:$C$1297 &gt;'5. Raw salary data'!E1072)*('5. Raw salary data'!$C$2:$C$1297 &lt;'5. Raw salary data'!C1072),"No matches"))</f>
        <v>AR-01, DA-CON-5, DA-PRO-5, DD-04, EC-01, ED-EST-01 (TE 5), ED-EST-02 (TE 3) ,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ED-EST-06 Alberta (TE 1), ED-EST-02 BC (TE 8), ED-EST-03 BC (TE 4), ED-EST-03 BC (TE 5), ED-EST-04 BC (TE 3), ED-EST-05 BC (TE 2), ED-LAT-01 (TE 8), ED-LAT-01 (TE 9), ED-LAT-02 (TE 5), ED-LAT-02 (TE 6), ED-LAT-03 (TE 4), ED-LAT-03 (TE 5), ED-LAT-04 (TE 2), ED-LAT-04 (TE 3), GL-AMW-8, GL-AMW-9, GL-ELE -10, GL-ELE -11, GL-GHW-5, GL-GHW-6, GL-INM-9, GL-MAM-00, GL-MAM-7, GL-MAN-7, GL-MAN-8, GL-MDO-8, GL-MDO-9, GL-MOC-8, GL-MST-10, GL-MST-11, GL-PCF-00, GL-PCF-6, GL-PRW-7, GL-PRW-8, GL-WOW-00, GS-06, HP-02, HS-HDO-05, HS-PHS-05, LI-7, MT-01, PG-01, PI-02-CGC, PY-06, RO-01, SC-4 (deck and engine room), SC-5 (deck and engine room), SC-STD-4, SC-STD-5, SR-W (pay group 2), SR-W (pay group 3), SR-W (pay group 9) APD-8, TI-03</v>
      </c>
    </row>
    <row r="1073" spans="1:3" ht="285" x14ac:dyDescent="0.25">
      <c r="A1073" s="60" t="str">
        <f>'5. Raw salary data'!A1073</f>
        <v xml:space="preserve">PM-03 </v>
      </c>
      <c r="B1073" s="129" t="str" cm="1">
        <f t="array" ref="B1073">_xlfn.TEXTJOIN(", ", TRUE, _xlfn._xlws.FILTER('5. Raw salary data'!$A$2:$A$1297, ('5. Raw salary data'!$C$2:$C$1297 &lt; '5. Raw salary data'!D1073) * ('5. Raw salary data'!$C$2:$C$1297 &gt;= '5. Raw salary data'!C1073) * ('5. Raw salary data'!$A$2:$A$1297 &lt;&gt; '5. Raw salary data'!A1073), "No matches"))</f>
        <v>AS-03, DD-06, DS-1, EC-02, ED-EST-01 (TE 7) , ED-EST-01 (TE 8), ED-EST-02 (TE 6) , ED-EST-02 (TE 7) , ED-EST-03 (TE 4), ED-EST-04 (TE 2), ED-EST-04 Maritimes (TE 8), ED-EST-05 Maritimes (TE 5), ED-EST-05 Maritimes (TE 6), ED-EST-06 Maritimes (TE 4), ED-EST-06 Maritimes (TE 5), ED-EST-03 Quebec (TE 11), ED-EST-04 Quebec (TE 10), ED-EST-05 Quebec (TE 7), ED-EST-05 Quebec (TE 8), ED-EST-06 Quebec (TE 5), ED-EST-06 Quebec (TE 6), ED-EST-03 Ontario (TE 9), ED-EST-04 Ontario (TE 6), ED-EST-05 Ontario (TE 5), ED-EST-06 Ontario (TE 3), ED-EST-04 Manitoba (TE 4), ED-EST-05 Manitoba (TE 3), ED-EST-06 Manitoba (TE 2), ED-EST-04 Saskatchewan (TE 5), ED-EST-04 Saskatchewan (TE 6), ED-EST-05 Saskatchewan (TE 4), ED-EST-06 Saskatchewan (TE 2), ED-EST-06 Saskatchewan (TE 3), ED-EST-03 Alberta (TE 9), ED-EST-04 Alberta (TE 5), ED-EST-05 Alberta (TE 4), ED-EST-06 Alberta (TE 3), ED-EST-03 BC (TE 7), ED-EST-04 BC (TE 6), ED-EST-05 BC (TE 4), ED-EST-06 BC (TE 3), ED-LAT-01 (TE 12), ED-LAT-02 (TE 9), ED-LAT-02 (TE 10), ED-LAT-03 (TE 8), ED-LAT-04 (TE 6), EG-03, EL-03, EU-LAI-1, FB-1, GL-AIM-11, GL-AIM-12, GL-AMW-12,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PR(S)-01, SC-5 (equip. op. and spec. trade), SG-PAT-01, SO-MAO-01, SR-E (pay group 2 ELE-2), SR-W (pay group 4), SR-W (pay group 5), SR-W (pay group 9) APC-8, SR-W (pay group 9) APD-10, SW-CHA-01, TI-04, WP-02</v>
      </c>
      <c r="C1073" s="128" t="str" cm="1">
        <f t="array" ref="C1073">_xlfn.TEXTJOIN(", ",TRUE,_xlfn._xlws.FILTER('5. Raw salary data'!$A$2:$A$1297,('5. Raw salary data'!$C$2:$C$1297 &gt;'5. Raw salary data'!E1073)*('5. Raw salary data'!$C$2:$C$1297 &lt;'5. Raw salary data'!C1073),"No matches"))</f>
        <v>CM-07, CO-DEV/PER, CR-06, DA-CON-6, DA-PRO-6, DD-05, ED-EST-01 (TE 6), ED-EST-02 (TE 5) , ED-EST-03 (TE 3), ED-EST-04 (TE 1), ED-EST-04 Maritimes (TE 6), ED-EST-04 Maritimes (TE 7), ED-EST-05 Maritimes (TE 4), ED-EST-06 Maritimes (TE 3), ED-EST-02 Quebec (TE 11), ED-EST-03 Quebec (TE 9), ED-EST-03 Quebec (TE 10), ED-EST-04 Quebec (TE 8), ED-EST-04 Quebec (TE 9), ED-EST-05 Quebec (TE 6), ED-EST-06 Quebec (TE 4), ED-EST-02 Ontario (TE 9), ED-EST-03 Ontario (TE 7), ED-EST-03 Ontario (TE 8), ED-EST-04 Ontario (TE 4), ED-EST-04 Ontario (TE 5), ED-EST-05 Ontario (TE 3), ED-EST-05 Ontario (TE 4), ED-EST-06 Ontario (TE 2), ED-EST-03 Manitoba (TE 9), ED-EST-04 Manitoba (TE 3), ED-EST-05 Manitoba (TE 1),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10), ED-LAT-01 (TE 11), ED-LAT-02 (TE 7), ED-LAT-02 (TE 8), ED-LAT-03 (TE 6), ED-LAT-03 (TE 7), ED-LAT-04 (TE 4), ED-LAT-04 (TE 5), EL-02, EN-ENG-01, FR - Recruitment, GL-AIM-10, GL-AMW-10, GL-AMW-11, GL-COI-00, GL-EIM-00, GL-ELE -12, GL-ELE -13, GL-GHW-8, GL-INM-11, GL-MAM-9, GL-MAN-9, GL-MDO-10, GL-MDO-11, GL-MOC-9, GL-MOC-10, GL-MST-12, GL-MST-13, GL-PCF-7, GL-PCF-8, GL-PRW-9, GL-SMW-00, GL-VHE-00, GL-VHE-8, GL-WOW-9, GS-07, GS-08, GT-03, HS-HDO-06, HS-HDO-07, HS-PHS-06, LI-8, OM-02, PI-03-CGC, PY-07, SC-6 (deck and engine room), SC-7 (deck and engine room), SC-STD-6, SC-STD-7, SC-4 (equip. op. and spec. trade), SG-SRE-01, SO-MAO-TO, SR-E (pay group 1 basic), SR-W (pay group 9) APC-7, SR-W (pay group 9) APD-9, ST-COR-2</v>
      </c>
    </row>
    <row r="1074" spans="1:3" ht="270" x14ac:dyDescent="0.25">
      <c r="A1074" s="60" t="str">
        <f>'5. Raw salary data'!A1074</f>
        <v xml:space="preserve">PM-04 </v>
      </c>
      <c r="B1074" s="129" t="str" cm="1">
        <f t="array" ref="B1074">_xlfn.TEXTJOIN(", ", TRUE, _xlfn._xlws.FILTER('5. Raw salary data'!$A$2:$A$1297, ('5. Raw salary data'!$C$2:$C$1297 &lt; '5. Raw salary data'!D1074) * ('5. Raw salary data'!$C$2:$C$1297 &gt;= '5. Raw salary data'!C1074) * ('5. Raw salary data'!$A$2:$A$1297 &lt;&gt; '5. Raw salary data'!A1074), "No matches"))</f>
        <v>AI-01, AS-04,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ED-EST-06 Manitoba (TE 4), ED-EST-04 Saskatchewan (TE 8), ED-EST-05 Saskatchewan (TE 6), ED-EST-05 Saskatchewan (TE 7), ED-EST-06 Saskatchewan (TE 5), ED-EST-04 Alberta (TE 7), ED-EST-04 Alberta (TE 8), ED-EST-05 Alberta (TE 6), ED-EST-05 Alberta (TE 7), ED-EST-06 Alberta (TE 5), ED-EST-03 BC (TE 9), ED-EST-04 BC (TE 8), ED-EST-05 BC (TE 6), ED-EST-06 BC (TE 5), ED-LAT-02 (TE 12), ED-LAT-02 (TE 13), ED-LAT-03 (TE 11), ED-LAT-03 (TE 12), ED-LAT-04 (TE 9), EG-04, EL-04, EN-SUR-01, FB-2, GL-AIM-14, GL-AMW-14, GL-COI-12, GL-EIM-11, GL-EIM-12, GL-MAM-13, GL-MAN-13, GL-MAN-14, GL-MOC-14, GL-PCF-11, GL-PCF-12, GL-PIP-12, GL-PRW-13, GL-PRW-14, GL-SMW-10, GL-VHE-11, GL-VHE-12, GL-WOW-13, GL-WOW-14, GS-10, HP-04, HS-HDO-09, IS-03 , IT-01, LS-01, LS-02, OM-03, PE-02, PG-03, PO-IMA-02, PO-LES-TO-02, PO-LES-IM-02, PO-TCO-02, PR(S)-02, RO-03, SC-7 (equip. op. and spec. trade), SG-PAT-02, SG-SRE-02, SO-FLP-01, SO-MAO-02, SR-E (APA), SR-E (APB), SR-W (pay group 7), SR-W (pay group 8), SW-SCW-02, TI-05, UT-1, WP-03</v>
      </c>
      <c r="C1074" s="128" t="str" cm="1">
        <f t="array" ref="C1074">_xlfn.TEXTJOIN(", ",TRUE,_xlfn._xlws.FILTER('5. Raw salary data'!$A$2:$A$1297,('5. Raw salary data'!$C$2:$C$1297 &gt;'5. Raw salary data'!E1074)*('5. Raw salary data'!$C$2:$C$1297 &lt;'5. Raw salary data'!C1074),"No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ED-EST-06 Quebec (TE 7), ED-EST-03 Ontario (TE 9), ED-EST-03 Ontario (TE 10), ED-EST-04 Ontario (TE 6), ED-EST-04 Ontario (TE 7), ED-EST-05 Ontario (TE 6), ED-EST-06 Ontario (TE 4), ED-EST-04 Manitoba (TE 5), ED-EST-05 Manitoba (TE 3),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EG-03, EL-03, EU-LAI-1, FB-1, GL-AIM-12, GL-AIM-13, GL-AMW-13, GL-COI-10, GL-COI-11, GL-EIM-10, GL-GHW-11, GL-GHW-12, GL-INM-13, GL-INM-14, GL-MAM-11, GL-MAM-12, GL-MAN-11, GL-MAN-12, GL-MDO-13, GL-MDO-14, GL-MOC-12, GL-MOC-13, GL-PCF-9, GL-PCF-10, GL-PIP-10, GL-PIP-11, GL-PRW-11, GL-PRW-12, GL-SMW-8, GL-SMW-9, GL-VHE-9, GL-VHE-10, GL-WOW-11, GL-WOW-12, GS-09, GT-04, HS-HDO-08, HS-PHS-08, LI-9, MA-02, PC-01, PI-04-CGC, PS-1, SC-5 (equip. op. and spec. trade), SC-6 (equip. op. and spec. trade), SO-MAO-01, SR-E (pay group 3 MDO-4), SR-W (pay group 5), SR-W (pay group 6), SW-SCW-01, SW-CHA-01</v>
      </c>
    </row>
    <row r="1075" spans="1:3" ht="180" x14ac:dyDescent="0.25">
      <c r="A1075" s="60" t="str">
        <f>'5. Raw salary data'!A1075</f>
        <v xml:space="preserve">PM-05 </v>
      </c>
      <c r="B1075" s="129" t="str" cm="1">
        <f t="array" ref="B1075">_xlfn.TEXTJOIN(", ", TRUE, _xlfn._xlws.FILTER('5. Raw salary data'!$A$2:$A$1297, ('5. Raw salary data'!$C$2:$C$1297 &lt; '5. Raw salary data'!D1075) * ('5. Raw salary data'!$C$2:$C$1297 &gt;= '5. Raw salary data'!C1075) * ('5. Raw salary data'!$A$2:$A$1297 &lt;&gt; '5. Raw salary data'!A1075), "No matches"))</f>
        <v>AS-05, CT-EAV-02 , CT-IAU-02, DS-3, ED-EDS-03, ED-EST-04 (TE 8), ED-EST-04 (TE 9), ED-EST-05 (TE 6), ED-EST-06 (TE 5), ED-EST-06 Ontario (TE 9), ED-EST-05 Manitoba (TE 10), ED-EST-06 Manitoba (TE 8), ED-EST-06 Manitoba (TE 9), ED-EST-06 Saskatchewan (TE 10), ED-EST-06 Alberta (TE 10), ED-EST-05 BC (TE 10), ED-EST-05 BC (TE 11), ED-EST-06 BC (TE 9), ED-EST-06 BC (TE 10), EG-06, FB-4, FR-3, GT-06, IS-04 , IT-02, LS-03, ND-ADV-1, ND-DIT-2, NU-CHN-2, NU-CHN-3, NU-HOS-2, NU-HOS-3, PG-04, PM-MCO-01, PO-LES-TO-04, PO-TCO-04, PS-2, SG-PAT-03, SG-SRE-03, SO-FLP-04, SO-MAO-05, SR-E (pay group 9), SR-E (pay group 10), SR-E (pay group 11), SR-E (pay group 12), SR-W (pay group 12), SW-SCW-01 Clinical Social Workers, SW-SCW-02 Clinical Social Workers, SW-CHA-03, VM-1</v>
      </c>
      <c r="C1075" s="128" t="str" cm="1">
        <f t="array" ref="C1075">_xlfn.TEXTJOIN(", ",TRUE,_xlfn._xlws.FILTER('5. Raw salary data'!$A$2:$A$1297,('5. Raw salary data'!$C$2:$C$1297 &gt;'5. Raw salary data'!E1075)*('5. Raw salary data'!$C$2:$C$1297 &lt;'5. Raw salary data'!C1075),"No matches"))</f>
        <v>AG-02, AI-02, BI-02, CH-02, CX-2, DD-09, ED-EDS-02, ED-EST-03 (TE 9), ED-EST-04 (TE 6), ED-EST-04 (TE 7), ED-EST-05 (TE 5), ED-EST-06 (TE 3), ED-EST-06 (TE 4), ED-EST-06 Maritimes (TE 9),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12), ED-LAT-04 (TE 13), EG-05, EL-05, EU-PEI-2, FB-3, FO-01, FR-1, FR-2, FS-01, GL-EIM-14, GL-PCF-14, GL-SMW-13, GL-SMW-14, GL-VHE-14, GS-12, GS-13, HP-06, HR-03, HS-PHS-10, LP-00, MA-03, ND-DIT-1, ND-HME-1, OM-04, PC-02, PE-03, PI-06-CGC, PR(S)-03, RO-05, SO-FLP-03, SO-MAO-04, SO-RAD-02, SO-RAD-03, SR-E (pay group 6), SR-E (pay group 7), SR-E (pay group 8), SW-SCW-03, TI-06, TI-05 Aviation, TI-05 Marine, WP-04</v>
      </c>
    </row>
    <row r="1076" spans="1:3" ht="60" x14ac:dyDescent="0.25">
      <c r="A1076" s="60" t="str">
        <f>'5. Raw salary data'!A1076</f>
        <v xml:space="preserve">PM-06 </v>
      </c>
      <c r="B1076" s="129" t="str" cm="1">
        <f t="array" ref="B1076">_xlfn.TEXTJOIN(", ", TRUE, _xlfn._xlws.FILTER('5. Raw salary data'!$A$2:$A$1297, ('5. Raw salary data'!$C$2:$C$1297 &lt; '5. Raw salary data'!D1076) * ('5. Raw salary data'!$C$2:$C$1297 &gt;= '5. Raw salary data'!C1076) * ('5. Raw salary data'!$A$2:$A$1297 &lt;&gt; '5. Raw salary data'!A1076), "No matches"))</f>
        <v>AI-05, AI-06, AS-07, CT-FIN-03 , CT-EAV-04 , CT-IAU-04, EC-06, EG-08, EL-08, EN-SUR-03, FB-6, FO-03, FR-6, HR-05, IS-06 , MA-05, ND-ADV-3, ND-DIT-4, ND-HME-4, NU-CHN-6, NU-HOS-6, PG-06, PH-02, PM-MCO-02, SE-RES-2, SG-SRE-06, SO-FLP-07, SO-MAO-09, SW-SCW-05, TI-07 Aviation, TI-07 Marine, VM-3, WP-06</v>
      </c>
      <c r="C1076" s="128" t="str" cm="1">
        <f t="array" ref="C1076">_xlfn.TEXTJOIN(", ",TRUE,_xlfn._xlws.FILTER('5. Raw salary data'!$A$2:$A$1297,('5. Raw salary data'!$C$2:$C$1297 &gt;'5. Raw salary data'!E1076)*('5. Raw salary data'!$C$2:$C$1297 &lt;'5. Raw salary data'!C1076),"No matches"))</f>
        <v>AI-04, AO-CAI-01, AR-04, CO-02, ED-EDS-05, ED-EST-05 (TE 10), ED-EST-06 (TE 9), ED-EST-06 (TE 10), EN-ENG-03, EN-SUR-02, FR-5, FS-02, GT-07, HP-09, IT-03, LP-01, MT-05, ND-HME-3, NU-CHN-5, NU-HOS-5, OP-3, PE-05, PG-05, PH-01, PS-3, PR(S)-05, SG-PAT-04, SG-SRE-05, SO-FLP-06, SO-MAO-08, SR-CPS1, SW-SCW-04, TI-08, TI-07 Railway safety, TR-04, VM-2</v>
      </c>
    </row>
    <row r="1077" spans="1:3" ht="45" x14ac:dyDescent="0.25">
      <c r="A1077" s="60" t="str">
        <f>'5. Raw salary data'!A1077</f>
        <v>PM-07</v>
      </c>
      <c r="B1077" s="129" t="str" cm="1">
        <f t="array" ref="B1077">_xlfn.TEXTJOIN(", ", TRUE, _xlfn._xlws.FILTER('5. Raw salary data'!$A$2:$A$1297, ('5. Raw salary data'!$C$2:$C$1297 &lt; '5. Raw salary data'!D1077) * ('5. Raw salary data'!$C$2:$C$1297 &gt;= '5. Raw salary data'!C1077) * ('5. Raw salary data'!$A$2:$A$1297 &lt;&gt; '5. Raw salary data'!A1077), "No matches"))</f>
        <v>AG-04, AI-07, AO-CAI-02, AO-HPS-01, AR-05, AS-08, BI-04, CH-04, CO-03, DE-01, EL-09, EN-ENG-04, FB-7, FO-04, FS-03, GT-08, IT-04, LS-05, MT-06, PC-04, PE-06, PM-MCO-03, PS-4, SE-RES-3, SG-PAT-05, SG-SRE-07, SO-INS-01, SO-MAO-10, TI-08 Marine, TI-08 Railway safety, TR-05, UT-3</v>
      </c>
      <c r="C1077" s="128" t="str" cm="1">
        <f t="array" ref="C1077">_xlfn.TEXTJOIN(", ",TRUE,_xlfn._xlws.FILTER('5. Raw salary data'!$A$2:$A$1297,('5. Raw salary data'!$C$2:$C$1297 &gt;'5. Raw salary data'!E1077)*('5. Raw salary data'!$C$2:$C$1297 &lt;'5. Raw salary data'!C1077),"No matches"))</f>
        <v>AI-05, AI-06, AS-07, CT-FIN-03 , CT-EAV-04 , CT-IAU-04, EC-06, EG-08, EL-08, EN-SUR-03, FB-6, FO-03, FR-6, FS-02, HR-05, IS-06 , MA-05, ND-ADV-3, ND-DIT-4, ND-HME-4, NU-CHN-6, NU-HOS-6, PG-06, PH-02, PM-06 , PM-MCO-02, SE-RES-2, SG-SRE-06, SO-FLP-07, SO-MAO-09, SW-SCW-05, TI-07 Aviation, TI-07 Marine, VM-3, WP-06</v>
      </c>
    </row>
    <row r="1078" spans="1:3" ht="180" x14ac:dyDescent="0.25">
      <c r="A1078" s="60" t="str">
        <f>'5. Raw salary data'!A1078</f>
        <v>PM-MCO-01</v>
      </c>
      <c r="B1078" s="129" t="str" cm="1">
        <f t="array" ref="B1078">_xlfn.TEXTJOIN(", ", TRUE, _xlfn._xlws.FILTER('5. Raw salary data'!$A$2:$A$1297, ('5. Raw salary data'!$C$2:$C$1297 &lt; '5. Raw salary data'!D1078) * ('5. Raw salary data'!$C$2:$C$1297 &gt;= '5. Raw salary data'!C1078) * ('5. Raw salary data'!$A$2:$A$1297 &lt;&gt; '5. Raw salary data'!A1078), "No matches"))</f>
        <v>CT-EAV-02 , CT-IAU-02, DS-3, ED-EDS-03, ED-EST-04 (TE 8), ED-EST-04 (TE 9), ED-EST-05 (TE 6), ED-EST-06 (TE 5), ED-EST-06 Ontario (TE 9), ED-EST-05 Manitoba (TE 10), ED-EST-06 Manitoba (TE 8), ED-EST-06 Manitoba (TE 9), ED-EST-06 Saskatchewan (TE 10), ED-EST-06 Alberta (TE 10), ED-EST-05 BC (TE 10), ED-EST-05 BC (TE 11), ED-EST-06 BC (TE 9), ED-EST-06 BC (TE 10), EG-06, EL-06, FB-4, FR-3, GT-06, IT-02, LS-03, ND-ADV-1, ND-DIT-2, NU-CHN-2, NU-CHN-3, NU-HOS-2, NU-HOS-3, PG-04, PO-LES-TO-04, PO-TCO-04, PS-2, SG-PAT-03, SG-SRE-03, SO-FLP-04, SO-MAO-05, SR-E (pay group 9), SR-E (pay group 10), SR-E (pay group 11), SR-E (pay group 12), SR-W (pay group 12), SW-SCW-01 Clinical Social Workers, SW-SCW-02 Clinical Social Workers, SW-CHA-03, VM-1</v>
      </c>
      <c r="C1078" s="128" t="str" cm="1">
        <f t="array" ref="C1078">_xlfn.TEXTJOIN(", ",TRUE,_xlfn._xlws.FILTER('5. Raw salary data'!$A$2:$A$1297,('5. Raw salary data'!$C$2:$C$1297 &gt;'5. Raw salary data'!E1078)*('5. Raw salary data'!$C$2:$C$1297 &lt;'5. Raw salary data'!C1078),"No matches"))</f>
        <v>AG-02, AI-02, AS-05, BI-02, CH-02, CX-2, DD-09, ED-EDS-02, ED-EST-03 (TE 9), ED-EST-04 (TE 6), ED-EST-04 (TE 7), ED-EST-05 (TE 5), ED-EST-06 (TE 3), ED-EST-06 (TE 4), ED-EST-06 Maritimes (TE 9),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13), EG-05, EL-05, EU-PEI-2, FB-3, FO-01, FR-1, FR-2, FS-01, GL-EIM-14, GL-PCF-14, GL-SMW-13, GL-SMW-14, GL-VHE-14, GS-12, GS-13, HP-06, HR-03, HS-PHS-10, IS-04 , LP-00, MA-03, ND-DIT-1, ND-HME-1, OM-04, PC-02, PE-03, PI-06-CGC, PM-05 , PR(S)-03, RO-05, SO-FLP-03, SO-MAO-04, SO-RAD-02, SO-RAD-03, SR-E (pay group 6), SR-E (pay group 7), SR-E (pay group 8), SW-SCW-03, TI-06, TI-05 Aviation, TI-05 Marine, WP-04</v>
      </c>
    </row>
    <row r="1079" spans="1:3" ht="60" x14ac:dyDescent="0.25">
      <c r="A1079" s="60" t="str">
        <f>'5. Raw salary data'!A1079</f>
        <v>PM-MCO-02</v>
      </c>
      <c r="B1079" s="129" t="str" cm="1">
        <f t="array" ref="B1079">_xlfn.TEXTJOIN(", ", TRUE, _xlfn._xlws.FILTER('5. Raw salary data'!$A$2:$A$1297, ('5. Raw salary data'!$C$2:$C$1297 &lt; '5. Raw salary data'!D1079) * ('5. Raw salary data'!$C$2:$C$1297 &gt;= '5. Raw salary data'!C1079) * ('5. Raw salary data'!$A$2:$A$1297 &lt;&gt; '5. Raw salary data'!A1079), "No matches"))</f>
        <v>AI-05, AI-06, CT-FIN-03 , CT-EAV-04 , CT-IAU-04, EC-06, EG-08, EL-08, EN-SUR-03, FB-6, FO-03, FR-6, HR-05, MA-05, ND-ADV-3, ND-DIT-4, ND-HME-4, NU-CHN-6, NU-HOS-6, PG-06, PH-02, SE-RES-2, SG-SRE-06, SO-MAO-09, SW-SCW-05, TI-07 Aviation, TI-07 Marine, VM-3, WP-06</v>
      </c>
      <c r="C1079" s="128" t="str" cm="1">
        <f t="array" ref="C1079">_xlfn.TEXTJOIN(", ",TRUE,_xlfn._xlws.FILTER('5. Raw salary data'!$A$2:$A$1297,('5. Raw salary data'!$C$2:$C$1297 &gt;'5. Raw salary data'!E1079)*('5. Raw salary data'!$C$2:$C$1297 &lt;'5. Raw salary data'!C1079),"No matches"))</f>
        <v>AI-04, AO-CAI-01, AR-04, AS-07, CO-02, ED-EDS-05, ED-EST-05 (TE 10), ED-EST-06 (TE 9), ED-EST-06 (TE 10), EN-ENG-03, EN-SUR-02, FR-5, FS-02, GT-07, HP-09, IS-06 , IT-03, LP-01, MT-05, ND-HME-3, NU-CHN-5, NU-HOS-5, OP-3, PE-05, PG-05, PM-06 , PS-3, PR(S)-05, SG-PAT-04, SG-SRE-05, SO-FLP-06, SO-FLP-07, SO-MAO-08, SR-CPS1, TI-08, TI-07 Railway safety, TR-04, VM-2</v>
      </c>
    </row>
    <row r="1080" spans="1:3" ht="45" x14ac:dyDescent="0.25">
      <c r="A1080" s="60" t="str">
        <f>'5. Raw salary data'!A1080</f>
        <v>PM-MCO-03</v>
      </c>
      <c r="B1080" s="129" t="str" cm="1">
        <f t="array" ref="B1080">_xlfn.TEXTJOIN(", ", TRUE, _xlfn._xlws.FILTER('5. Raw salary data'!$A$2:$A$1297, ('5. Raw salary data'!$C$2:$C$1297 &lt; '5. Raw salary data'!D1080) * ('5. Raw salary data'!$C$2:$C$1297 &gt;= '5. Raw salary data'!C1080) * ('5. Raw salary data'!$A$2:$A$1297 &lt;&gt; '5. Raw salary data'!A1080), "No matches"))</f>
        <v>AG-04, AI-07, AO-CAI-02, AO-HPS-01, AR-05, BI-04, CH-04, CO-03, DE-01, EL-09, EN-ENG-04, FB-7, FO-04, FS-03, GT-08, IT-04, LS-05, MT-06, PC-04, PE-06, PS-4, SE-RES-3, SG-PAT-07, SG-SRE-07, SO-INS-01, SO-MAO-10, TI-08 Marine, TI-08 Railway safety, TR-05, UT-3, VM-4</v>
      </c>
      <c r="C1080" s="128" t="str" cm="1">
        <f t="array" ref="C1080">_xlfn.TEXTJOIN(", ",TRUE,_xlfn._xlws.FILTER('5. Raw salary data'!$A$2:$A$1297,('5. Raw salary data'!$C$2:$C$1297 &gt;'5. Raw salary data'!E1080)*('5. Raw salary data'!$C$2:$C$1297 &lt;'5. Raw salary data'!C1080),"No matches"))</f>
        <v>AI-05, AI-06, AS-08, CT-FIN-03 , CT-EAV-04 , CT-IAU-04, EC-06, EG-08, EL-08, EN-SUR-03, FB-6, FO-03, FR-6, HR-05, MA-05, ND-ADV-3, ND-DIT-4, ND-HME-4, NU-CHN-6, NU-HOS-6, PG-06, PH-02, PM-07, PM-MCO-02, SE-RES-2, SG-PAT-05, SG-SRE-06, SO-FLP-07, SO-MAO-09, SW-SCW-05, TI-07 Aviation, TI-07 Marine, VM-3, WP-06</v>
      </c>
    </row>
    <row r="1081" spans="1:3" ht="30" x14ac:dyDescent="0.25">
      <c r="A1081" s="60" t="str">
        <f>'5. Raw salary data'!A1081</f>
        <v>PM-MCO-04</v>
      </c>
      <c r="B1081" s="129" t="str" cm="1">
        <f t="array" ref="B1081">_xlfn.TEXTJOIN(", ", TRUE, _xlfn._xlws.FILTER('5. Raw salary data'!$A$2:$A$1297, ('5. Raw salary data'!$C$2:$C$1297 &lt; '5. Raw salary data'!D1081) * ('5. Raw salary data'!$C$2:$C$1297 &gt;= '5. Raw salary data'!C1081) * ('5. Raw salary data'!$A$2:$A$1297 &lt;&gt; '5. Raw salary data'!A1081), "No matches"))</f>
        <v>CT-EAV-06 , DE-03, DS-5, EN-SUR-05, FS-04, SE-REM-2, UT-4</v>
      </c>
      <c r="C1081" s="128" t="str" cm="1">
        <f t="array" ref="C1081">_xlfn.TEXTJOIN(", ",TRUE,_xlfn._xlws.FILTER('5. Raw salary data'!$A$2:$A$1297,('5. Raw salary data'!$C$2:$C$1297 &gt;'5. Raw salary data'!E1081)*('5. Raw salary data'!$C$2:$C$1297 &lt;'5. Raw salary data'!C1081),"No matches"))</f>
        <v>AC-01, AO-CAI-04, AO-HPS-03, AR-06, CO-04, DE-02, EC-08, EN-ENG-05, FB-8, MA-07, NU-CHN-8, NU-HOS-8, PS-5, SE-RES-4, SO-INS-02, SO-MAO-11, VM-5</v>
      </c>
    </row>
    <row r="1082" spans="1:3" ht="285" x14ac:dyDescent="0.25">
      <c r="A1082" s="60" t="str">
        <f>'5. Raw salary data'!A1082</f>
        <v>PO-IMA-01</v>
      </c>
      <c r="B1082" s="129" t="str" cm="1">
        <f t="array" ref="B1082">_xlfn.TEXTJOIN(", ", TRUE, _xlfn._xlws.FILTER('5. Raw salary data'!$A$2:$A$1297, ('5. Raw salary data'!$C$2:$C$1297 &lt; '5. Raw salary data'!D1082) * ('5. Raw salary data'!$C$2:$C$1297 &gt;= '5. Raw salary data'!C1082) * ('5. Raw salary data'!$A$2:$A$1297 &lt;&gt; '5. Raw salary data'!A1082), "No matches"))</f>
        <v>DD-06, EC-02, ED-EST-01 (TE 7) , ED-EST-01 (TE 8), ED-EST-02 (TE 7) , ED-EST-03 (TE 4), ED-EST-03 (TE 5), ED-EST-04 (TE 2), ED-EST-05 (TE 1), ED-EST-04 Maritimes (TE 8), ED-EST-04 Maritimes (TE 9), ED-EST-05 Maritimes (TE 5),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GL-MAN-11, GL-MDO-12, GL-MDO-13, GL-MOC-11, GL-MOC-12, GL-MST-14, GL-PCF-9, GL-PIP-9, GL-PIP-10, GL-PRW-10, GL-PRW-11, GL-SMW-8, GL-VHE-9, GL-WOW-11, HP-03, HR-01, HS-HDO-08, HS-PHS-07, MA-02, PG-02, PO-LES-TO-01, PO-LES-IM-01, PO-TCO-01, PS-1, SC-5 (equip. op. and spec. trade), SG-PAT-01, SO-MAO-01, SR-E (pay group 2 ELE-2), SR-W (pay group 4), SR-W (pay group 5), SR-W (pay group 6), SR-W (pay group 9) APC-8, SR-W (pay group 9) APD-10, SW-SCW-01, SW-CHA-01, TI-04, WP-02</v>
      </c>
      <c r="C1082" s="128" t="str" cm="1">
        <f t="array" ref="C1082">_xlfn.TEXTJOIN(", ",TRUE,_xlfn._xlws.FILTER('5. Raw salary data'!$A$2:$A$1297,('5. Raw salary data'!$C$2:$C$1297 &gt;'5. Raw salary data'!E1082)*('5. Raw salary data'!$C$2:$C$1297 &lt;'5. Raw salary data'!C1082),"No matches"))</f>
        <v>AS-03, CM-07, CO-DEV/PER, CR-06, DA-CON-6, DA-PRO-6, DD-05, DS-1,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EN-ENG-01, FR - Recruitment, GL-AIM-10, GL-AMW-10, GL-AMW-11, GL-COI-00, GL-EIM-00, GL-ELE -12, GL-ELE -13, GL-GHW-8, GL-INM-11, GL-INM-12, GL-MAM-9, GL-MAN-9, GL-MAN-10, GL-MDO-10, GL-MDO-11, GL-MOC-9, GL-MOC-10, GL-MST-12, GL-MST-13, GL-PCF-7, GL-PCF-8, GL-PRW-9, GL-SMW-00, GL-VHE-00, GL-VHE-8, GL-WOW-9, GL-WOW-10, GS-08, GT-03, HS-HDO-06, HS-HDO-07, HS-PHS-06, LI-8, OM-02, PE-01, PI-03-CGC, PM-03 , PR(S)-01, PY-07, SC-6 (deck and engine room), SC-7 (deck and engine room), SC-STD-6, SC-STD-7, SC-4 (equip. op. and spec. trade), SO-MAO-TO, SR-E (pay group 1 basic), SR-W (pay group 9) APD-9, ST-COR-2</v>
      </c>
    </row>
    <row r="1083" spans="1:3" ht="240" x14ac:dyDescent="0.25">
      <c r="A1083" s="60" t="str">
        <f>'5. Raw salary data'!A1083</f>
        <v>PO-IMA-02</v>
      </c>
      <c r="B1083" s="129" t="str" cm="1">
        <f t="array" ref="B1083">_xlfn.TEXTJOIN(", ", TRUE, _xlfn._xlws.FILTER('5. Raw salary data'!$A$2:$A$1297, ('5. Raw salary data'!$C$2:$C$1297 &lt; '5. Raw salary data'!D1083) * ('5. Raw salary data'!$C$2:$C$1297 &gt;= '5. Raw salary data'!C1083) * ('5. Raw salary data'!$A$2:$A$1297 &lt;&gt; '5. Raw salary data'!A1083), "No matches"))</f>
        <v>AI-01, CO-01, CT-EAV-01 , CT-IAU-01 , DA-CON-8, DA-PRO-7, DD-07, DS-2, ED-EDS-01, ED-EST-02 (TE 9), ED-EST-03 (TE 6), ED-EST-03 (TE 7), ED-EST-04 (TE 4), ED-EST-05 (TE 2), ED-EST-06 (TE 1), ED-EST-05 Maritimes (TE 8), ED-EST-06 Maritimes (TE 7), ED-EST-05 Quebec (TE 10), ED-EST-05 Quebec (TE 11), ED-EST-06 Quebec (TE 8), ED-EST-04 Ontario (TE 8), ED-EST-04 Ontario (TE 9), ED-EST-05 Ontario (TE 7), ED-EST-05 Ontario (TE 8), ED-EST-06 Ontario (TE 5), ED-EST-04 Manitoba (TE 7), ED-EST-05 Manitoba (TE 5), ED-EST-05 Manitoba (TE 6), ED-EST-06 Manitoba (TE 4), ED-EST-04 Saskatchewan (TE 8), ED-EST-05 Saskatchewan (TE 6), ED-EST-05 Saskatchewan (TE 7), ED-EST-06 Saskatchewan (TE 5), ED-EST-06 Saskatchewan (TE 6), ED-EST-04 Alberta (TE 7), ED-EST-04 Alberta (TE 8), ED-EST-05 Alberta (TE 6), ED-EST-05 Alberta (TE 7), ED-EST-06 Alberta (TE 5), ED-EST-06 Alberta (TE 6), ED-EST-04 BC (TE 8), ED-EST-04 BC (TE 9),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HS-HDO-09, IT-01, LS-01, LS-02, OM-03, PE-02, PG-03, PO-LES-TO-02, PO-LES-IM-02, PO-TCO-02, PR(S)-02, RO-03, SC-7 (equip. op. and spec. trade), SE-RES-1, SG-PAT-02, SG-SRE-02, SO-MAO-02, SO-RAD-01, SR-E (APA), SR-E (APB), SR-W (pay group 7), SR-W (pay group 8), SW-SCW-02, TI-05, UT-1, WP-03</v>
      </c>
      <c r="C1083" s="128" t="str" cm="1">
        <f t="array" ref="C1083">_xlfn.TEXTJOIN(", ",TRUE,_xlfn._xlws.FILTER('5. Raw salary data'!$A$2:$A$1297,('5. Raw salary data'!$C$2:$C$1297 &gt;'5. Raw salary data'!E1083)*('5. Raw salary data'!$C$2:$C$1297 &lt;'5. Raw salary data'!C1083),"No matches"))</f>
        <v>AG-01, AS-04, BI-01, CH-01, CR-07, DA-CON-7, DD-06, EC-03, ED-EST-01 (TE 8), ED-EST-02 (TE 8), ED-EST-03 (TE 5), ED-EST-04 (TE 3), ED-EST-05 (TE 1), ED-EST-04 Maritimes (TE 9), ED-EST-04 Maritimes (TE 10), ED-EST-05 Maritimes (TE 6), ED-EST-05 Maritimes (TE 7), ED-EST-06 Maritimes (TE 5), ED-EST-06 Maritimes (TE 6), ED-EST-04 Quebec (TE 11), ED-EST-04 Quebec (TE 12), ED-EST-05 Quebec (TE 8), ED-EST-05 Quebec (TE 9), ED-EST-06 Quebec (TE 6), ED-EST-06 Quebec (TE 7), ED-EST-03 Ontario (TE 10), ED-EST-04 Ontario (TE 7), ED-EST-05 Ontario (TE 6), ED-EST-06 Ontario (TE 4), ED-EST-04 Manitoba (TE 5), ED-EST-04 Manitoba (TE 6), ED-EST-05 Manitoba (TE 4), ED-EST-06 Manitoba (TE 2), ED-EST-06 Manitoba (TE 3), ED-EST-04 Saskatchewan (TE 6), ED-EST-04 Saskatchewan (TE 7), ED-EST-05 Saskatchewan (TE 5), ED-EST-06 Saskatchewan (TE 3), ED-EST-06 Saskatchewan (TE 4), ED-EST-04 Alberta (TE 6), ED-EST-05 Alberta (TE 5), ED-EST-06 Alberta (TE 4), ED-EST-03 BC (TE 8), ED-EST-03 BC (TE 9), ED-EST-04 BC (TE 7), ED-EST-05 BC (TE 5),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GL-VHE-10, GL-WOW-11, GL-WOW-12, GS-09, GT-04, HS-PHS-08, IS-03 , LI-9, PC-01, PI-04-CGC, PM-04 , PS-1, SC-6 (equip. op. and spec. trade), SO-FLP-01, SO-MAO-01, SR-E (pay group 3 MDO-4), SR-W (pay group 6), SW-SCW-01, SW-CHA-01</v>
      </c>
    </row>
    <row r="1084" spans="1:3" ht="240" x14ac:dyDescent="0.25">
      <c r="A1084" s="60" t="str">
        <f>'5. Raw salary data'!A1084</f>
        <v>PO-IMA-03</v>
      </c>
      <c r="B1084" s="129" t="str" cm="1">
        <f t="array" ref="B1084">_xlfn.TEXTJOIN(", ", TRUE, _xlfn._xlws.FILTER('5. Raw salary data'!$A$2:$A$1297, ('5. Raw salary data'!$C$2:$C$1297 &lt; '5. Raw salary data'!D1084) * ('5. Raw salary data'!$C$2:$C$1297 &gt;= '5. Raw salary data'!C1084) * ('5. Raw salary data'!$A$2:$A$1297 &lt;&gt; '5. Raw salary data'!A1084), "No matches"))</f>
        <v>AG-02, AI-02, BI-02, CH-02, CX-1, DD-08, DD-09, EC-04, ED-EST-03 (TE 8), ED-EST-03 (TE 9), ED-EST-04 (TE 6), ED-EST-05 (TE 4), ED-EST-06 (TE 3), ED-EST-05 Maritimes (TE 10), ED-EST-06 Maritimes (TE 9), ED-EST-06 Maritimes (TE 10), ED-EST-06 Quebec (TE 10), ED-EST-06 Quebec (TE 11), ED-EST-05 Ontario (TE 10), ED-EST-06 Ontario (TE 7), ED-EST-04 Manitoba (TE 9), ED-EST-05 Manitoba (TE 7), ED-EST-05 Manitoba (TE 8), ED-EST-06 Manitoba (TE 6), ED-EST-06 Manitoba (TE 7), ED-EST-04 Saskatchewan (TE 10), ED-EST-05 Saskatchewan (TE 9), ED-EST-06 Saskatchewan (TE 7), ED-EST-06 Saskatchewan (TE 8),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GL-SMW-13, GL-VHE-14, GS-12, HP-05, HS-PHS-10, MA-03, ND-HME-1, PC-02, PE-03, PO-LES-IM-03, PR(S)-03, SO-FLP-03, SO-MAO-03, SO-MAO-04, SO-RAD-02, SR-E (pay group 5 basic), SR-E (pay group 6), TI-06, TI-05 Aviation, TR-02</v>
      </c>
      <c r="C1084" s="128" t="str" cm="1">
        <f t="array" ref="C1084">_xlfn.TEXTJOIN(", ",TRUE,_xlfn._xlws.FILTER('5. Raw salary data'!$A$2:$A$1297,('5. Raw salary data'!$C$2:$C$1297 &gt;'5. Raw salary data'!E1084)*('5. Raw salary data'!$C$2:$C$1297 &lt;'5. Raw salary data'!C1084),"No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ED-EST-04 Ontario (TE 10), ED-EST-05 Ontario (TE 8), ED-EST-05 Ontario (TE 9), ED-EST-06 Ontario (TE 5), ED-EST-06 Ontario (TE 6), ED-EST-04 Manitoba (TE 7), ED-EST-04 Manitoba (TE 8), ED-EST-05 Manitoba (TE 6), ED-EST-06 Manitoba (TE 4), ED-EST-06 Manitoba (TE 5), ED-EST-04 Saskatchewan (TE 8), ED-EST-04 Saskatchewan (TE 9), ED-EST-05 Saskatchewan (TE 7), ED-EST-05 Saskatchewan (TE 8), ED-EST-06 Saskatchewan (TE 6), ED-EST-04 Alberta (TE 8), ED-EST-04 Alberta (TE 9), ED-EST-05 Alberta (TE 7), ED-EST-06 Alberta (TE 6), ED-EST-04 BC (TE 9), ED-EST-05 BC (TE 7), ED-EST-06 BC (TE 6), ED-LAT-02 (TE 13), ED-LAT-03 (TE 12), ED-LAT-03 (TE 13), ED-LAT-04 (TE 10), ED-LAT-04 (TE 11), EG-04, EL-04, EN-ENG-02, EN-SUR-01, GL-COI-13, GL-EIM-12, GL-EIM-13, GL-MAM-14, GL-MAN-14, GL-PCF-12, GL-PCF-13, GL-PIP-13, GL-PRW-14, GL-SMW-11, GL-SMW-12, GL-VHE-12, GL-VHE-13, GL-WOW-14, GS-10, GS-11, GT-05, HP-04, HR-02, HS-HDO-09, HS-HDO-10, HS-PHS-09, LS-02, MT-02, NU-CHN-1, NU-HOS-1, PI-05-CGC, PO-LES-TO-03, PO-TCO-03, RO-04, SE-RES-1, SG-PAT-02, SO-FLP-02, SO-MAO-02, SO-RAD-01, SR-E (pay group 4 MDO-5), SR-W (pay group 8), SR-W (pay group 11), SW-SCW-02, SW-CHA-02, UT-1</v>
      </c>
    </row>
    <row r="1085" spans="1:3" ht="285" x14ac:dyDescent="0.25">
      <c r="A1085" s="60" t="str">
        <f>'5. Raw salary data'!A1085</f>
        <v>PO-LES-TO-01</v>
      </c>
      <c r="B1085" s="129" t="str" cm="1">
        <f t="array" ref="B1085">_xlfn.TEXTJOIN(", ", TRUE, _xlfn._xlws.FILTER('5. Raw salary data'!$A$2:$A$1297, ('5. Raw salary data'!$C$2:$C$1297 &lt; '5. Raw salary data'!D1085) * ('5. Raw salary data'!$C$2:$C$1297 &gt;= '5. Raw salary data'!C1085) * ('5. Raw salary data'!$A$2:$A$1297 &lt;&gt; '5. Raw salary data'!A1085), "No matches"))</f>
        <v>DD-06, EC-02, ED-EST-01 (TE 7) , ED-EST-01 (TE 8), ED-EST-02 (TE 7) , ED-EST-03 (TE 4), ED-EST-03 (TE 5), ED-EST-04 (TE 2), ED-EST-05 (TE 1), ED-EST-04 Maritimes (TE 8), ED-EST-04 Maritimes (TE 9), ED-EST-05 Maritimes (TE 5),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GL-MAN-11, GL-MDO-12, GL-MDO-13, GL-MOC-11, GL-MOC-12, GL-MST-14, GL-PCF-9, GL-PIP-9, GL-PIP-10, GL-PRW-10, GL-PRW-11, GL-SMW-8, GL-VHE-9, GL-WOW-11, HP-03, HR-01, HS-HDO-08, HS-PHS-07, MA-02, PG-02, PO-TCO-01, PS-1, SC-5 (equip. op. and spec. trade), SG-PAT-01, SO-MAO-01, SR-E (pay group 2 ELE-2), SR-W (pay group 4), SR-W (pay group 5), SR-W (pay group 6), SR-W (pay group 9) APC-8, SR-W (pay group 9) APD-10, SW-SCW-01, SW-CHA-01, TI-04, WP-02</v>
      </c>
      <c r="C1085" s="128" t="str" cm="1">
        <f t="array" ref="C1085">_xlfn.TEXTJOIN(", ",TRUE,_xlfn._xlws.FILTER('5. Raw salary data'!$A$2:$A$1297,('5. Raw salary data'!$C$2:$C$1297 &gt;'5. Raw salary data'!E1085)*('5. Raw salary data'!$C$2:$C$1297 &lt;'5. Raw salary data'!C1085),"No matches"))</f>
        <v>AS-03, CM-07, CO-DEV/PER, CR-06, DA-CON-6, DA-PRO-6, DD-05, DS-1,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EN-ENG-01, FR - Recruitment, GL-AIM-10, GL-AMW-10, GL-AMW-11, GL-COI-00, GL-EIM-00, GL-ELE -12, GL-ELE -13, GL-GHW-8, GL-INM-11, GL-INM-12, GL-MAM-9, GL-MAN-9, GL-MAN-10, GL-MDO-10, GL-MDO-11, GL-MOC-9, GL-MOC-10, GL-MST-12, GL-MST-13, GL-PCF-7, GL-PCF-8, GL-PRW-9, GL-SMW-00, GL-VHE-00, GL-VHE-8, GL-WOW-9, GL-WOW-10, GS-08, GT-03, HS-HDO-06, HS-HDO-07, HS-PHS-06, LI-8, OM-02, PE-01, PI-03-CGC, PM-03 , PO-IMA-01, PO-LES-IM-01, PR(S)-01, PY-07, SC-6 (deck and engine room), SC-7 (deck and engine room), SC-STD-6, SC-STD-7, SC-4 (equip. op. and spec. trade), SO-MAO-TO, SR-E (pay group 1 basic), SR-W (pay group 9) APD-9, ST-COR-2</v>
      </c>
    </row>
    <row r="1086" spans="1:3" ht="240" x14ac:dyDescent="0.25">
      <c r="A1086" s="60" t="str">
        <f>'5. Raw salary data'!A1086</f>
        <v>PO-LES-TO-02</v>
      </c>
      <c r="B1086" s="129" t="str" cm="1">
        <f t="array" ref="B1086">_xlfn.TEXTJOIN(", ", TRUE, _xlfn._xlws.FILTER('5. Raw salary data'!$A$2:$A$1297, ('5. Raw salary data'!$C$2:$C$1297 &lt; '5. Raw salary data'!D1086) * ('5. Raw salary data'!$C$2:$C$1297 &gt;= '5. Raw salary data'!C1086) * ('5. Raw salary data'!$A$2:$A$1297 &lt;&gt; '5. Raw salary data'!A1086), "No matches"))</f>
        <v>AI-01, CO-01, CT-EAV-01 , CT-IAU-01 , DA-CON-8, DA-PRO-7, DD-07, DS-2, ED-EDS-01, ED-EST-02 (TE 9), ED-EST-03 (TE 6), ED-EST-03 (TE 7), ED-EST-04 (TE 4), ED-EST-05 (TE 2), ED-EST-06 (TE 1), ED-EST-05 Maritimes (TE 8), ED-EST-06 Maritimes (TE 7), ED-EST-05 Quebec (TE 10), ED-EST-05 Quebec (TE 11), ED-EST-06 Quebec (TE 8), ED-EST-04 Ontario (TE 8), ED-EST-04 Ontario (TE 9), ED-EST-05 Ontario (TE 7), ED-EST-05 Ontario (TE 8), ED-EST-06 Ontario (TE 5), ED-EST-04 Manitoba (TE 7), ED-EST-05 Manitoba (TE 5), ED-EST-05 Manitoba (TE 6), ED-EST-06 Manitoba (TE 4), ED-EST-04 Saskatchewan (TE 8), ED-EST-05 Saskatchewan (TE 6), ED-EST-05 Saskatchewan (TE 7), ED-EST-06 Saskatchewan (TE 5), ED-EST-06 Saskatchewan (TE 6), ED-EST-04 Alberta (TE 7), ED-EST-04 Alberta (TE 8), ED-EST-05 Alberta (TE 6), ED-EST-05 Alberta (TE 7), ED-EST-06 Alberta (TE 5), ED-EST-06 Alberta (TE 6), ED-EST-04 BC (TE 8), ED-EST-04 BC (TE 9),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HS-HDO-09, IT-01, LS-01, LS-02, OM-03, PE-02, PG-03, PO-IMA-02, PO-LES-IM-02, PO-TCO-02, PR(S)-02, RO-03, SC-7 (equip. op. and spec. trade), SE-RES-1, SG-PAT-02, SG-SRE-02, SO-MAO-02, SO-RAD-01, SR-E (APA), SR-E (APB), SR-W (pay group 7), SR-W (pay group 8), SW-SCW-02, TI-05, UT-1, WP-03</v>
      </c>
      <c r="C1086" s="128" t="str" cm="1">
        <f t="array" ref="C1086">_xlfn.TEXTJOIN(", ",TRUE,_xlfn._xlws.FILTER('5. Raw salary data'!$A$2:$A$1297,('5. Raw salary data'!$C$2:$C$1297 &gt;'5. Raw salary data'!E1086)*('5. Raw salary data'!$C$2:$C$1297 &lt;'5. Raw salary data'!C1086),"No matches"))</f>
        <v>AG-01, AS-04, BI-01, CH-01, CR-07, DA-CON-7, DD-06, EC-03, ED-EST-01 (TE 8), ED-EST-02 (TE 8), ED-EST-03 (TE 5), ED-EST-04 (TE 3), ED-EST-05 (TE 1), ED-EST-04 Maritimes (TE 9), ED-EST-04 Maritimes (TE 10), ED-EST-05 Maritimes (TE 6), ED-EST-05 Maritimes (TE 7), ED-EST-06 Maritimes (TE 5), ED-EST-06 Maritimes (TE 6), ED-EST-04 Quebec (TE 11), ED-EST-04 Quebec (TE 12), ED-EST-05 Quebec (TE 8), ED-EST-05 Quebec (TE 9), ED-EST-06 Quebec (TE 6), ED-EST-06 Quebec (TE 7), ED-EST-03 Ontario (TE 10), ED-EST-04 Ontario (TE 7), ED-EST-05 Ontario (TE 6), ED-EST-06 Ontario (TE 4), ED-EST-04 Manitoba (TE 5), ED-EST-04 Manitoba (TE 6), ED-EST-05 Manitoba (TE 4), ED-EST-06 Manitoba (TE 2), ED-EST-06 Manitoba (TE 3), ED-EST-04 Saskatchewan (TE 6), ED-EST-04 Saskatchewan (TE 7), ED-EST-05 Saskatchewan (TE 5), ED-EST-06 Saskatchewan (TE 3), ED-EST-06 Saskatchewan (TE 4), ED-EST-04 Alberta (TE 6), ED-EST-05 Alberta (TE 5), ED-EST-06 Alberta (TE 4), ED-EST-03 BC (TE 8), ED-EST-03 BC (TE 9), ED-EST-04 BC (TE 7), ED-EST-05 BC (TE 5),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GL-VHE-10, GL-WOW-11, GL-WOW-12, GS-09, GT-04, HS-PHS-08, IS-03 , LI-9, PC-01, PI-04-CGC, PM-04 , PS-1, SC-6 (equip. op. and spec. trade), SO-FLP-01, SO-MAO-01, SR-E (pay group 3 MDO-4), SR-W (pay group 6), SW-SCW-01, SW-CHA-01</v>
      </c>
    </row>
    <row r="1087" spans="1:3" ht="225" x14ac:dyDescent="0.25">
      <c r="A1087" s="60" t="str">
        <f>'5. Raw salary data'!A1087</f>
        <v>PO-LES-TO-03</v>
      </c>
      <c r="B1087" s="129" t="str" cm="1">
        <f t="array" ref="B1087">_xlfn.TEXTJOIN(", ", TRUE, _xlfn._xlws.FILTER('5. Raw salary data'!$A$2:$A$1297, ('5. Raw salary data'!$C$2:$C$1297 &lt; '5. Raw salary data'!D1087) * ('5. Raw salary data'!$C$2:$C$1297 &gt;= '5. Raw salary data'!C1087) * ('5. Raw salary data'!$A$2:$A$1297 &lt;&gt; '5. Raw salary data'!A1087), "No matches"))</f>
        <v>AG-02, AI-02, BI-02, CH-02, CX-1, DD-08, DD-09, EC-04, ED-EST-03 (TE 8), ED-EST-03 (TE 9), ED-EST-04 (TE 6), ED-EST-05 (TE 4), ED-EST-06 (TE 3), ED-EST-05 Maritimes (TE 10), ED-EST-06 Maritimes (TE 9), ED-EST-06 Maritimes (TE 10), ED-EST-06 Quebec (TE 10), ED-EST-06 Quebec (TE 11), ED-EST-05 Ontario (TE 10), ED-EST-06 Ontario (TE 7), ED-EST-04 Manitoba (TE 9), ED-EST-05 Manitoba (TE 7), ED-EST-05 Manitoba (TE 8), ED-EST-06 Manitoba (TE 6), ED-EST-06 Manitoba (TE 7), ED-EST-04 Saskatchewan (TE 10), ED-EST-05 Saskatchewan (TE 9), ED-EST-06 Saskatchewan (TE 7), ED-EST-06 Saskatchewan (TE 8),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GL-SMW-13, GL-VHE-14, GS-12, HP-05, HS-PHS-10, MA-03, ND-HME-1, PC-02, PE-03, PO-IMA-03, PO-LES-IM-03, PO-TCO-03, PR(S)-03, SO-FLP-03, SO-MAO-03, SO-MAO-04, SO-RAD-02, SR-E (pay group 5 basic), SR-E (pay group 6), TI-06, TI-05 Aviation, TR-02</v>
      </c>
      <c r="C1087" s="128" t="str" cm="1">
        <f t="array" ref="C1087">_xlfn.TEXTJOIN(", ",TRUE,_xlfn._xlws.FILTER('5. Raw salary data'!$A$2:$A$1297,('5. Raw salary data'!$C$2:$C$1297 &gt;'5. Raw salary data'!E1087)*('5. Raw salary data'!$C$2:$C$1297 &lt;'5. Raw salary data'!C1087),"No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ED-EST-04 Ontario (TE 10), ED-EST-05 Ontario (TE 8), ED-EST-05 Ontario (TE 9), ED-EST-06 Ontario (TE 5), ED-EST-06 Ontario (TE 6), ED-EST-04 Manitoba (TE 7), ED-EST-04 Manitoba (TE 8), ED-EST-05 Manitoba (TE 6), ED-EST-06 Manitoba (TE 4), ED-EST-06 Manitoba (TE 5), ED-EST-04 Saskatchewan (TE 8), ED-EST-04 Saskatchewan (TE 9), ED-EST-05 Saskatchewan (TE 7), ED-EST-05 Saskatchewan (TE 8), ED-EST-06 Saskatchewan (TE 6), ED-EST-04 Alberta (TE 8), ED-EST-04 Alberta (TE 9), ED-EST-05 Alberta (TE 7), ED-EST-06 Alberta (TE 6), ED-EST-04 BC (TE 9), ED-EST-05 BC (TE 7), ED-EST-06 BC (TE 6), ED-LAT-02 (TE 13), ED-LAT-03 (TE 12), ED-LAT-03 (TE 13), ED-LAT-04 (TE 10), ED-LAT-04 (TE 11), EG-04, EL-04, EN-ENG-02, EN-SUR-01, GL-COI-13, GL-EIM-12, GL-EIM-13, GL-MAM-14, GL-MAN-14, GL-PCF-12, GL-PCF-13, GL-PIP-13, GL-PRW-14, GL-SMW-11, GL-SMW-12, GL-VHE-12, GL-VHE-13, GL-WOW-14, GS-10, GS-11, GT-05, HP-04, HR-02, HS-HDO-09, HS-HDO-10, HS-PHS-09, LS-02, MT-02, NU-CHN-1, NU-HOS-1, PI-05-CGC, RO-04, SE-RES-1, SG-PAT-02, SO-FLP-02, SO-MAO-02, SO-RAD-01, SR-E (pay group 4 MDO-5), SR-W (pay group 8), SR-W (pay group 11), SW-SCW-02, SW-CHA-02, UT-1</v>
      </c>
    </row>
    <row r="1088" spans="1:3" ht="180" x14ac:dyDescent="0.25">
      <c r="A1088" s="60" t="str">
        <f>'5. Raw salary data'!A1088</f>
        <v>PO-LES-TO-04</v>
      </c>
      <c r="B1088" s="129" t="str" cm="1">
        <f t="array" ref="B1088">_xlfn.TEXTJOIN(", ", TRUE, _xlfn._xlws.FILTER('5. Raw salary data'!$A$2:$A$1297, ('5. Raw salary data'!$C$2:$C$1297 &lt; '5. Raw salary data'!D1088) * ('5. Raw salary data'!$C$2:$C$1297 &gt;= '5. Raw salary data'!C1088) * ('5. Raw salary data'!$A$2:$A$1297 &lt;&gt; '5. Raw salary data'!A1088), "No matches"))</f>
        <v>CT-FIN-02 , CT-EAV-02 , CT-IAU-02, DS-3, ED-EDS-03, ED-EST-04 (TE 8), ED-EST-04 (TE 9), ED-EST-05 (TE 6), ED-EST-06 (TE 5), ED-EST-06 Ontario (TE 9), ED-EST-05 Manitoba (TE 10), ED-EST-06 Manitoba (TE 8), ED-EST-06 Manitoba (TE 9), ED-EST-06 Saskatchewan (TE 10), ED-EST-06 Alberta (TE 10), ED-EST-05 BC (TE 10), ED-EST-05 BC (TE 11), ED-EST-06 BC (TE 9), ED-EST-06 BC (TE 10), EG-06, EL-06, FB-4, FR-3, GT-06, IT-02, LS-03, ND-DIT-2, NU-CHN-2, NU-CHN-3, NU-HOS-2, NU-HOS-3, PG-04, PO-TCO-04, PS-2, SG-PAT-03, SG-SRE-03, SO-FLP-04, SO-MAO-05, SR-E (pay group 10), SR-E (pay group 11), SR-E (pay group 12), SR-W (pay group 12), SW-SCW-02 Clinical Social Workers, SW-CHA-03, VM-1</v>
      </c>
      <c r="C1088" s="128" t="str" cm="1">
        <f t="array" ref="C1088">_xlfn.TEXTJOIN(", ",TRUE,_xlfn._xlws.FILTER('5. Raw salary data'!$A$2:$A$1297,('5. Raw salary data'!$C$2:$C$1297 &gt;'5. Raw salary data'!E1088)*('5. Raw salary data'!$C$2:$C$1297 &lt;'5. Raw salary data'!C1088),"No matches"))</f>
        <v>AG-02, AI-02, AS-05, BI-02, CH-02, CX-2, DD-09, ED-EDS-02, ED-EST-03 (TE 9), ED-EST-04 (TE 6), ED-EST-04 (TE 7), ED-EST-05 (TE 5), ED-EST-06 (TE 3), ED-EST-06 (TE 4),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13), EG-05, EL-05, EU-PEI-2, FB-3, FO-01, FR-2, FS-01, GL-EIM-14, GL-SMW-13, GL-SMW-14, GL-VHE-14, GS-13, HP-06, HR-03, HS-PHS-10, IS-04 , LP-00, MA-03, ND-ADV-1, ND-DIT-1, ND-HME-1, OM-04, PC-02, PE-03, PI-06-CGC, PM-05 , PM-MCO-01, PR(S)-03, RO-05, SO-FLP-03, SO-MAO-04, SO-RAD-03, SR-E (pay group 6), SR-E (pay group 7), SR-E (pay group 8), SR-E (pay group 9), SW-SCW-03, SW-SCW-01 Clinical Social Workers, TI-06, TI-05 Aviation, TI-05 Marine, WP-04</v>
      </c>
    </row>
    <row r="1089" spans="1:3" ht="285" x14ac:dyDescent="0.25">
      <c r="A1089" s="60" t="str">
        <f>'5. Raw salary data'!A1089</f>
        <v>PO-LES-IM-01</v>
      </c>
      <c r="B1089" s="129" t="str" cm="1">
        <f t="array" ref="B1089">_xlfn.TEXTJOIN(", ", TRUE, _xlfn._xlws.FILTER('5. Raw salary data'!$A$2:$A$1297, ('5. Raw salary data'!$C$2:$C$1297 &lt; '5. Raw salary data'!D1089) * ('5. Raw salary data'!$C$2:$C$1297 &gt;= '5. Raw salary data'!C1089) * ('5. Raw salary data'!$A$2:$A$1297 &lt;&gt; '5. Raw salary data'!A1089), "No matches"))</f>
        <v>DD-06, EC-02, ED-EST-01 (TE 7) , ED-EST-01 (TE 8), ED-EST-02 (TE 7) , ED-EST-03 (TE 4), ED-EST-03 (TE 5), ED-EST-04 (TE 2), ED-EST-05 (TE 1), ED-EST-04 Maritimes (TE 8), ED-EST-04 Maritimes (TE 9), ED-EST-05 Maritimes (TE 5),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GL-MAN-11, GL-MDO-12, GL-MDO-13, GL-MOC-11, GL-MOC-12, GL-MST-14, GL-PCF-9, GL-PIP-9, GL-PIP-10, GL-PRW-10, GL-PRW-11, GL-SMW-8, GL-VHE-9, GL-WOW-11, HP-03, HR-01, HS-HDO-08, HS-PHS-07, MA-02, PG-02, PO-IMA-01, PO-LES-TO-01, PO-TCO-01, PS-1, SC-5 (equip. op. and spec. trade), SG-PAT-01, SO-MAO-01, SR-E (pay group 2 ELE-2), SR-W (pay group 4), SR-W (pay group 5), SR-W (pay group 6), SR-W (pay group 9) APC-8, SR-W (pay group 9) APD-10, SW-SCW-01, SW-CHA-01, TI-04, WP-02</v>
      </c>
      <c r="C1089" s="128" t="str" cm="1">
        <f t="array" ref="C1089">_xlfn.TEXTJOIN(", ",TRUE,_xlfn._xlws.FILTER('5. Raw salary data'!$A$2:$A$1297,('5. Raw salary data'!$C$2:$C$1297 &gt;'5. Raw salary data'!E1089)*('5. Raw salary data'!$C$2:$C$1297 &lt;'5. Raw salary data'!C1089),"No matches"))</f>
        <v>AS-03, CM-07, CO-DEV/PER, CR-06, DA-CON-6, DA-PRO-6, DD-05, DS-1,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EN-ENG-01, FR - Recruitment, GL-AIM-10, GL-AMW-10, GL-AMW-11, GL-COI-00, GL-EIM-00, GL-ELE -12, GL-ELE -13, GL-GHW-8, GL-INM-11, GL-INM-12, GL-MAM-9, GL-MAN-9, GL-MAN-10, GL-MDO-10, GL-MDO-11, GL-MOC-9, GL-MOC-10, GL-MST-12, GL-MST-13, GL-PCF-7, GL-PCF-8, GL-PRW-9, GL-SMW-00, GL-VHE-00, GL-VHE-8, GL-WOW-9, GL-WOW-10, GS-08, GT-03, HS-HDO-06, HS-HDO-07, HS-PHS-06, LI-8, OM-02, PE-01, PI-03-CGC, PM-03 , PR(S)-01, PY-07, SC-6 (deck and engine room), SC-7 (deck and engine room), SC-STD-6, SC-STD-7, SC-4 (equip. op. and spec. trade), SO-MAO-TO, SR-E (pay group 1 basic), SR-W (pay group 9) APD-9, ST-COR-2</v>
      </c>
    </row>
    <row r="1090" spans="1:3" ht="240" x14ac:dyDescent="0.25">
      <c r="A1090" s="60" t="str">
        <f>'5. Raw salary data'!A1090</f>
        <v>PO-LES-IM-02</v>
      </c>
      <c r="B1090" s="129" t="str" cm="1">
        <f t="array" ref="B1090">_xlfn.TEXTJOIN(", ", TRUE, _xlfn._xlws.FILTER('5. Raw salary data'!$A$2:$A$1297, ('5. Raw salary data'!$C$2:$C$1297 &lt; '5. Raw salary data'!D1090) * ('5. Raw salary data'!$C$2:$C$1297 &gt;= '5. Raw salary data'!C1090) * ('5. Raw salary data'!$A$2:$A$1297 &lt;&gt; '5. Raw salary data'!A1090), "No matches"))</f>
        <v>AI-01, CO-01, CT-EAV-01 , CT-IAU-01 , DA-CON-8, DA-PRO-7, DD-07, DS-2, ED-EDS-01, ED-EST-02 (TE 9), ED-EST-03 (TE 6), ED-EST-03 (TE 7), ED-EST-04 (TE 4), ED-EST-05 (TE 2), ED-EST-06 (TE 1), ED-EST-05 Maritimes (TE 8), ED-EST-06 Maritimes (TE 7), ED-EST-05 Quebec (TE 10), ED-EST-05 Quebec (TE 11), ED-EST-06 Quebec (TE 8), ED-EST-04 Ontario (TE 8), ED-EST-04 Ontario (TE 9), ED-EST-05 Ontario (TE 7), ED-EST-05 Ontario (TE 8), ED-EST-06 Ontario (TE 5), ED-EST-04 Manitoba (TE 7), ED-EST-05 Manitoba (TE 5), ED-EST-05 Manitoba (TE 6), ED-EST-06 Manitoba (TE 4), ED-EST-04 Saskatchewan (TE 8), ED-EST-05 Saskatchewan (TE 6), ED-EST-05 Saskatchewan (TE 7), ED-EST-06 Saskatchewan (TE 5), ED-EST-06 Saskatchewan (TE 6), ED-EST-04 Alberta (TE 7), ED-EST-04 Alberta (TE 8), ED-EST-05 Alberta (TE 6), ED-EST-05 Alberta (TE 7), ED-EST-06 Alberta (TE 5), ED-EST-06 Alberta (TE 6), ED-EST-04 BC (TE 8), ED-EST-04 BC (TE 9),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HS-HDO-09, IT-01, LS-01, LS-02, OM-03, PE-02, PG-03, PO-IMA-02, PO-LES-TO-02, PO-TCO-02, PR(S)-02, RO-03, SC-7 (equip. op. and spec. trade), SE-RES-1, SG-PAT-02, SG-SRE-02, SO-MAO-02, SO-RAD-01, SR-E (APA), SR-E (APB), SR-W (pay group 7), SR-W (pay group 8), SW-SCW-02, TI-05, UT-1, WP-03</v>
      </c>
      <c r="C1090" s="128" t="str" cm="1">
        <f t="array" ref="C1090">_xlfn.TEXTJOIN(", ",TRUE,_xlfn._xlws.FILTER('5. Raw salary data'!$A$2:$A$1297,('5. Raw salary data'!$C$2:$C$1297 &gt;'5. Raw salary data'!E1090)*('5. Raw salary data'!$C$2:$C$1297 &lt;'5. Raw salary data'!C1090),"No matches"))</f>
        <v>AG-01, AS-04, BI-01, CH-01, CR-07, DA-CON-7, DD-06, EC-03, ED-EST-01 (TE 8), ED-EST-02 (TE 8), ED-EST-03 (TE 5), ED-EST-04 (TE 3), ED-EST-05 (TE 1), ED-EST-04 Maritimes (TE 9), ED-EST-04 Maritimes (TE 10), ED-EST-05 Maritimes (TE 6), ED-EST-05 Maritimes (TE 7), ED-EST-06 Maritimes (TE 5), ED-EST-06 Maritimes (TE 6), ED-EST-04 Quebec (TE 11), ED-EST-04 Quebec (TE 12), ED-EST-05 Quebec (TE 8), ED-EST-05 Quebec (TE 9), ED-EST-06 Quebec (TE 6), ED-EST-06 Quebec (TE 7), ED-EST-03 Ontario (TE 10), ED-EST-04 Ontario (TE 7), ED-EST-05 Ontario (TE 6), ED-EST-06 Ontario (TE 4), ED-EST-04 Manitoba (TE 5), ED-EST-04 Manitoba (TE 6), ED-EST-05 Manitoba (TE 4), ED-EST-06 Manitoba (TE 2), ED-EST-06 Manitoba (TE 3), ED-EST-04 Saskatchewan (TE 6), ED-EST-04 Saskatchewan (TE 7), ED-EST-05 Saskatchewan (TE 5), ED-EST-06 Saskatchewan (TE 3), ED-EST-06 Saskatchewan (TE 4), ED-EST-04 Alberta (TE 6), ED-EST-05 Alberta (TE 5), ED-EST-06 Alberta (TE 4), ED-EST-03 BC (TE 8), ED-EST-03 BC (TE 9), ED-EST-04 BC (TE 7), ED-EST-05 BC (TE 5),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GL-VHE-10, GL-WOW-11, GL-WOW-12, GS-09, GT-04, HS-PHS-08, IS-03 , LI-9, PC-01, PI-04-CGC, PM-04 , PS-1, SC-6 (equip. op. and spec. trade), SO-FLP-01, SO-MAO-01, SR-E (pay group 3 MDO-4), SR-W (pay group 6), SW-SCW-01, SW-CHA-01</v>
      </c>
    </row>
    <row r="1091" spans="1:3" ht="240" x14ac:dyDescent="0.25">
      <c r="A1091" s="60" t="str">
        <f>'5. Raw salary data'!A1091</f>
        <v>PO-LES-IM-03</v>
      </c>
      <c r="B1091" s="129" t="str" cm="1">
        <f t="array" ref="B1091">_xlfn.TEXTJOIN(", ", TRUE, _xlfn._xlws.FILTER('5. Raw salary data'!$A$2:$A$1297, ('5. Raw salary data'!$C$2:$C$1297 &lt; '5. Raw salary data'!D1091) * ('5. Raw salary data'!$C$2:$C$1297 &gt;= '5. Raw salary data'!C1091) * ('5. Raw salary data'!$A$2:$A$1297 &lt;&gt; '5. Raw salary data'!A1091), "No matches"))</f>
        <v>AG-02, AI-02, BI-02, CH-02, CX-1, DD-08, DD-09, EC-04, ED-EST-03 (TE 8), ED-EST-03 (TE 9), ED-EST-04 (TE 6), ED-EST-05 (TE 4), ED-EST-06 (TE 3), ED-EST-05 Maritimes (TE 10), ED-EST-06 Maritimes (TE 9), ED-EST-06 Maritimes (TE 10), ED-EST-06 Quebec (TE 10), ED-EST-06 Quebec (TE 11), ED-EST-05 Ontario (TE 10), ED-EST-06 Ontario (TE 7), ED-EST-04 Manitoba (TE 9), ED-EST-05 Manitoba (TE 7), ED-EST-05 Manitoba (TE 8), ED-EST-06 Manitoba (TE 6), ED-EST-06 Manitoba (TE 7), ED-EST-04 Saskatchewan (TE 10), ED-EST-05 Saskatchewan (TE 9), ED-EST-06 Saskatchewan (TE 7), ED-EST-06 Saskatchewan (TE 8),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GL-SMW-13, GL-VHE-14, GS-12, HP-05, HS-PHS-10, MA-03, ND-HME-1, PC-02, PE-03, PO-IMA-03, PR(S)-03, SO-FLP-03, SO-MAO-03, SO-MAO-04, SO-RAD-02, SR-E (pay group 5 basic), SR-E (pay group 6), TI-06, TI-05 Aviation, TR-02</v>
      </c>
      <c r="C1091" s="128" t="str" cm="1">
        <f t="array" ref="C1091">_xlfn.TEXTJOIN(", ",TRUE,_xlfn._xlws.FILTER('5. Raw salary data'!$A$2:$A$1297,('5. Raw salary data'!$C$2:$C$1297 &gt;'5. Raw salary data'!E1091)*('5. Raw salary data'!$C$2:$C$1297 &lt;'5. Raw salary data'!C1091),"No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ED-EST-04 Ontario (TE 10), ED-EST-05 Ontario (TE 8), ED-EST-05 Ontario (TE 9), ED-EST-06 Ontario (TE 5), ED-EST-06 Ontario (TE 6), ED-EST-04 Manitoba (TE 7), ED-EST-04 Manitoba (TE 8), ED-EST-05 Manitoba (TE 6), ED-EST-06 Manitoba (TE 4), ED-EST-06 Manitoba (TE 5), ED-EST-04 Saskatchewan (TE 8), ED-EST-04 Saskatchewan (TE 9), ED-EST-05 Saskatchewan (TE 7), ED-EST-05 Saskatchewan (TE 8), ED-EST-06 Saskatchewan (TE 6), ED-EST-04 Alberta (TE 8), ED-EST-04 Alberta (TE 9), ED-EST-05 Alberta (TE 7), ED-EST-06 Alberta (TE 6), ED-EST-04 BC (TE 9), ED-EST-05 BC (TE 7), ED-EST-06 BC (TE 6), ED-LAT-02 (TE 13), ED-LAT-03 (TE 12), ED-LAT-03 (TE 13), ED-LAT-04 (TE 10), ED-LAT-04 (TE 11), EG-04, EL-04, EN-ENG-02, EN-SUR-01, GL-COI-13, GL-EIM-12, GL-EIM-13, GL-MAM-14, GL-MAN-14, GL-PCF-12, GL-PCF-13, GL-PIP-13, GL-PRW-14, GL-SMW-11, GL-SMW-12, GL-VHE-12, GL-VHE-13, GL-WOW-14, GS-10, GS-11, GT-05, HP-04, HR-02, HS-HDO-09, HS-HDO-10, HS-PHS-09, LS-02, MT-02, NU-CHN-1, NU-HOS-1, PI-05-CGC, PO-LES-TO-03, PO-TCO-03, RO-04, SE-RES-1, SG-PAT-02, SO-FLP-02, SO-MAO-02, SO-RAD-01, SR-E (pay group 4 MDO-5), SR-W (pay group 8), SR-W (pay group 11), SW-SCW-02, SW-CHA-02, UT-1</v>
      </c>
    </row>
    <row r="1092" spans="1:3" ht="285" x14ac:dyDescent="0.25">
      <c r="A1092" s="60" t="str">
        <f>'5. Raw salary data'!A1092</f>
        <v>PO-TCO-01</v>
      </c>
      <c r="B1092" s="129" t="str" cm="1">
        <f t="array" ref="B1092">_xlfn.TEXTJOIN(", ", TRUE, _xlfn._xlws.FILTER('5. Raw salary data'!$A$2:$A$1297, ('5. Raw salary data'!$C$2:$C$1297 &lt; '5. Raw salary data'!D1092) * ('5. Raw salary data'!$C$2:$C$1297 &gt;= '5. Raw salary data'!C1092) * ('5. Raw salary data'!$A$2:$A$1297 &lt;&gt; '5. Raw salary data'!A1092), "No matches"))</f>
        <v>DD-06, EC-02, ED-EST-01 (TE 7) , ED-EST-01 (TE 8), ED-EST-02 (TE 7) , ED-EST-03 (TE 4), ED-EST-03 (TE 5), ED-EST-04 (TE 2), ED-EST-05 (TE 1), ED-EST-04 Maritimes (TE 8), ED-EST-04 Maritimes (TE 9), ED-EST-05 Maritimes (TE 5),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GL-MAN-11, GL-MDO-12, GL-MDO-13, GL-MOC-11, GL-MOC-12, GL-MST-14, GL-PCF-9, GL-PIP-9, GL-PIP-10, GL-PRW-10, GL-PRW-11, GL-SMW-8, GL-VHE-9, GL-WOW-11, HP-03, HR-01, HS-HDO-08, HS-PHS-07, MA-02, PG-02, PO-LES-TO-01, PS-1, SC-5 (equip. op. and spec. trade), SG-PAT-01, SO-MAO-01, SR-E (pay group 2 ELE-2), SR-W (pay group 4), SR-W (pay group 5), SR-W (pay group 6), SR-W (pay group 9) APC-8, SR-W (pay group 9) APD-10, SW-SCW-01, SW-CHA-01, TI-04, WP-02</v>
      </c>
      <c r="C1092" s="128" t="str" cm="1">
        <f t="array" ref="C1092">_xlfn.TEXTJOIN(", ",TRUE,_xlfn._xlws.FILTER('5. Raw salary data'!$A$2:$A$1297,('5. Raw salary data'!$C$2:$C$1297 &gt;'5. Raw salary data'!E1092)*('5. Raw salary data'!$C$2:$C$1297 &lt;'5. Raw salary data'!C1092),"No matches"))</f>
        <v>AS-03, CM-07, CO-DEV/PER, CR-06, DA-CON-6, DA-PRO-6, DD-05, DS-1,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EN-ENG-01, FR - Recruitment, GL-AIM-10, GL-AMW-10, GL-AMW-11, GL-COI-00, GL-EIM-00, GL-ELE -12, GL-ELE -13, GL-GHW-8, GL-INM-11, GL-INM-12, GL-MAM-9, GL-MAN-9, GL-MAN-10, GL-MDO-10, GL-MDO-11, GL-MOC-9, GL-MOC-10, GL-MST-12, GL-MST-13, GL-PCF-7, GL-PCF-8, GL-PRW-9, GL-SMW-00, GL-VHE-00, GL-VHE-8, GL-WOW-9, GL-WOW-10, GS-08, GT-03, HS-HDO-06, HS-HDO-07, HS-PHS-06, LI-8, OM-02, PE-01, PI-03-CGC, PM-03 , PO-IMA-01, PO-LES-IM-01, PR(S)-01, PY-07, SC-6 (deck and engine room), SC-7 (deck and engine room), SC-STD-6, SC-STD-7, SC-4 (equip. op. and spec. trade), SO-MAO-TO, SR-E (pay group 1 basic), SR-W (pay group 9) APD-9, ST-COR-2</v>
      </c>
    </row>
    <row r="1093" spans="1:3" ht="240" x14ac:dyDescent="0.25">
      <c r="A1093" s="60" t="str">
        <f>'5. Raw salary data'!A1093</f>
        <v>PO-TCO-02</v>
      </c>
      <c r="B1093" s="129" t="str" cm="1">
        <f t="array" ref="B1093">_xlfn.TEXTJOIN(", ", TRUE, _xlfn._xlws.FILTER('5. Raw salary data'!$A$2:$A$1297, ('5. Raw salary data'!$C$2:$C$1297 &lt; '5. Raw salary data'!D1093) * ('5. Raw salary data'!$C$2:$C$1297 &gt;= '5. Raw salary data'!C1093) * ('5. Raw salary data'!$A$2:$A$1297 &lt;&gt; '5. Raw salary data'!A1093), "No matches"))</f>
        <v>AI-01, CO-01, CT-EAV-01 , CT-IAU-01 , DA-CON-8, DA-PRO-7, DD-07, DS-2, ED-EDS-01, ED-EST-02 (TE 9), ED-EST-03 (TE 6), ED-EST-03 (TE 7), ED-EST-04 (TE 4), ED-EST-05 (TE 2), ED-EST-06 (TE 1), ED-EST-05 Maritimes (TE 8), ED-EST-06 Maritimes (TE 7), ED-EST-05 Quebec (TE 10), ED-EST-05 Quebec (TE 11), ED-EST-06 Quebec (TE 8), ED-EST-04 Ontario (TE 8), ED-EST-04 Ontario (TE 9), ED-EST-05 Ontario (TE 7), ED-EST-05 Ontario (TE 8), ED-EST-06 Ontario (TE 5), ED-EST-04 Manitoba (TE 7), ED-EST-05 Manitoba (TE 5), ED-EST-05 Manitoba (TE 6), ED-EST-06 Manitoba (TE 4), ED-EST-04 Saskatchewan (TE 8), ED-EST-05 Saskatchewan (TE 6), ED-EST-05 Saskatchewan (TE 7), ED-EST-06 Saskatchewan (TE 5), ED-EST-06 Saskatchewan (TE 6), ED-EST-04 Alberta (TE 7), ED-EST-04 Alberta (TE 8), ED-EST-05 Alberta (TE 6), ED-EST-05 Alberta (TE 7), ED-EST-06 Alberta (TE 5), ED-EST-06 Alberta (TE 6), ED-EST-04 BC (TE 8), ED-EST-04 BC (TE 9),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HS-HDO-09, IT-01, LS-01, LS-02, OM-03, PE-02, PG-03, PO-IMA-02, PO-LES-TO-02, PO-LES-IM-02, PR(S)-02, RO-03, SC-7 (equip. op. and spec. trade), SE-RES-1, SG-PAT-02, SG-SRE-02, SO-MAO-02, SO-RAD-01, SR-E (APA), SR-E (APB), SR-W (pay group 7), SR-W (pay group 8), SW-SCW-02, TI-05, UT-1, WP-03</v>
      </c>
      <c r="C1093" s="128" t="str" cm="1">
        <f t="array" ref="C1093">_xlfn.TEXTJOIN(", ",TRUE,_xlfn._xlws.FILTER('5. Raw salary data'!$A$2:$A$1297,('5. Raw salary data'!$C$2:$C$1297 &gt;'5. Raw salary data'!E1093)*('5. Raw salary data'!$C$2:$C$1297 &lt;'5. Raw salary data'!C1093),"No matches"))</f>
        <v>AG-01, AS-04, BI-01, CH-01, CR-07, DA-CON-7, DD-06, EC-03, ED-EST-01 (TE 8), ED-EST-02 (TE 8), ED-EST-03 (TE 5), ED-EST-04 (TE 3), ED-EST-05 (TE 1), ED-EST-04 Maritimes (TE 9), ED-EST-04 Maritimes (TE 10), ED-EST-05 Maritimes (TE 6), ED-EST-05 Maritimes (TE 7), ED-EST-06 Maritimes (TE 5), ED-EST-06 Maritimes (TE 6), ED-EST-04 Quebec (TE 11), ED-EST-04 Quebec (TE 12), ED-EST-05 Quebec (TE 8), ED-EST-05 Quebec (TE 9), ED-EST-06 Quebec (TE 6), ED-EST-06 Quebec (TE 7), ED-EST-03 Ontario (TE 10), ED-EST-04 Ontario (TE 7), ED-EST-05 Ontario (TE 6), ED-EST-06 Ontario (TE 4), ED-EST-04 Manitoba (TE 5), ED-EST-04 Manitoba (TE 6), ED-EST-05 Manitoba (TE 4), ED-EST-06 Manitoba (TE 2), ED-EST-06 Manitoba (TE 3), ED-EST-04 Saskatchewan (TE 6), ED-EST-04 Saskatchewan (TE 7), ED-EST-05 Saskatchewan (TE 5), ED-EST-06 Saskatchewan (TE 3), ED-EST-06 Saskatchewan (TE 4), ED-EST-04 Alberta (TE 6), ED-EST-05 Alberta (TE 5), ED-EST-06 Alberta (TE 4), ED-EST-03 BC (TE 8), ED-EST-03 BC (TE 9), ED-EST-04 BC (TE 7), ED-EST-05 BC (TE 5), ED-EST-06 BC (TE 4), ED-LAT-02 (TE 10), ED-LAT-02 (TE 11), ED-LAT-03 (TE 9), ED-LAT-03 (TE 10), ED-LAT-04 (TE 7), ED-LAT-04 (TE 8), EL-03, FB-1, GL-AIM-12, GL-AIM-13, GL-AMW-13, GL-AMW-14, GL-COI-10, GL-COI-11, GL-EIM-10, GL-GHW-12, GL-INM-14, GL-MAM-11, GL-MAM-12, GL-MAN-11, GL-MAN-12, GL-MDO-13, GL-MDO-14, GL-MOC-12, GL-MOC-13, GL-PCF-10, GL-PIP-10, GL-PIP-11, GL-PRW-11, GL-PRW-12, GL-SMW-9, GL-VHE-10, GL-WOW-11, GL-WOW-12, GS-09, GT-04, HS-PHS-08, IS-03 , LI-9, PC-01, PI-04-CGC, PM-04 , PS-1, SC-6 (equip. op. and spec. trade), SO-FLP-01, SO-MAO-01, SR-E (pay group 3 MDO-4), SR-W (pay group 6), SW-SCW-01, SW-CHA-01</v>
      </c>
    </row>
    <row r="1094" spans="1:3" ht="225" x14ac:dyDescent="0.25">
      <c r="A1094" s="60" t="str">
        <f>'5. Raw salary data'!A1094</f>
        <v>PO-TCO-03</v>
      </c>
      <c r="B1094" s="129" t="str" cm="1">
        <f t="array" ref="B1094">_xlfn.TEXTJOIN(", ", TRUE, _xlfn._xlws.FILTER('5. Raw salary data'!$A$2:$A$1297, ('5. Raw salary data'!$C$2:$C$1297 &lt; '5. Raw salary data'!D1094) * ('5. Raw salary data'!$C$2:$C$1297 &gt;= '5. Raw salary data'!C1094) * ('5. Raw salary data'!$A$2:$A$1297 &lt;&gt; '5. Raw salary data'!A1094), "No matches"))</f>
        <v>AG-02, AI-02, BI-02, CH-02, CX-1, DD-08, DD-09, EC-04, ED-EST-03 (TE 8), ED-EST-03 (TE 9), ED-EST-04 (TE 6), ED-EST-05 (TE 4), ED-EST-06 (TE 3), ED-EST-05 Maritimes (TE 10), ED-EST-06 Maritimes (TE 9), ED-EST-06 Maritimes (TE 10), ED-EST-06 Quebec (TE 10), ED-EST-06 Quebec (TE 11), ED-EST-05 Ontario (TE 10), ED-EST-06 Ontario (TE 7), ED-EST-04 Manitoba (TE 9), ED-EST-05 Manitoba (TE 7), ED-EST-05 Manitoba (TE 8), ED-EST-06 Manitoba (TE 6), ED-EST-06 Manitoba (TE 7), ED-EST-04 Saskatchewan (TE 10), ED-EST-05 Saskatchewan (TE 9), ED-EST-06 Saskatchewan (TE 7), ED-EST-06 Saskatchewan (TE 8),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GL-SMW-13, GL-VHE-14, GS-12, HP-05, HS-PHS-10, MA-03, ND-HME-1, PC-02, PE-03, PO-IMA-03, PO-LES-TO-03, PO-LES-IM-03, PR(S)-03, SO-FLP-03, SO-MAO-03, SO-MAO-04, SO-RAD-02, SR-E (pay group 5 basic), SR-E (pay group 6), TI-06, TI-05 Aviation, TR-02</v>
      </c>
      <c r="C1094" s="128" t="str" cm="1">
        <f t="array" ref="C1094">_xlfn.TEXTJOIN(", ",TRUE,_xlfn._xlws.FILTER('5. Raw salary data'!$A$2:$A$1297,('5. Raw salary data'!$C$2:$C$1297 &gt;'5. Raw salary data'!E1094)*('5. Raw salary data'!$C$2:$C$1297 &lt;'5. Raw salary data'!C1094),"No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ED-EST-04 Ontario (TE 10), ED-EST-05 Ontario (TE 8), ED-EST-05 Ontario (TE 9), ED-EST-06 Ontario (TE 5), ED-EST-06 Ontario (TE 6), ED-EST-04 Manitoba (TE 7), ED-EST-04 Manitoba (TE 8), ED-EST-05 Manitoba (TE 6), ED-EST-06 Manitoba (TE 4), ED-EST-06 Manitoba (TE 5), ED-EST-04 Saskatchewan (TE 8), ED-EST-04 Saskatchewan (TE 9), ED-EST-05 Saskatchewan (TE 7), ED-EST-05 Saskatchewan (TE 8), ED-EST-06 Saskatchewan (TE 6), ED-EST-04 Alberta (TE 8), ED-EST-04 Alberta (TE 9), ED-EST-05 Alberta (TE 7), ED-EST-06 Alberta (TE 6), ED-EST-04 BC (TE 9), ED-EST-05 BC (TE 7), ED-EST-06 BC (TE 6), ED-LAT-02 (TE 13), ED-LAT-03 (TE 12), ED-LAT-03 (TE 13), ED-LAT-04 (TE 10), ED-LAT-04 (TE 11), EG-04, EL-04, EN-ENG-02, EN-SUR-01, GL-COI-13, GL-EIM-12, GL-EIM-13, GL-MAM-14, GL-MAN-14, GL-PCF-12, GL-PCF-13, GL-PIP-13, GL-PRW-14, GL-SMW-11, GL-SMW-12, GL-VHE-12, GL-VHE-13, GL-WOW-14, GS-10, GS-11, GT-05, HP-04, HR-02, HS-HDO-09, HS-HDO-10, HS-PHS-09, LS-02, MT-02, NU-CHN-1, NU-HOS-1, PI-05-CGC, RO-04, SE-RES-1, SG-PAT-02, SO-FLP-02, SO-MAO-02, SO-RAD-01, SR-E (pay group 4 MDO-5), SR-W (pay group 8), SR-W (pay group 11), SW-SCW-02, SW-CHA-02, UT-1</v>
      </c>
    </row>
    <row r="1095" spans="1:3" ht="180" x14ac:dyDescent="0.25">
      <c r="A1095" s="60" t="str">
        <f>'5. Raw salary data'!A1095</f>
        <v>PO-TCO-04</v>
      </c>
      <c r="B1095" s="129" t="str" cm="1">
        <f t="array" ref="B1095">_xlfn.TEXTJOIN(", ", TRUE, _xlfn._xlws.FILTER('5. Raw salary data'!$A$2:$A$1297, ('5. Raw salary data'!$C$2:$C$1297 &lt; '5. Raw salary data'!D1095) * ('5. Raw salary data'!$C$2:$C$1297 &gt;= '5. Raw salary data'!C1095) * ('5. Raw salary data'!$A$2:$A$1297 &lt;&gt; '5. Raw salary data'!A1095), "No matches"))</f>
        <v>CT-FIN-02 , CT-EAV-02 , CT-IAU-02, DS-3, ED-EDS-03, ED-EST-04 (TE 8), ED-EST-04 (TE 9), ED-EST-05 (TE 6), ED-EST-06 (TE 5), ED-EST-06 Ontario (TE 9), ED-EST-05 Manitoba (TE 10), ED-EST-06 Manitoba (TE 8), ED-EST-06 Manitoba (TE 9), ED-EST-06 Saskatchewan (TE 10), ED-EST-06 Alberta (TE 10), ED-EST-05 BC (TE 10), ED-EST-05 BC (TE 11), ED-EST-06 BC (TE 9), ED-EST-06 BC (TE 10), EG-06, EL-06, FB-4, FR-3, GT-06, IT-02, LS-03, ND-DIT-2, NU-CHN-2, NU-CHN-3, NU-HOS-2, NU-HOS-3, PG-04, PO-LES-TO-04, PS-2, SG-PAT-03, SG-SRE-03, SO-FLP-04, SO-MAO-05, SR-E (pay group 10), SR-E (pay group 11), SR-E (pay group 12), SR-W (pay group 12), SW-SCW-02 Clinical Social Workers, SW-CHA-03, VM-1</v>
      </c>
      <c r="C1095" s="128" t="str" cm="1">
        <f t="array" ref="C1095">_xlfn.TEXTJOIN(", ",TRUE,_xlfn._xlws.FILTER('5. Raw salary data'!$A$2:$A$1297,('5. Raw salary data'!$C$2:$C$1297 &gt;'5. Raw salary data'!E1095)*('5. Raw salary data'!$C$2:$C$1297 &lt;'5. Raw salary data'!C1095),"No matches"))</f>
        <v>AG-02, AI-02, AS-05, BI-02, CH-02, CX-2, DD-09, ED-EDS-02, ED-EST-03 (TE 9), ED-EST-04 (TE 6), ED-EST-04 (TE 7), ED-EST-05 (TE 5), ED-EST-06 (TE 3), ED-EST-06 (TE 4),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13), EG-05, EL-05, EU-PEI-2, FB-3, FO-01, FR-2, FS-01, GL-EIM-14, GL-SMW-13, GL-SMW-14, GL-VHE-14, GS-13, HP-06, HR-03, HS-PHS-10, IS-04 , LP-00, MA-03, ND-ADV-1, ND-DIT-1, ND-HME-1, OM-04, PC-02, PE-03, PI-06-CGC, PM-05 , PM-MCO-01, PR(S)-03, RO-05, SO-FLP-03, SO-MAO-04, SO-RAD-03, SR-E (pay group 6), SR-E (pay group 7), SR-E (pay group 8), SR-E (pay group 9), SW-SCW-03, SW-SCW-01 Clinical Social Workers, TI-06, TI-05 Aviation, TI-05 Marine, WP-04</v>
      </c>
    </row>
    <row r="1096" spans="1:3" ht="270" x14ac:dyDescent="0.25">
      <c r="A1096" s="60" t="str">
        <f>'5. Raw salary data'!A1096</f>
        <v>PS-1</v>
      </c>
      <c r="B1096" s="129" t="str" cm="1">
        <f t="array" ref="B1096">_xlfn.TEXTJOIN(", ", TRUE, _xlfn._xlws.FILTER('5. Raw salary data'!$A$2:$A$1297, ('5. Raw salary data'!$C$2:$C$1297 &lt; '5. Raw salary data'!D1096) * ('5. Raw salary data'!$C$2:$C$1297 &gt;= '5. Raw salary data'!C1096) * ('5. Raw salary data'!$A$2:$A$1297 &lt;&gt; '5. Raw salary data'!A1096), "No matches"))</f>
        <v>AG-01, AI-01, AS-04, BI-01, CH-01, CR-07, DA-CON-7, DA-PRO-7, DS-2, EC-03, ED-EST-02 (TE 8), ED-EST-02 (TE 9),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ED-EST-04 Alberta (TE 7), ED-EST-05 Alberta (TE 5), ED-EST-05 Alberta (TE 6), ED-EST-06 Alberta (TE 4), ED-EST-06 Alberta (TE 5), ED-EST-03 BC (TE 9), ED-EST-04 BC (TE 7), ED-EST-04 BC (TE 8), ED-EST-05 BC (TE 5), ED-EST-05 BC (TE 6), ED-EST-06 BC (TE 4), ED-LAT-02 (TE 11), ED-LAT-02 (TE 12), ED-LAT-03 (TE 10), ED-LAT-03 (TE 11), ED-LAT-04 (TE 8), ED-LAT-04 (TE 9),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RO-03, SC-6 (equip. op. and spec. trade), SC-7 (equip. op. and spec. trade), SG-SRE-02, SO-FLP-01, SR-E (pay group 3 MDO-4), SR-E (APA), SR-E (APB), SR-W (pay group 7), SW-SCW-01, WP-03</v>
      </c>
      <c r="C1096" s="128" t="str" cm="1">
        <f t="array" ref="C1096">_xlfn.TEXTJOIN(", ",TRUE,_xlfn._xlws.FILTER('5. Raw salary data'!$A$2:$A$1297,('5. Raw salary data'!$C$2:$C$1297 &gt;'5. Raw salary data'!E1096)*('5. Raw salary data'!$C$2:$C$1297 &lt;'5. Raw salary data'!C1096),"No matches"))</f>
        <v>DD-06, DS-1, EC-02, ED-EST-01 (TE 7) , ED-EST-01 (TE 8), ED-EST-02 (TE 7) , ED-EST-03 (TE 4), ED-EST-03 (TE 5), ED-EST-04 (TE 2), ED-EST-05 (TE 1), ED-EST-04 Maritimes (TE 8), ED-EST-04 Maritimes (TE 9), ED-EST-05 Maritimes (TE 5), ED-EST-05 Maritimes (TE 6), ED-EST-06 Maritimes (TE 4), ED-EST-06 Maritimes (TE 5), ED-EST-03 Quebec (TE 11), ED-EST-04 Quebec (TE 10), ED-EST-05 Quebec (TE 7),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ED-EST-06 Alberta (TE 3), ED-EST-03 BC (TE 7), ED-EST-03 BC (TE 8), ED-EST-04 BC (TE 6), ED-EST-05 BC (TE 4), ED-EST-06 BC (TE 3), ED-LAT-01 (TE 12), ED-LAT-02 (TE 9), ED-LAT-02 (TE 10), ED-LAT-03 (TE 8), ED-LAT-03 (TE 9), ED-LAT-04 (TE 6), ED-LAT-04 (TE 7), EG-03, EL-03, EU-LAI-1, FB-1, GL-AIM-11, GL-AIM-12, GL-AMW-12, GL-AMW-13,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PR(S)-01, SC-5 (equip. op. and spec. trade), SG-PAT-01, SO-MAO-01, SR-E (pay group 2 ELE-2), SR-W (pay group 4), SR-W (pay group 5), SR-W (pay group 6), SR-W (pay group 9) APC-8, SR-W (pay group 9) APD-10, SW-CHA-01, TI-04, WP-02</v>
      </c>
    </row>
    <row r="1097" spans="1:3" ht="180" x14ac:dyDescent="0.25">
      <c r="A1097" s="60" t="str">
        <f>'5. Raw salary data'!A1097</f>
        <v>PS-2</v>
      </c>
      <c r="B1097" s="129" t="str" cm="1">
        <f t="array" ref="B1097">_xlfn.TEXTJOIN(", ", TRUE, _xlfn._xlws.FILTER('5. Raw salary data'!$A$2:$A$1297, ('5. Raw salary data'!$C$2:$C$1297 &lt; '5. Raw salary data'!D1097) * ('5. Raw salary data'!$C$2:$C$1297 &gt;= '5. Raw salary data'!C1097) * ('5. Raw salary data'!$A$2:$A$1297 &lt;&gt; '5. Raw salary data'!A1097), "No matches"))</f>
        <v>CT-FIN-02 , CT-EAV-02 , CT-IAU-02, DS-3, ED-EDS-03, ED-EST-04 (TE 8), ED-EST-04 (TE 9), ED-EST-05 (TE 6), ED-EST-05 (TE 7), ED-EST-06 (TE 5), ED-EST-06 Ontario (TE 9), ED-EST-06 Ontario (TE 10), ED-EST-05 Manitoba (TE 10), ED-EST-06 Manitoba (TE 8), ED-EST-06 Manitoba (TE 9), ED-EST-06 Saskatchewan (TE 10), ED-EST-06 Alberta (TE 10), ED-EST-05 BC (TE 11), ED-EST-06 BC (TE 10), EG-06, EL-06, FB-4, FR-3, GT-06, IT-02, LS-03, ND-DIT-2, NU-CHN-2, NU-CHN-3, NU-HOS-2, NU-HOS-3, PG-04, SG-PAT-03, SG-SRE-03, SO-FLP-04, SO-MAO-05, SR-E (pay group 10), SR-E (pay group 11), SR-E (pay group 12), SR-W (pay group 12), SW-SCW-02 Clinical Social Workers, SW-CHA-03, VM-1</v>
      </c>
      <c r="C1097" s="128" t="str" cm="1">
        <f t="array" ref="C1097">_xlfn.TEXTJOIN(", ",TRUE,_xlfn._xlws.FILTER('5. Raw salary data'!$A$2:$A$1297,('5. Raw salary data'!$C$2:$C$1297 &gt;'5. Raw salary data'!E1097)*('5. Raw salary data'!$C$2:$C$1297 &lt;'5. Raw salary data'!C1097),"No matches"))</f>
        <v>AG-02, AI-02, AS-05, BI-02, CH-02, CX-2, DD-09, ED-EDS-02, ED-EST-03 (TE 9), ED-EST-04 (TE 7), ED-EST-05 (TE 5), ED-EST-06 (TE 3), ED-EST-06 (TE 4), ED-EST-06 Maritimes (TE 10), ED-EST-06 Quebec (TE 11), ED-EST-06 Quebec (TE 12), ED-EST-05 Ontario (TE 10), ED-EST-06 Ontario (TE 7), ED-EST-06 Ontario (TE 8),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ED-EST-05 BC (TE 10), ED-EST-06 BC (TE 8), ED-EST-06 BC (TE 9), ED-LAT-04 (TE 13), EG-05, EL-05, EU-PEI-2, FB-3, FO-01, FR-2, FS-01, GL-SMW-13, GL-SMW-14, GS-13, HP-06, HR-03, HS-PHS-10, IS-04 , LP-00, MA-03, ND-ADV-1, ND-DIT-1, ND-HME-1, OM-04, PC-02, PE-03, PI-06-CGC, PM-05 , PM-MCO-01, PO-LES-TO-04, PO-TCO-04, PR(S)-03, RO-05, SO-FLP-03, SO-MAO-04, SO-RAD-03, SR-E (pay group 6), SR-E (pay group 7), SR-E (pay group 8), SR-E (pay group 9), SW-SCW-03, SW-SCW-01 Clinical Social Workers, TI-06, TI-05 Marine, WP-04</v>
      </c>
    </row>
    <row r="1098" spans="1:3" ht="60" x14ac:dyDescent="0.25">
      <c r="A1098" s="60" t="str">
        <f>'5. Raw salary data'!A1098</f>
        <v>PS-3</v>
      </c>
      <c r="B1098" s="129" t="str" cm="1">
        <f t="array" ref="B1098">_xlfn.TEXTJOIN(", ", TRUE, _xlfn._xlws.FILTER('5. Raw salary data'!$A$2:$A$1297, ('5. Raw salary data'!$C$2:$C$1297 &lt; '5. Raw salary data'!D1098) * ('5. Raw salary data'!$C$2:$C$1297 &gt;= '5. Raw salary data'!C1098) * ('5. Raw salary data'!$A$2:$A$1297 &lt;&gt; '5. Raw salary data'!A1098), "No matches"))</f>
        <v>AI-04, AO-CAI-01, AR-04, AS-07, CO-02, ED-EDS-05, ED-EST-05 (TE 10), ED-EST-06 (TE 9), ED-EST-06 (TE 10), EL-08, FB-6, FO-03, FR-5, FS-02, HP-09, IS-06 , IT-03, LP-01, MT-05, OP-3, PE-05, PM-06 , PM-MCO-02, PR(S)-05, SG-PAT-04, SG-SRE-05, SO-FLP-07, TI-08, TI-07 Railway safety, TR-04</v>
      </c>
      <c r="C1098" s="128" t="str" cm="1">
        <f t="array" ref="C1098">_xlfn.TEXTJOIN(", ",TRUE,_xlfn._xlws.FILTER('5. Raw salary data'!$A$2:$A$1297,('5. Raw salary data'!$C$2:$C$1297 &gt;'5. Raw salary data'!E1098)*('5. Raw salary data'!$C$2:$C$1297 &lt;'5. Raw salary data'!C1098),"No matches"))</f>
        <v>AG-03, BI-03, CH-03, CT-EAV-03 , CT-IAU-03, ED-EDS-04, ED-EST-05 (TE 9), ED-EST-06 (TE 7), ED-EST-06 (TE 8), EG-07, EL-07, EN-ENG-03, EN-SUR-02, FB-5, FR-4, GT-07, HP-08, HR-04, LS-04, MA-04, MT-04, ND-ADV-2, ND-DIT-3, ND-HME-3, NU-CHN-5, NU-HOS-5, OM-05, OP-2, PC-03, PG-05, PH-01, SG-SRE-04, SO-FLP-06, SO-MAO-07, SO-MAO-08, SR-CPS1, SW-SCW-04, TI-06 Aviation, TI-06 Marine, VM-2, WP-05</v>
      </c>
    </row>
    <row r="1099" spans="1:3" ht="60" x14ac:dyDescent="0.25">
      <c r="A1099" s="60" t="str">
        <f>'5. Raw salary data'!A1099</f>
        <v>PS-4</v>
      </c>
      <c r="B1099" s="129" t="str" cm="1">
        <f t="array" ref="B1099">_xlfn.TEXTJOIN(", ", TRUE, _xlfn._xlws.FILTER('5. Raw salary data'!$A$2:$A$1297, ('5. Raw salary data'!$C$2:$C$1297 &lt; '5. Raw salary data'!D1099) * ('5. Raw salary data'!$C$2:$C$1297 &gt;= '5. Raw salary data'!C1099) * ('5. Raw salary data'!$A$2:$A$1297 &lt;&gt; '5. Raw salary data'!A1099), "No matches"))</f>
        <v>AI-07, AO-CAI-02, AO-HPS-01, AR-05, CO-03, DE-01, DS-4, EC-07, EL-09, FB-7, FO-04, FS-03, IT-04, NU-CHN-7, NU-HOS-7, PE-06, SE-REM-1, SE-RES-3, SG-PAT-07, SG-SRE-07, SO-INS-01, SO-MAO-10, TI-08 Aviation, TI-08 Marine, VM-4</v>
      </c>
      <c r="C1099" s="128" t="str" cm="1">
        <f t="array" ref="C1099">_xlfn.TEXTJOIN(", ",TRUE,_xlfn._xlws.FILTER('5. Raw salary data'!$A$2:$A$1297,('5. Raw salary data'!$C$2:$C$1297 &gt;'5. Raw salary data'!E1099)*('5. Raw salary data'!$C$2:$C$1297 &lt;'5. Raw salary data'!C1099),"No matches"))</f>
        <v>AG-04, AI-05, AI-06, AS-08, BI-04, CH-04, CT-FIN-03 , CT-EAV-04 , CT-IAU-04, EC-06, EG-08, EN-ENG-04, EN-SUR-03, FR-6, GT-08, HR-05, LS-05, MA-05, MT-06, ND-ADV-3, ND-DIT-4, ND-HME-4, NU-CHN-6, NU-HOS-6, PC-04, PG-06, PH-02, PM-07, PM-MCO-03, SE-RES-2, SG-PAT-05, SG-SRE-06, SO-MAO-09, SW-SCW-05, TI-07 Aviation, TI-07 Marine, TI-08 Railway safety, TR-05, UT-3, VM-3, WP-06</v>
      </c>
    </row>
    <row r="1100" spans="1:3" ht="30" x14ac:dyDescent="0.25">
      <c r="A1100" s="60" t="str">
        <f>'5. Raw salary data'!A1100</f>
        <v>PS-5</v>
      </c>
      <c r="B1100" s="129" t="str" cm="1">
        <f t="array" ref="B1100">_xlfn.TEXTJOIN(", ", TRUE, _xlfn._xlws.FILTER('5. Raw salary data'!$A$2:$A$1297, ('5. Raw salary data'!$C$2:$C$1297 &lt; '5. Raw salary data'!D1100) * ('5. Raw salary data'!$C$2:$C$1297 &gt;= '5. Raw salary data'!C1100) * ('5. Raw salary data'!$A$2:$A$1297 &lt;&gt; '5. Raw salary data'!A1100), "No matches"))</f>
        <v>AO-CAI-04, AO-HPS-03, AR-06, CT-EAV-06 , EC-08, EN-ENG-05, FB-8, FS-04, MA-07, PM-MCO-04, SE-REM-2, SE-RES-4, SO-INS-02, SO-MAO-11, VM-5</v>
      </c>
      <c r="C1100" s="128" t="str" cm="1">
        <f t="array" ref="C1100">_xlfn.TEXTJOIN(", ",TRUE,_xlfn._xlws.FILTER('5. Raw salary data'!$A$2:$A$1297,('5. Raw salary data'!$C$2:$C$1297 &gt;'5. Raw salary data'!E1100)*('5. Raw salary data'!$C$2:$C$1297 &lt;'5. Raw salary data'!C1100),"No matches"))</f>
        <v>AC-01, AG-05, AO-CAI-03, AO-HPS-02, BI-05, CH-05, CO-04, CT-FIN-04 , CT-EAV-05 , DE-02, EC-07, EN-SUR-04, MA-06, MT-07, NU-CHN-8, NU-HOS-8, PC-05, PH-03, SE-REM-1, SG-PAT-06, SG-SRE-08, TI-08 Aviation</v>
      </c>
    </row>
    <row r="1101" spans="1:3" ht="270" x14ac:dyDescent="0.25">
      <c r="A1101" s="60" t="str">
        <f>'5. Raw salary data'!A1101</f>
        <v>PR(S)-01</v>
      </c>
      <c r="B1101" s="129" t="str" cm="1">
        <f t="array" ref="B1101">_xlfn.TEXTJOIN(", ", TRUE, _xlfn._xlws.FILTER('5. Raw salary data'!$A$2:$A$1297, ('5. Raw salary data'!$C$2:$C$1297 &lt; '5. Raw salary data'!D1101) * ('5. Raw salary data'!$C$2:$C$1297 &gt;= '5. Raw salary data'!C1101) * ('5. Raw salary data'!$A$2:$A$1297 &lt;&gt; '5. Raw salary data'!A1101), "No matches"))</f>
        <v>DD-06, EC-02, ED-EST-01 (TE 7) , ED-EST-01 (TE 8), ED-EST-02 (TE 7) , ED-EST-03 (TE 4), ED-EST-03 (TE 5), ED-EST-04 (TE 2), ED-EST-05 (TE 1), ED-EST-04 Maritimes (TE 8), ED-EST-04 Maritimes (TE 9), ED-EST-05 Maritimes (TE 5),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GL-MAN-11, GL-MDO-12, GL-MDO-13, GL-MOC-11, GL-MOC-12, GL-MST-14, GL-PCF-9, GL-PIP-9, GL-PIP-10, GL-PRW-10, GL-PRW-11, GL-SMW-8, GL-VHE-9, GL-WOW-11, HP-03, HR-01, HS-HDO-08, HS-PHS-07, MA-02, PE-01, PG-02, PO-IMA-01, PO-LES-TO-01, PO-LES-IM-01, PO-TCO-01, PS-1, SC-5 (equip. op. and spec. trade), SG-PAT-01, SO-MAO-01, SR-E (pay group 2 ELE-2), SR-W (pay group 4), SR-W (pay group 5), SR-W (pay group 6), SR-W (pay group 9) APC-8, SR-W (pay group 9) APD-10, SW-CHA-01, TI-04, WP-02</v>
      </c>
      <c r="C1101" s="128" t="str" cm="1">
        <f t="array" ref="C1101">_xlfn.TEXTJOIN(", ",TRUE,_xlfn._xlws.FILTER('5. Raw salary data'!$A$2:$A$1297,('5. Raw salary data'!$C$2:$C$1297 &gt;'5. Raw salary data'!E1101)*('5. Raw salary data'!$C$2:$C$1297 &lt;'5. Raw salary data'!C1101),"No matches"))</f>
        <v>AS-03, CM-07, CO-DEV/PER, CR-06, DA-CON-6, DA-PRO-6, DD-05, DS-1,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EN-ENG-01, FR - Recruitment, GL-AIM-10, GL-AMW-10, GL-AMW-11, GL-COI-00, GL-EIM-00, GL-ELE -12, GL-ELE -13, GL-GHW-8, GL-INM-11, GL-INM-12, GL-MAM-9, GL-MAN-9, GL-MAN-10, GL-MDO-10, GL-MDO-11, GL-MOC-9, GL-MOC-10, GL-MST-12, GL-MST-13, GL-PCF-7, GL-PCF-8, GL-PRW-9, GL-SMW-00, GL-VHE-00, GL-VHE-8, GL-WOW-9, GL-WOW-10, GS-08, GT-03, HS-HDO-06, HS-HDO-07, HS-PHS-06, LI-8, OM-02, PI-03-CGC, PM-03 , PY-07, SC-6 (deck and engine room), SC-7 (deck and engine room), SC-STD-6, SC-STD-7, SC-4 (equip. op. and spec. trade), SO-MAO-TO, SR-E (pay group 1 basic), SR-W (pay group 9) APD-9, ST-COR-2</v>
      </c>
    </row>
    <row r="1102" spans="1:3" ht="270" x14ac:dyDescent="0.25">
      <c r="A1102" s="60" t="str">
        <f>'5. Raw salary data'!A1102</f>
        <v>PR(S)-02</v>
      </c>
      <c r="B1102" s="129" t="str" cm="1">
        <f t="array" ref="B1102">_xlfn.TEXTJOIN(", ", TRUE, _xlfn._xlws.FILTER('5. Raw salary data'!$A$2:$A$1297, ('5. Raw salary data'!$C$2:$C$1297 &lt; '5. Raw salary data'!D1102) * ('5. Raw salary data'!$C$2:$C$1297 &gt;= '5. Raw salary data'!C1102) * ('5. Raw salary data'!$A$2:$A$1297 &lt;&gt; '5. Raw salary data'!A1102),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6), ED-EST-04 Alberta (TE 8), ED-EST-05 Alberta (TE 7), ED-EST-06 Alberta (TE 6), ED-EST-04 BC (TE 9), ED-EST-05 BC (TE 7), ED-EST-06 BC (TE 6), ED-LAT-02 (TE 13), ED-LAT-03 (TE 12), ED-LAT-03 (TE 13), ED-LAT-04 (TE 10), ED-LAT-04 (TE 11), EG-04, EL-04, EN-ENG-02, EN-SUR-01, GL-COI-12, GL-COI-13, GL-EIM-12, GL-EIM-13, GL-MAM-14, GL-MAN-14, GL-PCF-12, GL-PCF-13, GL-PIP-12, GL-PIP-13, GL-PRW-14, GL-SMW-11, GL-VHE-12, GL-VHE-13, GL-WOW-14, GS-10, GS-11, HP-04, HR-02, HS-HDO-09, HS-HDO-10, HS-PHS-09, LS-02, MT-02, NU-CHN-1, NU-HOS-1, PI-05-CGC, RO-04, SE-RES-1, SG-PAT-02, SO-FLP-02, SO-MAO-02, SO-RAD-01, SR-E (pay group 4 MDO-5), SR-W (pay group 8), SR-W (pay group 11), SW-SCW-02, SW-CHA-02, UT-1</v>
      </c>
      <c r="C1102" s="128" t="str" cm="1">
        <f t="array" ref="C1102">_xlfn.TEXTJOIN(", ",TRUE,_xlfn._xlws.FILTER('5. Raw salary data'!$A$2:$A$1297,('5. Raw salary data'!$C$2:$C$1297 &gt;'5. Raw salary data'!E1102)*('5. Raw salary data'!$C$2:$C$1297 &lt;'5. Raw salary data'!C1102),"No matches"))</f>
        <v>AG-01, AI-01, AS-04, BI-01, CH-01, CR-07, DA-CON-7, DA-PRO-7, DS-2, EC-03, ED-EST-02 (TE 8), ED-EST-02 (TE 9), ED-EST-03 (TE 5),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ED-EST-06 Saskatchewan (TE 5), ED-EST-04 Alberta (TE 7), ED-EST-05 Alberta (TE 5), ED-EST-05 Alberta (TE 6), ED-EST-06 Alberta (TE 4), ED-EST-06 Alberta (TE 5), ED-EST-03 BC (TE 9), ED-EST-04 BC (TE 7), ED-EST-04 BC (TE 8), ED-EST-05 BC (TE 5), ED-EST-05 BC (TE 6), ED-EST-06 BC (TE 4), ED-EST-06 BC (TE 5), ED-LAT-02 (TE 11), ED-LAT-02 (TE 12), ED-LAT-03 (TE 10), ED-LAT-03 (TE 11), ED-LAT-04 (TE 8), ED-LAT-04 (TE 9), FB-2, GL-AIM-13, GL-AIM-14, GL-AMW-14, GL-COI-11, GL-EIM-10, GL-EIM-11, GL-GHW-12, GL-INM-14, GL-MAM-12, GL-MAM-13, GL-MAN-12, GL-MAN-13, GL-MDO-14, GL-MOC-13, GL-MOC-14, GL-PCF-10, GL-PCF-11, GL-PIP-11, GL-PRW-12, GL-PRW-13, GL-SMW-9, GL-SMW-10, GL-VHE-10, GL-VHE-11, GL-WOW-12, GL-WOW-13, GS-09, GT-04, HS-PHS-08, IS-03 , IT-01, LI-9, LS-01, OM-03, PC-01, PE-02, PG-03, PI-04-CGC, PM-04 , PO-IMA-02, PO-LES-TO-02, PO-LES-IM-02, PO-TCO-02, PS-1, RO-03, SC-6 (equip. op. and spec. trade), SC-7 (equip. op. and spec. trade), SG-SRE-02, SO-FLP-01, SR-E (pay group 3 MDO-4), SR-E (APA), SR-E (APB), SR-W (pay group 6), SR-W (pay group 7), SW-SCW-01, TI-05, WP-03</v>
      </c>
    </row>
    <row r="1103" spans="1:3" ht="195" x14ac:dyDescent="0.25">
      <c r="A1103" s="60" t="str">
        <f>'5. Raw salary data'!A1103</f>
        <v>PR(S)-03</v>
      </c>
      <c r="B1103" s="129" t="str" cm="1">
        <f t="array" ref="B1103">_xlfn.TEXTJOIN(", ", TRUE, _xlfn._xlws.FILTER('5. Raw salary data'!$A$2:$A$1297, ('5. Raw salary data'!$C$2:$C$1297 &lt; '5. Raw salary data'!D1103) * ('5. Raw salary data'!$C$2:$C$1297 &gt;= '5. Raw salary data'!C1103) * ('5. Raw salary data'!$A$2:$A$1297 &lt;&gt; '5. Raw salary data'!A1103), "No matches"))</f>
        <v>AG-02, AS-05, BI-02, CH-02, CT-EAV-02 , CT-IAU-02, CX-2, ED-EDS-02, ED-EST-04 (TE 7), ED-EST-04 (TE 8), ED-EST-05 (TE 5), ED-EST-05 (TE 6),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ED-EST-06 Alberta (TE 10), ED-EST-05 BC (TE 10), ED-EST-06 BC (TE 9), EU-PEI-2, FB-3, FR-2, FS-01, GL-SMW-14, GS-13, GT-06, HP-06, HR-03, IS-04 , IT-02, LP-00, ND-ADV-1, ND-DIT-1, ND-HME-1, NU-CHN-2, NU-HOS-2, OM-04, PC-02, PG-04, PI-06-CGC, PM-05 , PM-MCO-01, PO-LES-TO-04, PO-TCO-04, PS-2, RO-05, SG-SRE-03, SO-FLP-04, SO-MAO-04, SO-RAD-03, SR-E (pay group 7), SR-E (pay group 8), SR-E (pay group 9), SR-E (pay group 10), SR-W (pay group 12), SW-SCW-03, SW-SCW-01 Clinical Social Workers, SW-SCW-02 Clinical Social Workers, TI-06, TI-05 Marine, VM-1, WP-04</v>
      </c>
      <c r="C1103" s="128" t="str" cm="1">
        <f t="array" ref="C1103">_xlfn.TEXTJOIN(", ",TRUE,_xlfn._xlws.FILTER('5. Raw salary data'!$A$2:$A$1297,('5. Raw salary data'!$C$2:$C$1297 &gt;'5. Raw salary data'!E1103)*('5. Raw salary data'!$C$2:$C$1297 &lt;'5. Raw salary data'!C1103),"No matches"))</f>
        <v>AI-02,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ED-EST-06 BC (TE 8), ED-LAT-04 (TE 11), ED-LAT-04 (TE 12), ED-LAT-04 (TE 13), EG-05, EL-05, FO-01, FR-1, GL-COI-14, GL-EIM-14, GL-PCF-14, GL-PIP-14, GL-SMW-12, GL-SMW-13, GL-VHE-13, GL-VHE-14, GS-12, GT-05, HP-05, HS-HDO-10, HS-PHS-10, MA-03, PE-03, PO-IMA-03, PO-LES-TO-03, PO-LES-IM-03, PO-TCO-03, RO-04, SO-FLP-03, SO-MAO-03, SO-RAD-02, SR-E (pay group 5 basic), SR-E (pay group 6), TI-05 Aviation, TR-02</v>
      </c>
    </row>
    <row r="1104" spans="1:3" ht="105" x14ac:dyDescent="0.25">
      <c r="A1104" s="60" t="str">
        <f>'5. Raw salary data'!A1104</f>
        <v>PR(S)-04</v>
      </c>
      <c r="B1104" s="129" t="str" cm="1">
        <f t="array" ref="B1104">_xlfn.TEXTJOIN(", ", TRUE, _xlfn._xlws.FILTER('5. Raw salary data'!$A$2:$A$1297, ('5. Raw salary data'!$C$2:$C$1297 &lt; '5. Raw salary data'!D1104) * ('5. Raw salary data'!$C$2:$C$1297 &gt;= '5. Raw salary data'!C1104) * ('5. Raw salary data'!$A$2:$A$1297 &lt;&gt; '5. Raw salary data'!A1104), "No matches"))</f>
        <v>AI-03, AS-06, CT-EAV-03 , CT-IAU-03, EC-05, ED-EDS-04, ED-EST-04 (TE 10), ED-EST-05 (TE 8), ED-EST-05 (TE 9), ED-EST-06 (TE 7), EG-07, FB-5, FO-02, FR-4, IS-05 , LS-04, MA-04, MT-03, MT-04, ND-ADV-2, ND-DIT-3, NU-CHN-4, NU-HOS-4, OM-05, RO-06, SG-SRE-04, SO-FLP-05, SO-MAO-07, TI-06 Aviation, TI-06 Railway safety, TR-03, UT-2, WP-05</v>
      </c>
      <c r="C1104" s="128" t="str" cm="1">
        <f t="array" ref="C1104">_xlfn.TEXTJOIN(", ",TRUE,_xlfn._xlws.FILTER('5. Raw salary data'!$A$2:$A$1297,('5. Raw salary data'!$C$2:$C$1297 &gt;'5. Raw salary data'!E1104)*('5. Raw salary data'!$C$2:$C$1297 &lt;'5. Raw salary data'!C1104),"No matches"))</f>
        <v>AR-03, CT-FIN-02 , CT-EAV-02 , CT-IAU-02, CX-3, DS-3, ED-EDS-03, ED-EST-04 (TE 9), ED-EST-05 (TE 6), ED-EST-05 (TE 7), ED-EST-06 (TE 5), ED-EST-06 (TE 6), ED-EST-06 Ontario (TE 9), ED-EST-06 Ontario (TE 10), ED-EST-06 Manitoba (TE 9), ED-EST-06 Manitoba (TE 10), ED-EST-06 Alberta (TE 10), ED-EST-05 BC (TE 11), ED-EST-06 BC (TE 10), ED-EST-06 BC (TE 11), EG-06, EL-06, FB-4, FR-3, HP-07, LS-03, ND-DIT-2, ND-HME-2, NU-CHN-3, NU-HOS-3, OP-1, PE-04, PI-07-CGC, SG-PAT-03, SO-FLP-04, SO-MAO-05, SO-MAO-06, SR-E (pay group 11), SR-E (pay group 12), SW-SCW-02 Clinical Social Workers, SW-SCW-03 Clinical Social Workers, SW-CHA-03, TI-07</v>
      </c>
    </row>
    <row r="1105" spans="1:3" ht="60" x14ac:dyDescent="0.25">
      <c r="A1105" s="60" t="str">
        <f>'5. Raw salary data'!A1105</f>
        <v>PR(S)-05</v>
      </c>
      <c r="B1105" s="129" t="str" cm="1">
        <f t="array" ref="B1105">_xlfn.TEXTJOIN(", ", TRUE, _xlfn._xlws.FILTER('5. Raw salary data'!$A$2:$A$1297, ('5. Raw salary data'!$C$2:$C$1297 &lt; '5. Raw salary data'!D1105) * ('5. Raw salary data'!$C$2:$C$1297 &gt;= '5. Raw salary data'!C1105) * ('5. Raw salary data'!$A$2:$A$1297 &lt;&gt; '5. Raw salary data'!A1105), "No matches"))</f>
        <v>AI-04, AI-05, AS-07, CO-02, CT-FIN-03 , EC-06, ED-EST-06 (TE 10), EG-08, EL-08, EN-SUR-03, FB-6, FO-03, FR-6, FS-02, HP-09, IS-06 , LP-01, MA-05, MT-05, NU-CHN-6, NU-HOS-6, OP-3, PG-06, PM-06 , PM-MCO-02, SE-RES-2, SG-SRE-05, SG-SRE-06, SO-FLP-07, SO-MAO-09, TI-07 Aviation, TI-07 Marine, VM-3</v>
      </c>
      <c r="C1105" s="128" t="str" cm="1">
        <f t="array" ref="C1105">_xlfn.TEXTJOIN(", ",TRUE,_xlfn._xlws.FILTER('5. Raw salary data'!$A$2:$A$1297,('5. Raw salary data'!$C$2:$C$1297 &gt;'5. Raw salary data'!E1105)*('5. Raw salary data'!$C$2:$C$1297 &lt;'5. Raw salary data'!C1105),"No matches"))</f>
        <v>AG-03, AO-CAI-01, AR-04, BI-03, CH-03, CT-EAV-03 , CT-IAU-03, ED-EDS-05, ED-EST-05 (TE 9), ED-EST-05 (TE 10), ED-EST-06 (TE 8), ED-EST-06 (TE 9), EG-07, EL-07, EN-ENG-03, EN-SUR-02, FR-5, GT-07, HP-08, HR-04, IT-03, ND-HME-3, NU-CHN-5, NU-HOS-5, OP-2, PC-03, PE-05, PG-05, PH-01, PS-3, SG-PAT-04, SO-FLP-06, SO-MAO-08, SR-CPS1, SW-SCW-04, TI-08, TI-06 Marine, TI-07 Railway safety, TR-04, VM-2</v>
      </c>
    </row>
    <row r="1106" spans="1:3" ht="60" x14ac:dyDescent="0.25">
      <c r="A1106" s="60" t="str">
        <f>'5. Raw salary data'!A1106</f>
        <v>PY-01</v>
      </c>
      <c r="B1106" s="129" t="str" cm="1">
        <f t="array" ref="B1106">_xlfn.TEXTJOIN(", ", TRUE, _xlfn._xlws.FILTER('5. Raw salary data'!$A$2:$A$1297, ('5. Raw salary data'!$C$2:$C$1297 &lt; '5. Raw salary data'!D1106) * ('5. Raw salary data'!$C$2:$C$1297 &gt;= '5. Raw salary data'!C1106) * ('5. Raw salary data'!$A$2:$A$1297 &lt;&gt; '5. Raw salary data'!A1106), "No matches"))</f>
        <v>CR-01, CR-02, DD-01, ED-EST-01 Maritimes (TE 3), ED-EST-02 Maritimes (TE 2), ED-EST-01 Quebec (TE 2), ED-EST-02 Quebec (TE 1), ED-EST-01 Ontario (TE 1), ED-EST-01 Manitoba (TE 1), ED-EST-01 Saskatchewan (TE 3), ED-EST-02 Saskatchewan (TE 1), ED-EST-01 Alberta (TE 3), ED-EST-02 Alberta (TE 1), OE-CEO-3, OE-DEO-3, OE-MEO-3, SR-W (pay group 9) APC-2, SR-W (pay group 9) APD-2</v>
      </c>
      <c r="C1106" s="128" t="str" cm="1">
        <f t="array" ref="C1106">_xlfn.TEXTJOIN(", ",TRUE,_xlfn._xlws.FILTER('5. Raw salary data'!$A$2:$A$1297,('5. Raw salary data'!$C$2:$C$1297 &gt;'5. Raw salary data'!E1106)*('5. Raw salary data'!$C$2:$C$1297 &lt;'5. Raw salary data'!C1106),"No matches"))</f>
        <v>CM-02, DA-PRO-1, ED-EST-01 Maritimes (TE 2), ED-EST-02 Maritimes (TE 1), ED-EST-01 Quebec (TE 1), ED-EST-01 Saskatchewan (TE 2), ED-EST-01 Alberta (TE 1), ED-EST-01 Alberta (TE 2), OE-BEO-2, OE-CEO-2, OE-DEO-2, OE-MSE-2, OE-MEO-2, ST-COR special level C</v>
      </c>
    </row>
    <row r="1107" spans="1:3" ht="105" x14ac:dyDescent="0.25">
      <c r="A1107" s="60" t="str">
        <f>'5. Raw salary data'!A1107</f>
        <v>PY-02</v>
      </c>
      <c r="B1107" s="129" t="str" cm="1">
        <f t="array" ref="B1107">_xlfn.TEXTJOIN(", ", TRUE, _xlfn._xlws.FILTER('5. Raw salary data'!$A$2:$A$1297, ('5. Raw salary data'!$C$2:$C$1297 &lt; '5. Raw salary data'!D1107) * ('5. Raw salary data'!$C$2:$C$1297 &gt;= '5. Raw salary data'!C1107) * ('5. Raw salary data'!$A$2:$A$1297 &lt;&gt; '5. Raw salary data'!A1107), "No matches"))</f>
        <v>CM-04, CR-03, DA-CON-3, ED-EST-01 Maritimes (TE 6), ED-EST-02 Maritimes (TE 5), ED-EST-03 Maritimes (TE 2), ED-EST-01 Quebec (TE 4), ED-EST-02 Quebec (TE 3), ED-EST-03 Quebec (TE 2), ED-EST-01 Ontario (TE 4), ED-EST-02 Ontario (TE 1), ED-EST-01 Manitoba (TE 5), ED-EST-02 Manitoba (TE 2), ED-EST-02 Manitoba (TE 3), ED-EST-01 Saskatchewan (TE 6), ED-EST-02 Saskatchewan (TE 3), ED-EST-03 Saskatchewan (TE 1), ED-EST-01 Alberta (TE 5), ED-EST-01 Alberta (TE 6), ED-EST-02 Alberta (TE 3), ED-EST-01 BC (TE 3), ED-EST-02 BC (TE 1), ED-LAT-01 (TE 1), ED-LAT-01 (TE 2), GL-AMW-1, GL-ELE -2, GL-ELE -3, GL-MDO-1, GL-MDO-2, HS-HDO-01, LI-2, LI-3, SR-W (pay group 9) APC-3, SR-W (pay group 9) APD-4, ST-SCY-1, ST-STN-2</v>
      </c>
      <c r="C1107" s="128" t="str" cm="1">
        <f t="array" ref="C1107">_xlfn.TEXTJOIN(", ",TRUE,_xlfn._xlws.FILTER('5. Raw salary data'!$A$2:$A$1297,('5. Raw salary data'!$C$2:$C$1297 &gt;'5. Raw salary data'!E1107)*('5. Raw salary data'!$C$2:$C$1297 &lt;'5. Raw salary data'!C1107),"No matches"))</f>
        <v>CM-03, DA-PRO-2, ED-EST-01 Maritimes (TE 5), ED-EST-02 Maritimes (TE 4), ED-EST-03 Maritimes (TE 1), ED-EST-01 Quebec (TE 3), ED-EST-02 Quebec (TE 2), ED-EST-03 Quebec (TE 1), ED-EST-01 Ontario (TE 2), ED-EST-01 Ontario (TE 3), ED-EST-01 Manitoba (TE 3), ED-EST-01 Manitoba (TE 4), ED-EST-02 Manitoba (TE 1), ED-EST-01 Saskatchewan (TE 5), ED-EST-02 Saskatchewan (TE 2), ED-EST-01 Alberta (TE 4), ED-EST-02 Alberta (TE 2), ED-EST-01 BC (TE 2), EG-02 salary protected employees, GL-ELE -1, GS-02, HS-PHS-01, LI-1, OE-MEO-4, SR-W (pay group 9) APD-3, ST-OCE-1, ST-OCE-2, ST-STN-1</v>
      </c>
    </row>
    <row r="1108" spans="1:3" ht="165" x14ac:dyDescent="0.25">
      <c r="A1108" s="60" t="str">
        <f>'5. Raw salary data'!A1108</f>
        <v>PY-03</v>
      </c>
      <c r="B1108" s="129" t="str" cm="1">
        <f t="array" ref="B1108">_xlfn.TEXTJOIN(", ", TRUE, _xlfn._xlws.FILTER('5. Raw salary data'!$A$2:$A$1297, ('5. Raw salary data'!$C$2:$C$1297 &lt; '5. Raw salary data'!D1108) * ('5. Raw salary data'!$C$2:$C$1297 &gt;= '5. Raw salary data'!C1108) * ('5. Raw salary data'!$A$2:$A$1297 &lt;&gt; '5. Raw salary data'!A1108), "No matches"))</f>
        <v>CM-05, DD-02, ED-EST-01 (TE 1), ED-EST-01 Maritimes (TE 8), ED-EST-02 Maritimes (TE 7), ED-EST-03 Maritimes (TE 4), ED-EST-03 Maritimes (TE 5), ED-EST-04 Maritimes (TE 1), ED-EST-01 Quebec (TE 6), ED-EST-02 Quebec (TE 5), ED-EST-03 Quebec (TE 3), ED-EST-03 Quebec (TE 4), ED-EST-04 Quebec (TE 2), ED-EST-01 Ontario (TE 6), ED-EST-01 Ontario (TE 7), ED-EST-02 Ontario (TE 3), ED-EST-03 Ontario (TE 2), ED-EST-01 Manitoba (TE 7), ED-EST-01 Manitoba (TE 8), ED-EST-02 Manitoba (TE 5), ED-EST-02 Manitoba (TE 6), ED-EST-03 Manitoba (TE 2), ED-EST-01 Saskatchewan (TE 8), ED-EST-02 Saskatchewan (TE 5), ED-EST-03 Saskatchewan (TE 3), ED-EST-01 Alberta (TE 7), ED-EST-01 Alberta (TE 8), ED-EST-02 Alberta (TE 4), ED-EST-02 Alberta (TE 5), ED-EST-03 Alberta (TE 2), ED-EST-01 BC (TE 5), ED-EST-02 BC (TE 3), ED-EST-03 BC (TE 1), ED-LAT-01 (TE 3), ED-LAT-01 (TE 4), ED-LAT-02 (TE 1), GL-AMW-00, GL-AMW-3, GL-AMW-4, GL-ELE -5, GL-MAN-2, GL-MDO-4, GL-MOC-2, GL-MOC-3, GS-03, GT-01, HS-HDO-02, LI-4, OE-MEO-5, SR-W (pay group 1), SR-W (pay group 9) APC-4, SR-W (pay group 9) APD-5, ST-SCY-2, ST-SCY-3, TI-01</v>
      </c>
      <c r="C1108" s="128" t="str" cm="1">
        <f t="array" ref="C1108">_xlfn.TEXTJOIN(", ",TRUE,_xlfn._xlws.FILTER('5. Raw salary data'!$A$2:$A$1297,('5. Raw salary data'!$C$2:$C$1297 &gt;'5. Raw salary data'!E1108)*('5. Raw salary data'!$C$2:$C$1297 &lt;'5. Raw salary data'!C1108),"No matches"))</f>
        <v>CM-04, CR-03, DA-CON-3, DA-PRO-3, ED-EST-01 Maritimes (TE 7), ED-EST-02 Maritimes (TE 6), ED-EST-03 Maritimes (TE 3), ED-EST-01 Quebec (TE 5), ED-EST-02 Quebec (TE 4), ED-EST-03 Quebec (TE 2), ED-EST-04 Quebec (TE 1), ED-EST-01 Ontario (TE 5), ED-EST-02 Ontario (TE 1), ED-EST-02 Ontario (TE 2), ED-EST-03 Ontario (TE 1), ED-EST-01 Manitoba (TE 5), ED-EST-01 Manitoba (TE 6), ED-EST-02 Manitoba (TE 3), ED-EST-02 Manitoba (TE 4), ED-EST-03 Manitoba (TE 1), ED-EST-01 Saskatchewan (TE 7), ED-EST-02 Saskatchewan (TE 4), ED-EST-03 Saskatchewan (TE 1), ED-EST-03 Saskatchewan (TE 2), ED-EST-01 Alberta (TE 6), ED-EST-02 Alberta (TE 3), ED-EST-03 Alberta (TE 1), ED-EST-01 BC (TE 3), ED-EST-01 BC (TE 4), ED-EST-02 BC (TE 2), ED-LAT-01 (TE 2), EU-TEA (Maritimes), EU-TEA (Quebec), EU-TEA (Ontario), EU-TEA (Manitoba), EU-TEA (Saskatchewan), EU-TEA (Alberta), EU-TEA (British Columbia), GL-AMW-1, GL-AMW-2, GL-ELE -3, GL-ELE -4, GL-MAN-1, GL-MDO-2, GL-MDO-3, GL-MOC-1, HS-HDO-01, HS-PHS-02, LI-3, SR-W (pay group 9) APD-4, ST-OCE-3, ST-SCY-1</v>
      </c>
    </row>
    <row r="1109" spans="1:3" ht="195" x14ac:dyDescent="0.25">
      <c r="A1109" s="60" t="str">
        <f>'5. Raw salary data'!A1109</f>
        <v>PY-04</v>
      </c>
      <c r="B1109" s="129" t="str" cm="1">
        <f t="array" ref="B1109">_xlfn.TEXTJOIN(", ", TRUE, _xlfn._xlws.FILTER('5. Raw salary data'!$A$2:$A$1297, ('5. Raw salary data'!$C$2:$C$1297 &lt; '5. Raw salary data'!D1109) * ('5. Raw salary data'!$C$2:$C$1297 &gt;= '5. Raw salary data'!C1109) * ('5. Raw salary data'!$A$2:$A$1297 &lt;&gt; '5. Raw salary data'!A1109), "No matches"))</f>
        <v>DA-PRO-4, DD-03, ED-EST-01 (TE 2), ED-EST-01 (TE 3), ED-EST-02 (TE 1) , ED-EST-02 Maritimes (TE 9), ED-EST-03 Maritimes (TE 6), ED-EST-03 Maritimes (TE 7), ED-EST-04 Maritimes (TE 2), ED-EST-04 Maritimes (TE 3), ED-EST-05 Maritimes (TE 1), ED-EST-01 Quebec (TE 7), ED-EST-02 Quebec (TE 6), ED-EST-02 Quebec (TE 7), ED-EST-03 Quebec (TE 5), ED-EST-04 Quebec (TE 4), ED-EST-05 Quebec (TE 2), ED-EST-02 Ontario (TE 4), ED-EST-02 Ontario (TE 5), ED-EST-03 Ontario (TE 3), ED-EST-03 Ontario (TE 4), ED-EST-04 Ontario (TE 1), ED-EST-02 Manitoba (TE 7), ED-EST-02 Manitoba (TE 8), ED-EST-03 Manitoba (TE 4), ED-EST-03 Manitoba (TE 5), ED-EST-02 Saskatchewan (TE 7), ED-EST-03 Saskatchewan (TE 4), ED-EST-03 Saskatchewan (TE 5), ED-EST-02 Alberta (TE 6), ED-EST-03 Alberta (TE 3), ED-EST-04 Alberta (TE 1), ED-EST-01 BC (TE 6), ED-EST-01 BC (TE 7), ED-EST-02 BC (TE 5), ED-EST-03 BC (TE 2), ED-EST-04 BC (TE 1), ED-LAT-01 (TE 5), ED-LAT-01 (TE 6), ED-LAT-02 (TE 2), ED-LAT-02 (TE 3), ED-LAT-03 (TE 1), ED-LAT-03 (TE 2), EL-01, EU-PEI-1, GL-AMW-5, GL-AMW-6, GL-ELE -7, GL-ELE -8, GL-GHW-3, GL-MAN-4, GL-MAN-5, GL-MDO-5, GL-MDO-6, GL-MOC-5, GL-PRW-00, GL-PRW-5, HS-HDO-03, HS-PHS-03, LI-5, SC-1 (deck and engine room), SC-STD-1, SC-1 (equip. op. and spec. trade), SR-W (pay group 9) APC-5, SR-W (pay group 9) APD-6, ST-SCY-4, TI-02</v>
      </c>
      <c r="C1109" s="128" t="str" cm="1">
        <f t="array" ref="C1109">_xlfn.TEXTJOIN(", ",TRUE,_xlfn._xlws.FILTER('5. Raw salary data'!$A$2:$A$1297,('5. Raw salary data'!$C$2:$C$1297 &gt;'5. Raw salary data'!E1109)*('5. Raw salary data'!$C$2:$C$1297 &lt;'5. Raw salary data'!C1109),"No matches"))</f>
        <v>CM-05, CR-04, ED-EST-01 (TE 1), ED-EST-01 Maritimes (TE 8), ED-EST-02 Maritimes (TE 7), ED-EST-02 Maritimes (TE 8), ED-EST-03 Maritimes (TE 5), ED-EST-04 Maritimes (TE 1), ED-EST-01 Quebec (TE 6), ED-EST-02 Quebec (TE 5), ED-EST-03 Quebec (TE 4), ED-EST-04 Quebec (TE 2), ED-EST-04 Quebec (TE 3), ED-EST-05 Quebec (TE 1), ED-EST-01 Ontario (TE 7), ED-EST-01 Ontario (TE 8), ED-EST-02 Ontario (TE 3), ED-EST-03 Ontario (TE 2), ED-EST-01 Manitoba (TE 8), ED-EST-02 Manitoba (TE 5), ED-EST-02 Manitoba (TE 6), ED-EST-03 Manitoba (TE 2), ED-EST-03 Manitoba (TE 3), ED-EST-02 Saskatchewan (TE 5), ED-EST-02 Saskatchewan (TE 6), ED-EST-03 Saskatchewan (TE 3), ED-EST-01 Alberta (TE 8), ED-EST-02 Alberta (TE 5), ED-EST-03 Alberta (TE 2), ED-EST-01 BC (TE 5), ED-EST-02 BC (TE 3), ED-EST-02 BC (TE 4), ED-EST-03 BC (TE 1), ED-LAT-01 (TE 4), ED-LAT-02 (TE 1), GL-AMW-00, GL-AMW-3, GL-AMW-4, GL-ELE -5, GL-ELE -6, GL-MAN-2, GL-MAN-3, GL-MDO-4, GL-MOC-3, GL-MOC-4, GS-03, GS-04, HS-HDO-02, LI-4, OE-MEO-5, SR-W (pay group 1), SR-W (pay group 9) APD-5, ST-COR-1, ST-SCY-3, TI-01</v>
      </c>
    </row>
    <row r="1110" spans="1:3" ht="255" x14ac:dyDescent="0.25">
      <c r="A1110" s="60" t="str">
        <f>'5. Raw salary data'!A1110</f>
        <v>PY-05</v>
      </c>
      <c r="B1110" s="129" t="str" cm="1">
        <f t="array" ref="B1110">_xlfn.TEXTJOIN(", ", TRUE, _xlfn._xlws.FILTER('5. Raw salary data'!$A$2:$A$1297, ('5. Raw salary data'!$C$2:$C$1297 &lt; '5. Raw salary data'!D1110) * ('5. Raw salary data'!$C$2:$C$1297 &gt;= '5. Raw salary data'!C1110) * ('5. Raw salary data'!$A$2:$A$1297 &lt;&gt; '5. Raw salary data'!A1110), "No matches"))</f>
        <v>AS-01, CM-06,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ED-EST-03 BC (TE 4), ED-EST-04 BC (TE 2), ED-EST-04 BC (TE 3), ED-EST-05 BC (TE 1), ED-LAT-01 (TE 8), ED-LAT-02 (TE 4), ED-LAT-02 (TE 5), ED-LAT-03 (TE 3), ED-LAT-03 (TE 4), ED-LAT-04 (TE 1), ED-LAT-04 (TE 2), GL-AIM-00, GL-AMW-7, GL-AMW-8, GL-ELE -9, GL-ELE -10, GL-GHW-5, GL-INM-00, GL-INM-9, GL-MAM-00, GL-MAM-6, GL-MAM-7, GL-MAN-6, GL-MAN-7, GL-MDO-8, GL-MOC-7, GL-MST-00, GL-MST-9, GL-MST-10, GL-PCF-00, GL-PRW-6, GL-PRW-7, GL-WOW-00, GS-05, GS-06, IS-01 , LI-6, MA-01, PG-01, PI-01-CGC, PM-01 , SC-3 (deck and engine room), SC-4 (deck and engine room), SC-STD-3, SC-STD-4, SC-3 (equip. op. and spec. trade), SR-W (pay group 2), SR-W (pay group 9) APC-6, SR-W (pay group 9) APD-8</v>
      </c>
      <c r="C1110" s="128" t="str" cm="1">
        <f t="array" ref="C1110">_xlfn.TEXTJOIN(", ",TRUE,_xlfn._xlws.FILTER('5. Raw salary data'!$A$2:$A$1297,('5. Raw salary data'!$C$2:$C$1297 &gt;'5. Raw salary data'!E1110)*('5. Raw salary data'!$C$2:$C$1297 &lt;'5. Raw salary data'!C1110),"No matches"))</f>
        <v>CR-05, 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ED-EST-05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ED-EST-02 BC (TE 5), ED-EST-02 BC (TE 6), ED-EST-03 BC (TE 3), ED-EST-04 BC (TE 1), ED-LAT-01 (TE 6), ED-LAT-01 (TE 7), ED-LAT-02 (TE 3), ED-LAT-03 (TE 1), ED-LAT-03 (TE 2), EG-01, GL-AMW-6, GL-ELE -8, GL-GHW-3, GL-GHW-4, GL-MAM-5, GL-MAN-4, GL-MAN-5, GL-MDO-6, GL-MDO-7, GL-MOC-5, GL-MOC-6, GL-PRW-00, GL-PRW-5, GT-02, HP-01, HS-HDO-03, HS-HDO-04, HS-PHS-04, OM-01, SC-1 (deck and engine room), SC-2 (deck and engine room), SC-STD-1, SC-STD-2, SC-1 (equip. op. and spec. trade), SC-2 (equip. op. and spec. trade), SR-W (pay group 9) APC-5, SR-W (pay group 9) APD-7, ST-SCY-4, TI-02, WP-01</v>
      </c>
    </row>
    <row r="1111" spans="1:3" ht="300" x14ac:dyDescent="0.25">
      <c r="A1111" s="60" t="str">
        <f>'5. Raw salary data'!A1111</f>
        <v>PY-06</v>
      </c>
      <c r="B1111" s="129" t="str" cm="1">
        <f t="array" ref="B1111">_xlfn.TEXTJOIN(", ", TRUE, _xlfn._xlws.FILTER('5. Raw salary data'!$A$2:$A$1297, ('5. Raw salary data'!$C$2:$C$1297 &lt; '5. Raw salary data'!D1111) * ('5. Raw salary data'!$C$2:$C$1297 &gt;= '5. Raw salary data'!C1111) * ('5. Raw salary data'!$A$2:$A$1297 &lt;&gt; '5. Raw salary data'!A1111), "No matches"))</f>
        <v>AS-02, CM-07, CO-DEV/PER, CR-06, DA-CON-6, ED-EST-01 (TE 6), ED-EST-02 (TE 4), ED-EST-02 (TE 5) , ED-EST-03 (TE 2), ED-EST-03 (TE 3), ED-EST-04 Maritimes (TE 6), ED-EST-05 Maritimes (TE 4), ED-EST-06 Maritimes (TE 3), ED-EST-01 Quebec (TE 10), ED-EST-02 Quebec (TE 10), ED-EST-02 Quebec (TE 11),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6), ED-LAT-02 (TE 7), ED-LAT-03 (TE 5), ED-LAT-03 (TE 6), ED-LAT-04 (TE 3), ED-LAT-04 (TE 4), EG-02, EL-02, EN-ENG-01, FR - Recruitment, GL-AIM-9, GL-AIM-10, GL-AMW-9, GL-AMW-10, GL-COI-00, GL-ELE -11, GL-ELE -12, GL-GHW-7, GL-GHW-8, GL-INM-10, GL-INM-11, GL-MAM-8, GL-MAM-9, GL-MAN-8, GL-MAN-9, GL-MDO-10, GL-MOC-9, GL-MST-11, GL-MST-12, GL-PCF-6, GL-PCF-7, GL-PIP-00, GL-PRW-8, GL-PRW-9, GL-VHE-00, GL-WOW-9, GS-07, GT-03, HP-02, HS-HDO-05, HS-HDO-06, HS-PHS-05, HS-PHS-06, IS-02 , LI-7, MT-01, OM-02, PM-02 , SC-5 (deck and engine room), SC-6 (deck and engine room), SC-STD-5, SC-STD-6, SC-4 (equip. op. and spec. trade), SG-SRE-01, SO-MAO-TO, SR-E (pay group 1 basic), SR-W (pay group 9) APC-7, SR-W (pay group 9) APD-9, TR-01</v>
      </c>
      <c r="C1111" s="128" t="str" cm="1">
        <f t="array" ref="C1111">_xlfn.TEXTJOIN(", ",TRUE,_xlfn._xlws.FILTER('5. Raw salary data'!$A$2:$A$1297,('5. Raw salary data'!$C$2:$C$1297 &gt;'5. Raw salary data'!E1111)*('5. Raw salary data'!$C$2:$C$1297 &lt;'5. Raw salary data'!C1111),"No matches"))</f>
        <v>AR-01, AS-01, CM-06, DA-CON-5, DA-PRO-5, DD-04, EC-01, ED-EST-01 (TE 4), ED-EST-01 (TE 5), ED-EST-02 (TE 3) , ED-EST-03 (TE 1), ED-EST-03 Maritimes (TE 8), ED-EST-03 Maritimes (TE 9), ED-EST-04 Maritimes (TE 4), ED-EST-04 Maritimes (TE 5), ED-EST-05 Maritimes (TE 2), ED-EST-05 Maritimes (TE 3), ED-EST-06 Maritimes (TE 1), ED-EST-06 Maritimes (TE 2), ED-EST-01 Quebec (TE 9), ED-EST-02 Quebec (TE 9), ED-EST-03 Quebec (TE 7),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GL-AMW-8, GL-ELE -10, GL-GHW-5, GL-GHW-6, GL-INM-9, GL-MAM-00, GL-MAM-6, GL-MAM-7, GL-MAN-7, GL-MDO-8, GL-MDO-9, GL-MOC-7, GL-MOC-8, GL-MST-10, GL-PCF-00, GL-PRW-7, GL-WOW-00, GS-05, GS-06, IS-01 , MA-01, PG-01, PI-02-CGC, PM-01 , RO-01, SC-3 (deck and engine room), SC-4 (deck and engine room), SC-STD-3, SC-STD-4, SC-3 (equip. op. and spec. trade), SR-W (pay group 2), SR-W (pay group 3), SR-W (pay group 9) APC-6, SR-W (pay group 9) APD-8, TI-03</v>
      </c>
    </row>
    <row r="1112" spans="1:3" ht="300" x14ac:dyDescent="0.25">
      <c r="A1112" s="60" t="str">
        <f>'5. Raw salary data'!A1112</f>
        <v>PY-07</v>
      </c>
      <c r="B1112" s="129" t="str" cm="1">
        <f t="array" ref="B1112">_xlfn.TEXTJOIN(", ", TRUE, _xlfn._xlws.FILTER('5. Raw salary data'!$A$2:$A$1297, ('5. Raw salary data'!$C$2:$C$1297 &lt; '5. Raw salary data'!D1112) * ('5. Raw salary data'!$C$2:$C$1297 &gt;= '5. Raw salary data'!C1112) * ('5. Raw salary data'!$A$2:$A$1297 &lt;&gt; '5. Raw salary data'!A1112), "No matches"))</f>
        <v>AS-03, DA-PRO-6, DD-05, DS-1, EC-02, ED-EST-01 (TE 7) , ED-EST-02 (TE 6) , ED-EST-02 (TE 7) , ED-EST-03 (TE 4), ED-EST-04 (TE 1), ED-EST-04 (TE 2), ED-EST-04 Maritimes (TE 7), ED-EST-04 Maritimes (TE 8), ED-EST-05 Maritimes (TE 5), ED-EST-06 Maritimes (TE 4), ED-EST-03 Quebec (TE 10), ED-EST-03 Quebec (TE 11), ED-EST-04 Quebec (TE 9), ED-EST-04 Quebec (TE 10), ED-EST-05 Quebec (TE 7), ED-EST-05 Quebec (TE 8), ED-EST-06 Quebec (TE 5), ED-EST-03 Ontario (TE 8), ED-EST-03 Ontario (TE 9), ED-EST-04 Ontario (TE 5), ED-EST-04 Ontario (TE 6), ED-EST-05 Ontario (TE 4), ED-EST-05 Ontario (TE 5), ED-EST-06 Ontario (TE 3), ED-EST-04 Manitoba (TE 4), ED-EST-05 Manitoba (TE 2),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8), ED-LAT-02 (TE 9), ED-LAT-03 (TE 7), ED-LAT-03 (TE 8), ED-LAT-04 (TE 5), ED-LAT-04 (TE 6), EG-03, EU-LAI-1, GL-AIM-11, GL-AMW-11, GL-AMW-12, GL-COI-9, GL-EIM-00, GL-EIM-9, GL-ELE -13, GL-ELE -14, GL-GHW-10, GL-GHW-11, GL-INM-12, GL-INM-13, GL-MAM-10, GL-MAN-10, GL-MAN-11, GL-MDO-11, GL-MDO-12, GL-MOC-10, GL-MOC-11, GL-MST-13, GL-MST-14, GL-PCF-8, GL-PCF-9, GL-PIP-9, GL-PRW-10, GL-SMW-00, GL-SMW-8, GL-VHE-8, GL-VHE-9, GL-WOW-10, GL-WOW-11, GS-08, HP-03, HR-01, HS-HDO-07, HS-HDO-08, HS-PHS-07, LI-8, MA-02, PE-01, PG-02, PI-03-CGC, PM-03 , PO-IMA-01, PO-LES-TO-01, PO-LES-IM-01, PO-TCO-01, PR(S)-01, SC-7 (deck and engine room), SC-STD-7, SC-5 (equip. op. and spec. trade), SG-PAT-01, SR-E (pay group 2 ELE-2), SR-W (pay group 4), SR-W (pay group 5), SR-W (pay group 9) APC-8, SR-W (pay group 9) APD-10, ST-COR-2, TI-04, WP-02</v>
      </c>
      <c r="C1112" s="128" t="str" cm="1">
        <f t="array" ref="C1112">_xlfn.TEXTJOIN(", ",TRUE,_xlfn._xlws.FILTER('5. Raw salary data'!$A$2:$A$1297,('5. Raw salary data'!$C$2:$C$1297 &gt;'5. Raw salary data'!E1112)*('5. Raw salary data'!$C$2:$C$1297 &lt;'5. Raw salary data'!C1112),"No matches"))</f>
        <v>AS-02, CM-07, CO-DEV/PER, CR-06, DA-CON-6, ED-EST-01 (TE 6), ED-EST-02 (TE 5) , ED-EST-03 (TE 2), ED-EST-03 (TE 3), ED-EST-04 Maritimes (TE 6), ED-EST-05 Maritimes (TE 4), ED-EST-06 Maritimes (TE 3), ED-EST-01 Quebec (TE 10),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ED-EST-06 Ontario (TE 2),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ED-EST-06 Alberta (TE 2), ED-EST-02 BC (TE 9), ED-EST-03 BC (TE 5), ED-EST-03 BC (TE 6), ED-EST-04 BC (TE 4), ED-EST-05 BC (TE 2), ED-EST-05 BC (TE 3), ED-EST-06 BC (TE 1), ED-LAT-01 (TE 10), ED-LAT-01 (TE 11), ED-LAT-02 (TE 7), ED-LAT-03 (TE 5), ED-LAT-03 (TE 6), ED-LAT-04 (TE 3), ED-LAT-04 (TE 4), EG-02, EL-02, EN-ENG-01, FR - Recruitment, GL-AIM-9, GL-AIM-10, GL-AMW-10, GL-COI-00, GL-ELE -11, GL-ELE -12, GL-GHW-7, GL-GHW-8, GL-INM-10, GL-INM-11, GL-MAM-8, GL-MAM-9, GL-MAN-8, GL-MAN-9, GL-MDO-10, GL-MOC-9, GL-MST-11, GL-MST-12, GL-PCF-7, GL-PIP-00, GL-PRW-8, GL-PRW-9, GL-VHE-00, GL-WOW-9, GS-07, GT-03, HP-02, HS-HDO-05, HS-HDO-06, HS-PHS-05, HS-PHS-06, IS-02 , LI-7, MT-01, OM-02, PM-02 , SC-5 (deck and engine room), SC-6 (deck and engine room), SC-STD-5, SC-STD-6, SC-4 (equip. op. and spec. trade), SG-SRE-01, SO-MAO-TO, SR-E (pay group 1 basic), SR-W (pay group 9) APC-7, SR-W (pay group 9) APD-9, TR-01</v>
      </c>
    </row>
    <row r="1113" spans="1:3" x14ac:dyDescent="0.25">
      <c r="A1113" s="60" t="str">
        <f>'5. Raw salary data'!A1113</f>
        <v>RO-00</v>
      </c>
      <c r="B1113" s="129" t="str" cm="1">
        <f t="array" ref="B1113">_xlfn.TEXTJOIN(", ", TRUE, _xlfn._xlws.FILTER('5. Raw salary data'!$A$2:$A$1297, ('5. Raw salary data'!$C$2:$C$1297 &lt; '5. Raw salary data'!D1113) * ('5. Raw salary data'!$C$2:$C$1297 &gt;= '5. Raw salary data'!C1113) * ('5. Raw salary data'!$A$2:$A$1297 &lt;&gt; '5. Raw salary data'!A1113), "No matches"))</f>
        <v>CM-01, ST-COR special level A</v>
      </c>
      <c r="C1113" s="128" t="str" cm="1">
        <f t="array" ref="C1113">_xlfn.TEXTJOIN(", ",TRUE,_xlfn._xlws.FILTER('5. Raw salary data'!$A$2:$A$1297,('5. Raw salary data'!$C$2:$C$1297 &gt;'5. Raw salary data'!E1113)*('5. Raw salary data'!$C$2:$C$1297 &lt;'5. Raw salary data'!C1113),"No matches"))</f>
        <v>OE-BEO-1, OE-CEO-1, OE-DEO-1, OE-MSE-1, OE-MEO-1</v>
      </c>
    </row>
    <row r="1114" spans="1:3" ht="255" x14ac:dyDescent="0.25">
      <c r="A1114" s="60" t="str">
        <f>'5. Raw salary data'!A1114</f>
        <v>RO-01</v>
      </c>
      <c r="B1114" s="129" t="str" cm="1">
        <f t="array" ref="B1114">_xlfn.TEXTJOIN(", ", TRUE, _xlfn._xlws.FILTER('5. Raw salary data'!$A$2:$A$1297, ('5. Raw salary data'!$C$2:$C$1297 &lt; '5. Raw salary data'!D1114) * ('5. Raw salary data'!$C$2:$C$1297 &gt;= '5. Raw salary data'!C1114) * ('5. Raw salary data'!$A$2:$A$1297 &lt;&gt; '5. Raw salary data'!A1114), "No matches"))</f>
        <v>AR-01, AS-02, CM-07, CO-DEV/PER, DA-CON-5, DA-CON-6, EC-01, ED-EST-01 (TE 5), ED-EST-02 (TE 4), ED-EST-02 (TE 5) , ED-EST-03 (TE 2), ED-EST-04 Maritimes (TE 5), ED-EST-04 Maritimes (TE 6), ED-EST-05 Maritimes (TE 3), ED-EST-06 Maritimes (TE 2), ED-EST-01 Quebec (TE 10), ED-EST-02 Quebec (TE 10), ED-EST-03 Quebec (TE 8), ED-EST-03 Quebec (TE 9), ED-EST-04 Quebec (TE 7),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ED-EST-02 Alberta (TE 9), ED-EST-03 Alberta (TE 6), ED-EST-03 Alberta (TE 7), ED-EST-04 Alberta (TE 3), ED-EST-05 Alberta (TE 2), ED-EST-06 Alberta (TE 1), ED-EST-02 BC (TE 9), ED-EST-03 BC (TE 5), ED-EST-04 BC (TE 4), ED-EST-05 BC (TE 2), ED-EST-06 BC (TE 1), ED-LAT-01 (TE 9), ED-LAT-01 (TE 10), ED-LAT-02 (TE 6), ED-LAT-02 (TE 7), ED-LAT-03 (TE 5), ED-LAT-04 (TE 3), ED-LAT-04 (TE 4), EG-02, EL-02, EN-ENG-01, GL-AIM-9, GL-AMW-9, GL-AMW-10, GL-ELE -11, GL-GHW-6, GL-GHW-7, GL-INM-10, GL-MAM-8, GL-MAN-8, GL-MDO-9, GL-MDO-10, GL-MOC-8, GL-MOC-9, GL-MST-11, GL-PCF-6, GL-PCF-7, GL-PIP-00, GL-PRW-8, GL-VHE-00, GS-07, GT-03, HP-02, HS-HDO-05, HS-HDO-06, HS-PHS-05, IS-02 , LI-7, MT-01, PI-02-CGC, PM-02 , PY-06, SC-5 (deck and engine room), SC-6 (deck and engine room), SC-STD-5, SC-STD-6, SC-4 (equip. op. and spec. trade), SG-SRE-01, SR-W (pay group 3), SR-W (pay group 9) APC-7, SR-W (pay group 9) APD-9, TI-03, TR-01</v>
      </c>
      <c r="C1114" s="128" t="str" cm="1">
        <f t="array" ref="C1114">_xlfn.TEXTJOIN(", ",TRUE,_xlfn._xlws.FILTER('5. Raw salary data'!$A$2:$A$1297,('5. Raw salary data'!$C$2:$C$1297 &gt;'5. Raw salary data'!E1114)*('5. Raw salary data'!$C$2:$C$1297 &lt;'5. Raw salary data'!C1114),"No matches"))</f>
        <v>AS-01, CM-06,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1),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ED-EST-02 BC (TE 8), ED-EST-03 BC (TE 4), ED-EST-04 BC (TE 2), ED-EST-04 BC (TE 3), ED-EST-05 BC (TE 1), ED-LAT-01 (TE 8), ED-LAT-02 (TE 4), ED-LAT-02 (TE 5), ED-LAT-03 (TE 3), ED-LAT-03 (TE 4), ED-LAT-04 (TE 1), ED-LAT-04 (TE 2), GL-AIM-00, GL-AMW-7, GL-AMW-8, GL-ELE -9, GL-ELE -10, GL-GHW-5, GL-INM-00, GL-INM-9, GL-MAM-00, GL-MAM-6, GL-MAM-7, GL-MAN-6, GL-MAN-7, GL-MDO-8, GL-MOC-7, GL-MST-00, GL-MST-9, GL-MST-10, GL-PCF-00, GL-PRW-6, GL-PRW-7, GL-WOW-00, GS-05, GS-06, HS-PHS-04, IS-01 , LI-6, MA-01, PG-01, PI-01-CGC, PM-01 , PY-05, SC-3 (deck and engine room), SC-4 (deck and engine room), SC-STD-3, SC-STD-4, SC-3 (equip. op. and spec. trade), SR-W (pay group 2), SR-W (pay group 9) APC-6, SR-W (pay group 9) APD-8</v>
      </c>
    </row>
    <row r="1115" spans="1:3" x14ac:dyDescent="0.25">
      <c r="A1115" s="60" t="str">
        <f>'5. Raw salary data'!A1115</f>
        <v>RO-02</v>
      </c>
      <c r="B1115" s="129" t="str" cm="1">
        <f t="array" ref="B1115">_xlfn.TEXTJOIN(", ", TRUE, _xlfn._xlws.FILTER('5. Raw salary data'!$A$2:$A$1297, ('5. Raw salary data'!$C$2:$C$1297 &lt; '5. Raw salary data'!D1115) * ('5. Raw salary data'!$C$2:$C$1297 &gt;= '5. Raw salary data'!C1115) * ('5. Raw salary data'!$A$2:$A$1297 &lt;&gt; '5. Raw salary data'!A1115), "No matches"))</f>
        <v>No matches</v>
      </c>
      <c r="C1115" s="128" t="str" cm="1">
        <f t="array" ref="C1115">_xlfn.TEXTJOIN(", ",TRUE,_xlfn._xlws.FILTER('5. Raw salary data'!$A$2:$A$1297,('5. Raw salary data'!$C$2:$C$1297 &gt;'5. Raw salary data'!E1115)*('5. Raw salary data'!$C$2:$C$1297 &lt;'5. Raw salary data'!C1115),"No matches"))</f>
        <v>No matches</v>
      </c>
    </row>
    <row r="1116" spans="1:3" ht="240" x14ac:dyDescent="0.25">
      <c r="A1116" s="60" t="str">
        <f>'5. Raw salary data'!A1116</f>
        <v>RO-03</v>
      </c>
      <c r="B1116" s="129" t="str" cm="1">
        <f t="array" ref="B1116">_xlfn.TEXTJOIN(", ", TRUE, _xlfn._xlws.FILTER('5. Raw salary data'!$A$2:$A$1297, ('5. Raw salary data'!$C$2:$C$1297 &lt; '5. Raw salary data'!D1116) * ('5. Raw salary data'!$C$2:$C$1297 &gt;= '5. Raw salary data'!C1116) * ('5. Raw salary data'!$A$2:$A$1297 &lt;&gt; '5. Raw salary data'!A1116), "No matches"))</f>
        <v>AI-01, CO-01, CT-EAV-01 , CT-IAU-01 , DA-CON-8, DA-PRO-7, DD-07, DS-2, ED-EDS-01, ED-EST-02 (TE 9), ED-EST-03 (TE 6), ED-EST-03 (TE 7), ED-EST-04 (TE 4), ED-EST-05 (TE 2), ED-EST-05 (TE 3), ED-EST-06 (TE 1), ED-EST-05 Maritimes (TE 8), ED-EST-06 Maritimes (TE 7), ED-EST-05 Quebec (TE 10), ED-EST-05 Quebec (TE 11), ED-EST-06 Quebec (TE 8), ED-EST-04 Ontario (TE 8), ED-EST-04 Ontario (TE 9), ED-EST-05 Ontario (TE 7), ED-EST-05 Ontario (TE 8), ED-EST-06 Ontario (TE 5), ED-EST-04 Manitoba (TE 7), ED-EST-05 Manitoba (TE 5), ED-EST-05 Manitoba (TE 6), ED-EST-06 Manitoba (TE 4), ED-EST-04 Saskatchewan (TE 8), ED-EST-05 Saskatchewan (TE 6), ED-EST-05 Saskatchewan (TE 7), ED-EST-06 Saskatchewan (TE 5), ED-EST-06 Saskatchewan (TE 6), ED-EST-04 Alberta (TE 7), ED-EST-04 Alberta (TE 8), ED-EST-05 Alberta (TE 6), ED-EST-05 Alberta (TE 7), ED-EST-06 Alberta (TE 5), ED-EST-06 Alberta (TE 6), ED-EST-04 BC (TE 8), ED-EST-04 BC (TE 9),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HS-HDO-09, IT-01, LS-01, LS-02, OM-03, PE-02, PG-03, PR(S)-02, SC-7 (equip. op. and spec. trade), SE-RES-1, SG-PAT-02, SG-SRE-02, SO-MAO-02, SO-RAD-01, SR-E (APA), SR-E (APB), SR-W (pay group 7), SR-W (pay group 8), SW-SCW-02, TI-05, UT-1, WP-03</v>
      </c>
      <c r="C1116" s="128" t="str" cm="1">
        <f t="array" ref="C1116">_xlfn.TEXTJOIN(", ",TRUE,_xlfn._xlws.FILTER('5. Raw salary data'!$A$2:$A$1297,('5. Raw salary data'!$C$2:$C$1297 &gt;'5. Raw salary data'!E1116)*('5. Raw salary data'!$C$2:$C$1297 &lt;'5. Raw salary data'!C1116),"No matches"))</f>
        <v>AG-01, AS-04, BI-01, CH-01, CR-07, DA-CON-7, DD-06, EC-03, ED-EST-01 (TE 8), ED-EST-02 (TE 8), ED-EST-03 (TE 5), ED-EST-04 (TE 3), ED-EST-05 (TE 1), ED-EST-04 Maritimes (TE 9), ED-EST-04 Maritimes (TE 10), ED-EST-05 Maritimes (TE 6), ED-EST-05 Maritimes (TE 7), ED-EST-06 Maritimes (TE 5), ED-EST-06 Maritimes (TE 6), ED-EST-04 Quebec (TE 11), ED-EST-04 Quebec (TE 12), ED-EST-05 Quebec (TE 9), ED-EST-06 Quebec (TE 6), ED-EST-06 Quebec (TE 7), ED-EST-03 Ontario (TE 10), ED-EST-04 Ontario (TE 7), ED-EST-05 Ontario (TE 6), ED-EST-06 Ontario (TE 4), ED-EST-04 Manitoba (TE 5), ED-EST-04 Manitoba (TE 6), ED-EST-05 Manitoba (TE 4), ED-EST-06 Manitoba (TE 3), ED-EST-04 Saskatchewan (TE 6), ED-EST-04 Saskatchewan (TE 7), ED-EST-05 Saskatchewan (TE 5), ED-EST-06 Saskatchewan (TE 3), ED-EST-06 Saskatchewan (TE 4), ED-EST-04 Alberta (TE 6), ED-EST-05 Alberta (TE 5), ED-EST-06 Alberta (TE 4), ED-EST-03 BC (TE 8), ED-EST-03 BC (TE 9), ED-EST-04 BC (TE 7), ED-EST-05 BC (TE 5), ED-EST-06 BC (TE 4), ED-LAT-02 (TE 10), ED-LAT-02 (TE 11), ED-LAT-03 (TE 9), ED-LAT-03 (TE 10), ED-LAT-04 (TE 7), ED-LAT-04 (TE 8), EL-03, FB-1, GL-AIM-12, GL-AIM-13, GL-AMW-13, GL-AMW-14, GL-COI-10, GL-COI-11, GL-EIM-10, GL-GHW-12, GL-INM-14, GL-MAM-11, GL-MAM-12, GL-MAN-12, GL-MDO-13, GL-MDO-14, GL-MOC-12, GL-MOC-13, GL-PCF-10, GL-PIP-10, GL-PIP-11, GL-PRW-11, GL-PRW-12, GL-SMW-9, GL-VHE-10, GL-WOW-12, GS-09, GT-04, HS-PHS-08, IS-03 , LI-9, PC-01, PI-04-CGC, PM-04 , PO-IMA-02, PO-LES-TO-02, PO-LES-IM-02, PO-TCO-02, PS-1, SC-6 (equip. op. and spec. trade), SO-FLP-01, SO-MAO-01, SR-E (pay group 3 MDO-4), SR-W (pay group 6), SW-SCW-01, SW-CHA-01</v>
      </c>
    </row>
    <row r="1117" spans="1:3" ht="240" x14ac:dyDescent="0.25">
      <c r="A1117" s="60" t="str">
        <f>'5. Raw salary data'!A1117</f>
        <v>RO-04</v>
      </c>
      <c r="B1117" s="129" t="str" cm="1">
        <f t="array" ref="B1117">_xlfn.TEXTJOIN(", ", TRUE, _xlfn._xlws.FILTER('5. Raw salary data'!$A$2:$A$1297, ('5. Raw salary data'!$C$2:$C$1297 &lt; '5. Raw salary data'!D1117) * ('5. Raw salary data'!$C$2:$C$1297 &gt;= '5. Raw salary data'!C1117) * ('5. Raw salary data'!$A$2:$A$1297 &lt;&gt; '5. Raw salary data'!A1117), "No matches"))</f>
        <v>AI-02,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GL-SMW-12, GL-SMW-13, GL-VHE-14, GS-12, GT-05, HP-05, HS-PHS-10, MA-03, PE-03, PO-IMA-03, PO-LES-TO-03, PO-LES-IM-03, PO-TCO-03, SO-FLP-03, SO-MAO-03, SO-RAD-02, SR-E (pay group 5 basic), TI-05 Aviation, TR-02</v>
      </c>
      <c r="C1117" s="128" t="str" cm="1">
        <f t="array" ref="C1117">_xlfn.TEXTJOIN(", ",TRUE,_xlfn._xlws.FILTER('5. Raw salary data'!$A$2:$A$1297,('5. Raw salary data'!$C$2:$C$1297 &gt;'5. Raw salary data'!E1117)*('5. Raw salary data'!$C$2:$C$1297 &lt;'5. Raw salary data'!C1117),"No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5), ED-EST-06 Saskatchewan (TE 6), ED-EST-04 Alberta (TE 8), ED-EST-05 Alberta (TE 7), ED-EST-06 Alberta (TE 6), ED-EST-04 BC (TE 9), ED-EST-05 BC (TE 7), ED-EST-06 BC (TE 5), ED-EST-06 BC (TE 6), ED-LAT-02 (TE 13), ED-LAT-03 (TE 12), ED-LAT-03 (TE 13), ED-LAT-04 (TE 9), ED-LAT-04 (TE 10), ED-LAT-04 (TE 11), EG-04, EL-04, EN-ENG-02, EN-SUR-01, GL-COI-12, GL-COI-13, GL-EIM-12, GL-EIM-13, GL-MAM-14, GL-MAN-14, GL-PCF-12, GL-PCF-13, GL-PIP-12, GL-PIP-13, GL-PRW-14, GL-SMW-11, GL-VHE-12, GL-VHE-13, GL-WOW-14, GS-10, GS-11, HP-04, HR-02, HS-HDO-09, HS-HDO-10, HS-PHS-09, LS-02, MT-02, NU-CHN-1, NU-HOS-1, PE-02, PI-05-CGC, PR(S)-02, SC-7 (equip. op. and spec. trade), SE-RES-1, SG-PAT-02, SO-FLP-02, SO-MAO-02, SO-RAD-01, SR-E (pay group 4 MDO-5), SR-W (pay group 8), SR-W (pay group 11), SW-SCW-02, SW-CHA-02, TI-05, UT-1</v>
      </c>
    </row>
    <row r="1118" spans="1:3" ht="195" x14ac:dyDescent="0.25">
      <c r="A1118" s="60" t="str">
        <f>'5. Raw salary data'!A1118</f>
        <v>RO-05</v>
      </c>
      <c r="B1118" s="129" t="str" cm="1">
        <f t="array" ref="B1118">_xlfn.TEXTJOIN(", ", TRUE, _xlfn._xlws.FILTER('5. Raw salary data'!$A$2:$A$1297, ('5. Raw salary data'!$C$2:$C$1297 &lt; '5. Raw salary data'!D1118) * ('5. Raw salary data'!$C$2:$C$1297 &gt;= '5. Raw salary data'!C1118) * ('5. Raw salary data'!$A$2:$A$1297 &lt;&gt; '5. Raw salary data'!A1118), "No matches"))</f>
        <v>AS-05, CT-EAV-02 , CT-IAU-02, DS-3, ED-EDS-03, ED-EST-04 (TE 8), ED-EST-05 (TE 6), ED-EST-06 (TE 5), ED-EST-06 Ontario (TE 9), ED-EST-05 Manitoba (TE 10), ED-EST-06 Manitoba (TE 8), ED-EST-06 Manitoba (TE 9), ED-EST-06 Saskatchewan (TE 10), ED-EST-06 Alberta (TE 9), ED-EST-06 Alberta (TE 10), ED-EST-05 BC (TE 10), ED-EST-05 BC (TE 11), ED-EST-06 BC (TE 9), ED-EST-06 BC (TE 10), EG-06, FB-4, GT-06, HR-03, IS-04 , IT-02, LS-03, ND-ADV-1, NU-CHN-2, NU-CHN-3, NU-HOS-2, NU-HOS-3, PG-04, PM-05 , PM-MCO-01, PO-LES-TO-04, PO-TCO-04, PS-2, SG-PAT-03, SG-SRE-03, SO-FLP-04, SO-MAO-05, SR-E (pay group 9), SR-E (pay group 10), SR-E (pay group 11), SR-E (pay group 12), SR-W (pay group 12), SW-SCW-01 Clinical Social Workers, SW-SCW-02 Clinical Social Workers, SW-CHA-03, VM-1</v>
      </c>
      <c r="C1118" s="128" t="str" cm="1">
        <f t="array" ref="C1118">_xlfn.TEXTJOIN(", ",TRUE,_xlfn._xlws.FILTER('5. Raw salary data'!$A$2:$A$1297,('5. Raw salary data'!$C$2:$C$1297 &gt;'5. Raw salary data'!E1118)*('5. Raw salary data'!$C$2:$C$1297 &lt;'5. Raw salary data'!C1118),"No matches"))</f>
        <v>AG-02, AI-02, BI-02, CH-02, CX-2, DD-09, ED-EDS-02, ED-EST-03 (TE 9), ED-EST-04 (TE 6), ED-EST-04 (TE 7), ED-EST-05 (TE 4), ED-EST-05 (TE 5), ED-EST-06 (TE 3), ED-EST-06 (TE 4), ED-EST-05 Maritimes (TE 10), ED-EST-06 Maritimes (TE 9), ED-EST-06 Maritimes (TE 10), ED-EST-06 Quebec (TE 11), ED-EST-06 Quebec (TE 12), ED-EST-05 Ontario (TE 10), ED-EST-06 Ontario (TE 7), ED-EST-06 Ontario (TE 8), ED-EST-04 Manitoba (TE 9), ED-EST-04 Manitoba (TE 10), ED-EST-05 Manitoba (TE 8), ED-EST-05 Manitoba (TE 9), ED-EST-06 Manitoba (TE 6), ED-EST-06 Manitoba (TE 7), ED-EST-05 Saskatchewan (TE 9), ED-EST-05 Saskatchewan (TE 10), ED-EST-06 Saskatchewan (TE 8), ED-EST-06 Saskatchewan (TE 9), ED-EST-04 Alberta (TE 10), ED-EST-05 Alberta (TE 9), ED-EST-05 Alberta (TE 10), ED-EST-06 Alberta (TE 8), ED-EST-04 BC (TE 11), ED-EST-05 BC (TE 9), ED-EST-06 BC (TE 7), ED-EST-06 BC (TE 8), ED-LAT-04 (TE 12), ED-LAT-04 (TE 13), EG-05, EL-05, EU-PEI-2, FB-3, FO-01, FR-1, FR-2, FS-01, GL-EIM-14, GL-PCF-14, GL-SMW-13, GL-SMW-14, GL-VHE-14, GS-12, GS-13, HP-06, HS-PHS-10, LP-00, MA-03, ND-DIT-1, ND-HME-1, OM-04, PC-02, PE-03, PI-06-CGC, PR(S)-03, SO-FLP-03, SO-MAO-04, SO-RAD-02, SO-RAD-03, SR-E (pay group 5 basic), SR-E (pay group 6), SR-E (pay group 7), SR-E (pay group 8), SW-SCW-03, TI-06, TI-05 Aviation, TI-05 Marine, WP-04</v>
      </c>
    </row>
    <row r="1119" spans="1:3" ht="75" x14ac:dyDescent="0.25">
      <c r="A1119" s="60" t="str">
        <f>'5. Raw salary data'!A1119</f>
        <v>RO-06</v>
      </c>
      <c r="B1119" s="129" t="str" cm="1">
        <f t="array" ref="B1119">_xlfn.TEXTJOIN(", ", TRUE, _xlfn._xlws.FILTER('5. Raw salary data'!$A$2:$A$1297, ('5. Raw salary data'!$C$2:$C$1297 &lt; '5. Raw salary data'!D1119) * ('5. Raw salary data'!$C$2:$C$1297 &gt;= '5. Raw salary data'!C1119) * ('5. Raw salary data'!$A$2:$A$1297 &lt;&gt; '5. Raw salary data'!A1119), "No matches"))</f>
        <v>AG-03, AS-06, BI-03, CH-03, CT-EAV-03 , CT-IAU-03, ED-EDS-04, ED-EST-05 (TE 9), ED-EST-06 (TE 7), ED-EST-06 (TE 8), EG-07, EL-07, EN-ENG-03, EN-SUR-02, FB-5, FR-4, GT-07, HP-08, HR-04, IS-05 , LS-04, MA-04, MT-04, ND-ADV-2, ND-DIT-3, ND-HME-3, NU-CHN-5, NU-HOS-5, OM-05, OP-2, PC-03, PG-05, PH-01, SG-SRE-04, SO-FLP-06, SO-MAO-07, SW-SCW-04, TI-06 Aviation, TI-06 Marine, VM-2, WP-05</v>
      </c>
      <c r="C1119" s="128" t="str" cm="1">
        <f t="array" ref="C1119">_xlfn.TEXTJOIN(", ",TRUE,_xlfn._xlws.FILTER('5. Raw salary data'!$A$2:$A$1297,('5. Raw salary data'!$C$2:$C$1297 &gt;'5. Raw salary data'!E1119)*('5. Raw salary data'!$C$2:$C$1297 &lt;'5. Raw salary data'!C1119),"No matches"))</f>
        <v>AI-03, AR-03, CT-FIN-02 , CX-3, EC-05, ED-EDS-03, ED-EST-04 (TE 9), ED-EST-04 (TE 10), ED-EST-05 (TE 7), ED-EST-05 (TE 8), ED-EST-06 (TE 6), ED-EST-06 Ontario (TE 10), ED-EST-06 Manitoba (TE 10), ED-EST-06 BC (TE 11), EG-06, EL-06, FO-02, FR-3, HP-07, MT-03, ND-DIT-2, ND-HME-2, NU-CHN-3, NU-CHN-4, NU-HOS-3, NU-HOS-4, OP-1, PE-04, PI-07-CGC, PR(S)-04, SO-FLP-05, SO-MAO-06, SR-E (pay group 12), SW-SCW-03 Clinical Social Workers, TI-07, TI-06 Railway safety, TR-03, UT-2</v>
      </c>
    </row>
    <row r="1120" spans="1:3" ht="225" x14ac:dyDescent="0.25">
      <c r="A1120" s="60" t="str">
        <f>'5. Raw salary data'!A1120</f>
        <v>SC-1 (deck and engine room)</v>
      </c>
      <c r="B1120" s="129" t="str" cm="1">
        <f t="array" ref="B1120">_xlfn.TEXTJOIN(", ", TRUE, _xlfn._xlws.FILTER('5. Raw salary data'!$A$2:$A$1297, ('5. Raw salary data'!$C$2:$C$1297 &lt; '5. Raw salary data'!D1120) * ('5. Raw salary data'!$C$2:$C$1297 &gt;= '5. Raw salary data'!C1120) * ('5. Raw salary data'!$A$2:$A$1297 &lt;&gt; '5. Raw salary data'!A1120), "No matches"))</f>
        <v>AS-01, CM-06, CR-05, DA-CON-4, ED-EST-01 (TE 3), ED-EST-02 (TE 2) , ED-EST-03 Maritimes (TE 7), ED-EST-03 Maritimes (TE 8), ED-EST-04 Maritimes (TE 3), ED-EST-04 Maritimes (TE 4), ED-EST-05 Maritimes (TE 1), ED-EST-05 Maritimes (TE 2), ED-EST-01 Quebec (TE 8), ED-EST-02 Quebec (TE 7), ED-EST-02 Quebec (TE 8), ED-EST-03 Quebec (TE 6),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6), ED-EST-04 Saskatchewan (TE 1), ED-EST-02 Alberta (TE 7), ED-EST-03 Alberta (TE 4), ED-EST-03 Alberta (TE 5), ED-EST-04 Alberta (TE 1), ED-EST-01 BC (TE 8), ED-EST-02 BC (TE 6), ED-EST-02 BC (TE 7), ED-EST-03 BC (TE 3), ED-EST-04 BC (TE 2), ED-LAT-01 (TE 7), ED-LAT-02 (TE 4), ED-LAT-03 (TE 2), ED-LAT-03 (TE 3), ED-LAT-04 (TE 1), EG-01, GL-AIM-00, GL-AMW-7, GL-ELE -8, GL-ELE -9, GL-GHW-4, GL-INM-00, GL-MAM-5, GL-MAM-6, GL-MAN-5, GL-MAN-6, GL-MDO-7, GL-MOC-6, GL-MOC-7, GL-MST-00, GL-MST-9, GL-PRW-5, GL-PRW-6, GS-05, GT-02, HP-01, HS-HDO-04, HS-PHS-04, IS-01 , LI-6, MA-01, OM-01, PI-01-CGC, PM-01 , PY-05, SC-2 (deck and engine room), SC-3 (deck and engine room), SC-STD-1, SC-STD-2, SC-STD-3, SC-2 (equip. op. and spec. trade), SC-3 (equip. op. and spec. trade), SR-W (pay group 9) APC-6, SR-W (pay group 9) APD-7, ST-SCY-4, WP-01</v>
      </c>
      <c r="C1120" s="128" t="str" cm="1">
        <f t="array" ref="C1120">_xlfn.TEXTJOIN(", ",TRUE,_xlfn._xlws.FILTER('5. Raw salary data'!$A$2:$A$1297,('5. Raw salary data'!$C$2:$C$1297 &gt;'5. Raw salary data'!E1120)*('5. Raw salary data'!$C$2:$C$1297 &lt;'5. Raw salary data'!C1120),"No matches"))</f>
        <v>CR-04, DA-PRO-4, DD-03, ED-EST-01 (TE 2), ED-EST-02 (TE 1) , ED-EST-02 Maritimes (TE 8), ED-EST-02 Maritimes (TE 9), ED-EST-03 Maritimes (TE 6), ED-EST-04 Maritimes (TE 2), ED-EST-01 Quebec (TE 7), ED-EST-02 Quebec (TE 6), ED-EST-03 Quebec (TE 5), ED-EST-04 Quebec (TE 3), ED-EST-04 Quebec (TE 4), ED-EST-05 Quebec (TE 1), ED-EST-05 Quebec (TE 2), ED-EST-01 Ontario (TE 8), ED-EST-02 Ontario (TE 4),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4), ED-EST-02 BC (TE 5), ED-EST-03 BC (TE 2), ED-EST-04 BC (TE 1), ED-LAT-01 (TE 5), ED-LAT-01 (TE 6), ED-LAT-02 (TE 2), ED-LAT-02 (TE 3), ED-LAT-03 (TE 1), EL-01, EU-PEI-1, GL-AMW-5, GL-AMW-6, GL-ELE -7, GL-GHW-3, GL-MAN-3, GL-MAN-4, GL-MDO-5, GL-MDO-6, GL-MOC-4, GL-MOC-5, GL-PRW-00, GS-04, HS-HDO-03, HS-PHS-03, LI-5, PY-04, SC-1 (equip. op. and spec. trade), SR-W (pay group 9) APC-5, SR-W (pay group 9) APD-6, ST-COR-1, TI-02</v>
      </c>
    </row>
    <row r="1121" spans="1:3" ht="255" x14ac:dyDescent="0.25">
      <c r="A1121" s="60" t="str">
        <f>'5. Raw salary data'!A1121</f>
        <v>SC-2 (deck and engine room)</v>
      </c>
      <c r="B1121" s="129" t="str" cm="1">
        <f t="array" ref="B1121">_xlfn.TEXTJOIN(", ", TRUE, _xlfn._xlws.FILTER('5. Raw salary data'!$A$2:$A$1297, ('5. Raw salary data'!$C$2:$C$1297 &lt; '5. Raw salary data'!D1121) * ('5. Raw salary data'!$C$2:$C$1297 &gt;= '5. Raw salary data'!C1121) * ('5. Raw salary data'!$A$2:$A$1297 &lt;&gt; '5. Raw salary data'!A1121), "No matches"))</f>
        <v>AS-01, CM-06, CR-05, DA-CON-4, DA-PRO-5, ED-EST-01 (TE 4), ED-EST-02 (TE 3) , ED-EST-03 (TE 1), ED-EST-03 Maritimes (TE 8),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3), ED-EST-03 BC (TE 4), ED-EST-04 BC (TE 2), ED-EST-05 BC (TE 1), ED-LAT-01 (TE 7), ED-LAT-01 (TE 8), ED-LAT-02 (TE 4), ED-LAT-02 (TE 5), ED-LAT-03 (TE 3), ED-LAT-04 (TE 1), ED-LAT-04 (TE 2), EG-01, GL-AIM-00, GL-AMW-7, GL-AMW-8, GL-ELE -9, GL-GHW-4, GL-GHW-5, GL-INM-00, GL-MAM-5, GL-MAM-6, GL-MAN-6, GL-MAN-7, GL-MDO-7, GL-MDO-8, GL-MOC-6, GL-MOC-7, GL-MST-00, GL-MST-9, GL-PCF-00, GL-PRW-6, GL-PRW-7, GL-WOW-00, GS-05, GT-02, HP-01, HS-HDO-04, HS-PHS-04, IS-01 , LI-6, MA-01, OM-01, PG-01, PI-01-CGC, PM-01 , PY-05, SC-3 (deck and engine room), SC-STD-2, SC-STD-3, SC-3 (equip. op. and spec. trade), SR-W (pay group 2), SR-W (pay group 9) APC-6, SR-W (pay group 9) APD-7</v>
      </c>
      <c r="C1121" s="128" t="str" cm="1">
        <f t="array" ref="C1121">_xlfn.TEXTJOIN(", ",TRUE,_xlfn._xlws.FILTER('5. Raw salary data'!$A$2:$A$1297,('5. Raw salary data'!$C$2:$C$1297 &gt;'5. Raw salary data'!E1121)*('5. Raw salary data'!$C$2:$C$1297 &lt;'5. Raw salary data'!C1121),"No matches"))</f>
        <v>DA-PRO-4, DD-03, ED-EST-01 (TE 3), ED-EST-02 (TE 1) , ED-EST-02 (TE 2) , ED-EST-02 Maritimes (TE 9), ED-EST-03 Maritimes (TE 6), ED-EST-03 Maritimes (TE 7), ED-EST-04 Maritimes (TE 3), ED-EST-05 Maritimes (TE 1), ED-EST-01 Quebec (TE 7), ED-EST-02 Quebec (TE 7), ED-EST-03 Quebec (TE 5), ED-EST-04 Quebec (TE 4), ED-EST-05 Quebec (TE 2), ED-EST-02 Ontario (TE 4), ED-EST-02 Ontario (TE 5), ED-EST-03 Ontario (TE 3), ED-EST-03 Ontario (TE 4), ED-EST-04 Ontario (TE 1), ED-EST-02 Manitoba (TE 7), ED-EST-02 Manitoba (TE 8), ED-EST-02 Manitoba (TE 9), ED-EST-03 Manitoba (TE 4), ED-EST-03 Manitoba (TE 5), ED-EST-02 Saskatchewan (TE 7), ED-EST-03 Saskatchewan (TE 5), ED-EST-04 Saskatchewan (TE 1), ED-EST-02 Alberta (TE 6), ED-EST-03 Alberta (TE 3), ED-EST-03 Alberta (TE 4), ED-EST-04 Alberta (TE 1), ED-EST-01 BC (TE 7), ED-EST-02 BC (TE 5), ED-EST-02 BC (TE 6), ED-EST-03 BC (TE 2), ED-EST-04 BC (TE 1), ED-LAT-01 (TE 6), ED-LAT-02 (TE 2), ED-LAT-02 (TE 3), ED-LAT-03 (TE 1), ED-LAT-03 (TE 2), EU-PEI-1, GL-AMW-5, GL-AMW-6, GL-ELE -7, GL-ELE -8, GL-GHW-3, GL-MAN-4, GL-MAN-5, GL-MDO-5, GL-MDO-6, GL-MOC-5, GL-PRW-00, GL-PRW-5, HS-HDO-03, LI-5, SC-1 (deck and engine room), SC-STD-1, SC-1 (equip. op. and spec. trade), SC-2 (equip. op. and spec. trade), SR-W (pay group 9) APC-5, SR-W (pay group 9) APD-6, ST-SCY-4, TI-02, WP-01</v>
      </c>
    </row>
    <row r="1122" spans="1:3" ht="240" x14ac:dyDescent="0.25">
      <c r="A1122" s="60" t="str">
        <f>'5. Raw salary data'!A1122</f>
        <v>SC-3 (deck and engine room)</v>
      </c>
      <c r="B1122" s="129" t="str" cm="1">
        <f t="array" ref="B1122">_xlfn.TEXTJOIN(", ", TRUE, _xlfn._xlws.FILTER('5. Raw salary data'!$A$2:$A$1297, ('5. Raw salary data'!$C$2:$C$1297 &lt; '5. Raw salary data'!D1122) * ('5. Raw salary data'!$C$2:$C$1297 &gt;= '5. Raw salary data'!C1122) * ('5. Raw salary data'!$A$2:$A$1297 &lt;&gt; '5. Raw salary data'!A1122), "No matches"))</f>
        <v>AR-01, CM-06, DA-CON-5, DA-PRO-5, DD-04, EC-01, ED-EST-01 (TE 4), ED-EST-01 (TE 5), ED-EST-02 (TE 3) , ED-EST-02 (TE 4), ED-EST-03 (TE 1), ED-EST-03 (TE 2), ED-EST-03 Maritimes (TE 9),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ED-LAT-02 (TE 6), ED-LAT-03 (TE 4), ED-LAT-04 (TE 2), GL-AMW-8, GL-AMW-9, GL-ELE -10, GL-GHW-5, GL-GHW-6, GL-INM-9, GL-MAM-00, GL-MAM-6, GL-MAM-7, GL-MAN-7, GL-MDO-8, GL-MDO-9, GL-MOC-7, GL-MOC-8, GL-MST-10, GL-PCF-00, GL-PCF-6, GL-PRW-7, GL-WOW-00, GS-05, GS-06, MA-01, PG-01, PI-02-CGC, PY-06, RO-01, SC-4 (deck and engine room), SC-STD-3, SC-STD-4, SC-3 (equip. op. and spec. trade), SR-W (pay group 2), SR-W (pay group 3), SR-W (pay group 9) APC-6, SR-W (pay group 9) APD-8, TI-03</v>
      </c>
      <c r="C1122" s="128" t="str" cm="1">
        <f t="array" ref="C1122">_xlfn.TEXTJOIN(", ",TRUE,_xlfn._xlws.FILTER('5. Raw salary data'!$A$2:$A$1297,('5. Raw salary data'!$C$2:$C$1297 &gt;'5. Raw salary data'!E1122)*('5. Raw salary data'!$C$2:$C$1297 &lt;'5. Raw salary data'!C1122),"No matches"))</f>
        <v>AS-01, CR-05, DA-CON-4, ED-EST-01 (TE 3), ED-EST-02 (TE 2) , ED-EST-03 Maritimes (TE 7), ED-EST-03 Maritimes (TE 8), ED-EST-04 Maritimes (TE 3), ED-EST-04 Maritimes (TE 4), ED-EST-05 Maritimes (TE 1), ED-EST-01 Quebec (TE 8), ED-EST-02 Quebec (TE 7), ED-EST-02 Quebec (TE 8), ED-EST-03 Quebec (TE 6), ED-EST-04 Quebec (TE 4), ED-EST-04 Quebec (TE 5), ED-EST-05 Quebec (TE 3), ED-EST-06 Quebec (TE 1), ED-EST-02 Ontario (TE 5), ED-EST-02 Ontario (TE 6), ED-EST-03 Ontario (TE 4),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2), ED-LAT-01 (TE 6), ED-LAT-01 (TE 7), ED-LAT-02 (TE 3), ED-LAT-02 (TE 4), ED-LAT-03 (TE 2), ED-LAT-03 (TE 3), ED-LAT-04 (TE 1), EG-01, GL-AIM-00, GL-AMW-6, GL-AMW-7, GL-ELE -8, GL-ELE -9, GL-GHW-3, GL-GHW-4, GL-INM-00, GL-MAM-5, GL-MAN-5, GL-MAN-6, GL-MDO-6, GL-MDO-7, GL-MOC-6, GL-MST-00, GL-MST-9, GL-PRW-00, GL-PRW-5, GL-PRW-6, GT-02, HP-01, HS-HDO-04, HS-PHS-04, IS-01 , LI-6, OM-01, PI-01-CGC, PM-01 , PY-05, SC-1 (deck and engine room), SC-2 (deck and engine room), SC-STD-1, SC-STD-2, SC-2 (equip. op. and spec. trade), SR-W (pay group 9) APD-7, ST-SCY-4, WP-01</v>
      </c>
    </row>
    <row r="1123" spans="1:3" ht="255" x14ac:dyDescent="0.25">
      <c r="A1123" s="60" t="str">
        <f>'5. Raw salary data'!A1123</f>
        <v>SC-4 (deck and engine room)</v>
      </c>
      <c r="B1123" s="129" t="str" cm="1">
        <f t="array" ref="B1123">_xlfn.TEXTJOIN(", ", TRUE, _xlfn._xlws.FILTER('5. Raw salary data'!$A$2:$A$1297, ('5. Raw salary data'!$C$2:$C$1297 &lt; '5. Raw salary data'!D1123) * ('5. Raw salary data'!$C$2:$C$1297 &gt;= '5. Raw salary data'!C1123) * ('5. Raw salary data'!$A$2:$A$1297 &lt;&gt; '5. Raw salary data'!A1123), "No matches"))</f>
        <v>AR-01, AS-02, CO-DEV/PER, DA-CON-5, EC-01, ED-EST-01 (TE 5), ED-EST-02 (TE 4), ED-EST-03 (TE 2),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ED-EST-04 Ontario (TE 3), ED-EST-04 Ontario (TE 4), ED-EST-05 Ontario (TE 3), ED-EST-06 Ontario (TE 1), ED-EST-03 Manitoba (TE 8), ED-EST-03 Manitoba (TE 9), ED-EST-04 Manitoba (TE 2), ED-EST-05 Manitoba (TE 1), ED-EST-03 Saskatchewan (TE 8), ED-EST-04 Saskatchewan (TE 3), ED-EST-05 Saskatchewan (TE 1),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ED-LAT-03 (TE 4), ED-LAT-03 (TE 5), ED-LAT-04 (TE 3), EG-02, EN-ENG-01, GL-AIM-9, GL-AMW-9, GL-ELE -11, GL-GHW-6, GL-GHW-7, GL-INM-9, GL-INM-10, GL-MAM-7, GL-MAM-8, GL-MAN-8, GL-MDO-9, GL-MDO-10, GL-MOC-8, GL-MOC-9, GL-MST-11, GL-PCF-6, GL-PIP-00, GL-PRW-8, GS-06, GS-07, GT-03, HP-02, HS-HDO-05, HS-HDO-06, HS-PHS-05, IS-02 , LI-7, MT-01, PI-02-CGC, PM-02 , PY-06, RO-01, SC-5 (deck and engine room), SC-STD-4, SC-STD-5, SC-4 (equip. op. and spec. trade), SG-SRE-01, SR-W (pay group 3), SR-W (pay group 9) APC-7, SR-W (pay group 9) APD-8, TI-03, TR-01</v>
      </c>
      <c r="C1123" s="128" t="str" cm="1">
        <f t="array" ref="C1123">_xlfn.TEXTJOIN(", ",TRUE,_xlfn._xlws.FILTER('5. Raw salary data'!$A$2:$A$1297,('5. Raw salary data'!$C$2:$C$1297 &gt;'5. Raw salary data'!E1123)*('5. Raw salary data'!$C$2:$C$1297 &lt;'5. Raw salary data'!C1123),"No matches"))</f>
        <v>AS-01, CM-06, CR-05, DA-CON-4, DA-PRO-5, DD-04, ED-EST-01 (TE 4), ED-EST-02 (TE 3) , ED-EST-03 (TE 1), ED-EST-03 Maritimes (TE 8), ED-EST-03 Maritimes (TE 9),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ED-EST-05 Ontario (TE 2),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4), ED-EST-04 BC (TE 2), ED-EST-05 BC (TE 1), ED-LAT-01 (TE 7), ED-LAT-01 (TE 8), ED-LAT-02 (TE 4), ED-LAT-02 (TE 5), ED-LAT-03 (TE 3), ED-LAT-04 (TE 1), ED-LAT-04 (TE 2), EG-01, GL-AIM-00, GL-AMW-7, GL-AMW-8, GL-ELE -9, GL-ELE -10, GL-GHW-4, GL-GHW-5, GL-INM-00, GL-MAM-00, GL-MAM-6, GL-MAN-6, GL-MAN-7, GL-MDO-7, GL-MDO-8, GL-MOC-6, GL-MOC-7, GL-MST-00, GL-MST-9, GL-MST-10, GL-PCF-00, GL-PRW-6, GL-PRW-7, GL-WOW-00, GS-05, GT-02, HS-HDO-04, HS-PHS-04, IS-01 , LI-6, MA-01, PG-01, PI-01-CGC, PM-01 , PY-05, SC-3 (deck and engine room), SC-STD-3, SC-3 (equip. op. and spec. trade), SR-W (pay group 2), SR-W (pay group 9) APC-6, SR-W (pay group 9) APD-7</v>
      </c>
    </row>
    <row r="1124" spans="1:3" ht="270" x14ac:dyDescent="0.25">
      <c r="A1124" s="60" t="str">
        <f>'5. Raw salary data'!A1124</f>
        <v>SC-5 (deck and engine room)</v>
      </c>
      <c r="B1124" s="129" t="str" cm="1">
        <f t="array" ref="B1124">_xlfn.TEXTJOIN(", ", TRUE, _xlfn._xlws.FILTER('5. Raw salary data'!$A$2:$A$1297, ('5. Raw salary data'!$C$2:$C$1297 &lt; '5. Raw salary data'!D1124) * ('5. Raw salary data'!$C$2:$C$1297 &gt;= '5. Raw salary data'!C1124) * ('5. Raw salary data'!$A$2:$A$1297 &lt;&gt; '5. Raw salary data'!A1124), "No matches"))</f>
        <v>AS-02, CM-07, CO-DEV/PER, CR-06, DA-CON-6, DD-05, ED-EST-01 (TE 6), ED-EST-02 (TE 5) , ED-EST-03 (TE 3), ED-EST-04 Maritimes (TE 6), ED-EST-05 Maritimes (TE 4), ED-EST-06 Maritimes (TE 3),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ED-EST-05 Ontario (TE 4), ED-EST-06 Ontario (TE 2), ED-EST-03 Manitoba (TE 9), ED-EST-04 Manitoba (TE 2), ED-EST-04 Manitoba (TE 3), ED-EST-05 Manitoba (TE 1),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GL-MOC-10, GL-MST-11, GL-MST-12, GL-PCF-7, GL-PIP-00, GL-PRW-8, GL-PRW-9, GL-VHE-00, GL-WOW-9, GS-07, GT-03, HS-HDO-06, HS-PHS-05, HS-PHS-06, IS-02 , MT-01, OM-02, PM-02 , PY-07, SC-6 (deck and engine room), SC-STD-5, SC-STD-6, SC-4 (equip. op. and spec. trade), SG-SRE-01, SO-MAO-TO, SR-E (pay group 1 basic), SR-W (pay group 9) APC-7, SR-W (pay group 9) APD-9, TR-01</v>
      </c>
      <c r="C1124" s="128" t="str" cm="1">
        <f t="array" ref="C1124">_xlfn.TEXTJOIN(", ",TRUE,_xlfn._xlws.FILTER('5. Raw salary data'!$A$2:$A$1297,('5. Raw salary data'!$C$2:$C$1297 &gt;'5. Raw salary data'!E1124)*('5. Raw salary data'!$C$2:$C$1297 &lt;'5. Raw salary data'!C1124),"No matches"))</f>
        <v>AR-01, CM-06, DA-CON-5, DA-PRO-5, DD-04, EC-01, ED-EST-01 (TE 4), ED-EST-01 (TE 5), ED-EST-02 (TE 3) , ED-EST-02 (TE 4), ED-EST-03 (TE 1), ED-EST-03 (TE 2), ED-EST-03 Maritimes (TE 9), ED-EST-04 Maritimes (TE 5), ED-EST-05 Maritimes (TE 2), ED-EST-05 Maritimes (TE 3), ED-EST-06 Maritimes (TE 1), ED-EST-06 Maritimes (TE 2), ED-EST-01 Quebec (TE 9), ED-EST-01 Quebec (TE 10),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5), ED-EST-03 Alberta (TE 6), ED-EST-04 Alberta (TE 2), ED-EST-04 Alberta (TE 3), ED-EST-05 Alberta (TE 1), ED-EST-05 Alberta (TE 2), ED-EST-02 BC (TE 7), ED-EST-02 BC (TE 8), ED-EST-03 BC (TE 4), ED-EST-04 BC (TE 3), ED-EST-05 BC (TE 1), ED-EST-05 BC (TE 2), ED-LAT-01 (TE 8), ED-LAT-01 (TE 9), ED-LAT-02 (TE 5), ED-LAT-02 (TE 6), ED-LAT-03 (TE 4), ED-LAT-04 (TE 2), ED-LAT-04 (TE 3), GL-AMW-8, GL-AMW-9, GL-ELE -10, GL-GHW-5, GL-GHW-6, GL-INM-9, GL-MAM-00, GL-MAM-6, GL-MAM-7, GL-MAN-7, GL-MDO-8, GL-MDO-9, GL-MOC-7, GL-MOC-8, GL-MST-10, GL-PCF-00, GL-PCF-6, GL-PRW-7, GL-WOW-00, GS-05, GS-06, HP-02, HS-HDO-05, LI-7, MA-01, PG-01, PI-02-CGC, PY-06, RO-01, SC-4 (deck and engine room), SC-STD-4, SC-3 (equip. op. and spec. trade), SR-W (pay group 2), SR-W (pay group 3), SR-W (pay group 9) APC-6, SR-W (pay group 9) APD-8, TI-03</v>
      </c>
    </row>
    <row r="1125" spans="1:3" ht="285" x14ac:dyDescent="0.25">
      <c r="A1125" s="60" t="str">
        <f>'5. Raw salary data'!A1125</f>
        <v>SC-6 (deck and engine room)</v>
      </c>
      <c r="B1125" s="129" t="str" cm="1">
        <f t="array" ref="B1125">_xlfn.TEXTJOIN(", ", TRUE, _xlfn._xlws.FILTER('5. Raw salary data'!$A$2:$A$1297, ('5. Raw salary data'!$C$2:$C$1297 &lt; '5. Raw salary data'!D1125) * ('5. Raw salary data'!$C$2:$C$1297 &gt;= '5. Raw salary data'!C1125) * ('5. Raw salary data'!$A$2:$A$1297 &lt;&gt; '5. Raw salary data'!A1125), "No matches"))</f>
        <v>AS-03, CR-06, DA-PRO-6, DD-05, DS-1, EC-02,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ED-EST-05 Manitoba (TE 2), ED-EST-06 Manitoba (TE 1), ED-EST-03 Saskatchewan (TE 9), ED-EST-04 Saskatchewan (TE 4), ED-EST-04 Saskatchewan (TE 5),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4), ED-LAT-04 (TE 5), FR - Recruitment, GL-AIM-10, GL-AIM-11,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SC-7 (deck and engine room), SC-STD-6, SC-STD-7, SG-PAT-01, SO-MAO-TO, SR-E (pay group 1 basic), SR-E (pay group 2 ELE-2), SR-W (pay group 9) APC-8, SR-W (pay group 9) APD-10, ST-COR-2, TI-04, WP-02</v>
      </c>
      <c r="C1125" s="128" t="str" cm="1">
        <f t="array" ref="C1125">_xlfn.TEXTJOIN(", ",TRUE,_xlfn._xlws.FILTER('5. Raw salary data'!$A$2:$A$1297,('5. Raw salary data'!$C$2:$C$1297 &gt;'5. Raw salary data'!E1125)*('5. Raw salary data'!$C$2:$C$1297 &lt;'5. Raw salary data'!C1125),"No matches"))</f>
        <v>AR-01, AS-02, CM-07, CO-DEV/PER, DA-CON-5, DA-CON-6, EC-01, ED-EST-01 (TE 5), ED-EST-02 (TE 4), ED-EST-03 (TE 2), ED-EST-04 Maritimes (TE 5), ED-EST-04 Maritimes (TE 6), ED-EST-05 Maritimes (TE 3), ED-EST-06 Maritimes (TE 2), ED-EST-01 Quebec (TE 10), ED-EST-02 Quebec (TE 10), ED-EST-03 Quebec (TE 8), ED-EST-04 Quebec (TE 7), ED-EST-05 Quebec (TE 5), ED-EST-06 Quebec (TE 3),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EG-02, EL-02, EN-ENG-01, GL-AIM-9, GL-AMW-9, GL-AMW-10, GL-ELE -11, GL-GHW-6, GL-GHW-7, GL-INM-10, GL-MAM-7, GL-MAM-8, GL-MAN-8, GL-MDO-9, GL-MDO-10, GL-MOC-8, GL-MOC-9, GL-MST-11, GL-PCF-6, GL-PCF-7, GL-PIP-00, GL-PRW-8, GL-VHE-00, GS-06, GS-07, GT-03, HP-02, HS-HDO-05, HS-HDO-06, HS-PHS-05, IS-02 , LI-7, MT-01, PI-02-CGC, PM-02 , PY-06, RO-01, SC-5 (deck and engine room), SC-STD-5, SC-4 (equip. op. and spec. trade), SG-SRE-01, SR-W (pay group 3), SR-W (pay group 9) APC-7, SR-W (pay group 9) APD-8, SR-W (pay group 9) APD-9, TI-03, TR-01</v>
      </c>
    </row>
    <row r="1126" spans="1:3" ht="270" x14ac:dyDescent="0.25">
      <c r="A1126" s="60" t="str">
        <f>'5. Raw salary data'!A1126</f>
        <v>SC-7 (deck and engine room)</v>
      </c>
      <c r="B1126" s="129" t="str" cm="1">
        <f t="array" ref="B1126">_xlfn.TEXTJOIN(", ", TRUE, _xlfn._xlws.FILTER('5. Raw salary data'!$A$2:$A$1297, ('5. Raw salary data'!$C$2:$C$1297 &lt; '5. Raw salary data'!D1126) * ('5. Raw salary data'!$C$2:$C$1297 &gt;= '5. Raw salary data'!C1126) * ('5. Raw salary data'!$A$2:$A$1297 &lt;&gt; '5. Raw salary data'!A1126), "No matches"))</f>
        <v>AS-03, DA-PRO-6, DS-1, EC-02, ED-EST-01 (TE 7) , ED-EST-02 (TE 6) , ED-EST-02 (TE 7) , ED-EST-03 (TE 4), ED-EST-04 (TE 2), ED-EST-04 Maritimes (TE 8), ED-EST-05 Maritimes (TE 5),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ED-EST-05 Saskatchewan (TE 3), ED-EST-05 Saskatchewan (TE 4), ED-EST-06 Saskatchewan (TE 2), ED-EST-06 Saskatchewan (TE 3), ED-EST-03 Alberta (TE 8), ED-EST-03 Alberta (TE 9), ED-EST-04 Alberta (TE 5), ED-EST-05 Alberta (TE 4), ED-EST-06 Alberta (TE 3), ED-EST-03 BC (TE 7), ED-EST-04 BC (TE 5), ED-EST-04 BC (TE 6), ED-EST-05 BC (TE 4), ED-EST-06 BC (TE 2), ED-EST-06 BC (TE 3), ED-LAT-01 (TE 12), ED-LAT-02 (TE 9), ED-LAT-03 (TE 7), ED-LAT-03 (TE 8), ED-LAT-04 (TE 5), ED-LAT-04 (TE 6), EG-03, EU-LAI-1, GL-AIM-11, GL-AIM-12, GL-AMW-11, GL-AMW-12, GL-COI-9, GL-EIM-00, GL-EIM-9, GL-ELE -13, GL-ELE -14, GL-GHW-10, GL-GHW-11, GL-INM-12, GL-INM-13, GL-MAM-10, GL-MAN-10, GL-MAN-11, GL-MDO-12, GL-MOC-11, GL-MST-13, GL-MST-14, GL-PCF-8, GL-PCF-9, GL-PIP-9, GL-PRW-10, GL-PRW-11, GL-SMW-00, GL-SMW-8, GL-VHE-8, GL-VHE-9, GL-WOW-10, GL-WOW-11, HP-03, HR-01, HS-HDO-07, HS-HDO-08, HS-PHS-07, LI-8, MA-02, PE-01, PG-02, PM-03 , PO-IMA-01, PO-LES-TO-01, PO-LES-IM-01, PO-TCO-01, PR(S)-01, SC-STD-7, SC-5 (equip. op. and spec. trade), SG-PAT-01, SO-MAO-01, SR-E (pay group 2 ELE-2), SR-W (pay group 4), SR-W (pay group 5), SR-W (pay group 9) APC-8, SR-W (pay group 9) APD-10, SW-CHA-01, TI-04, WP-02</v>
      </c>
      <c r="C1126" s="128" t="str" cm="1">
        <f t="array" ref="C1126">_xlfn.TEXTJOIN(", ",TRUE,_xlfn._xlws.FILTER('5. Raw salary data'!$A$2:$A$1297,('5. Raw salary data'!$C$2:$C$1297 &gt;'5. Raw salary data'!E1126)*('5. Raw salary data'!$C$2:$C$1297 &lt;'5. Raw salary data'!C1126),"No matches"))</f>
        <v>AS-02, 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ED-LAT-02 (TE 8), ED-LAT-03 (TE 5), ED-LAT-03 (TE 6), ED-LAT-04 (TE 4), EG-02, EL-02, EN-ENG-01, FR - Recruitment, GL-AIM-9, GL-AIM-10, GL-AMW-10, GL-COI-00, GL-ELE -12, GL-GHW-7, GL-GHW-8, GL-INM-10, GL-INM-11, GL-MAM-8, GL-MAM-9, GL-MAN-8, GL-MAN-9, GL-MDO-10, GL-MDO-11, GL-MOC-9, GL-MOC-10, GL-MST-12, GL-PCF-7, GL-PIP-00, GL-PRW-8, GL-PRW-9, GL-VHE-00, GL-WOW-9, GS-07, GS-08, GT-03, HS-HDO-06, HS-PHS-06, IS-02 , MT-01, OM-02, PI-03-CGC, PM-02 , PY-07, SC-6 (deck and engine room), SC-STD-6, SC-4 (equip. op. and spec. trade), SG-SRE-01, SO-MAO-TO, SR-E (pay group 1 basic), SR-W (pay group 9) APC-7, SR-W (pay group 9) APD-9, ST-COR-2, TR-01</v>
      </c>
    </row>
    <row r="1127" spans="1:3" ht="225" x14ac:dyDescent="0.25">
      <c r="A1127" s="60" t="str">
        <f>'5. Raw salary data'!A1127</f>
        <v>SC-STD-1</v>
      </c>
      <c r="B1127" s="129" t="str" cm="1">
        <f t="array" ref="B1127">_xlfn.TEXTJOIN(", ", TRUE, _xlfn._xlws.FILTER('5. Raw salary data'!$A$2:$A$1297, ('5. Raw salary data'!$C$2:$C$1297 &lt; '5. Raw salary data'!D1127) * ('5. Raw salary data'!$C$2:$C$1297 &gt;= '5. Raw salary data'!C1127) * ('5. Raw salary data'!$A$2:$A$1297 &lt;&gt; '5. Raw salary data'!A1127), "No matches"))</f>
        <v>AS-01, CM-06, CR-05, DA-CON-4, ED-EST-01 (TE 3), ED-EST-02 (TE 2) , ED-EST-03 Maritimes (TE 7), ED-EST-03 Maritimes (TE 8), ED-EST-04 Maritimes (TE 3), ED-EST-04 Maritimes (TE 4), ED-EST-05 Maritimes (TE 1), ED-EST-05 Maritimes (TE 2), ED-EST-01 Quebec (TE 8), ED-EST-02 Quebec (TE 7), ED-EST-02 Quebec (TE 8), ED-EST-03 Quebec (TE 6),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6), ED-EST-04 Saskatchewan (TE 1), ED-EST-02 Alberta (TE 7), ED-EST-03 Alberta (TE 4), ED-EST-03 Alberta (TE 5), ED-EST-04 Alberta (TE 1), ED-EST-01 BC (TE 8), ED-EST-02 BC (TE 6), ED-EST-02 BC (TE 7), ED-EST-03 BC (TE 3), ED-EST-04 BC (TE 2), ED-LAT-01 (TE 7), ED-LAT-02 (TE 4), ED-LAT-03 (TE 2), ED-LAT-03 (TE 3), ED-LAT-04 (TE 1), EG-01, GL-AIM-00, GL-AMW-7, GL-ELE -8, GL-ELE -9, GL-GHW-4, GL-INM-00, GL-MAM-5, GL-MAM-6, GL-MAN-5, GL-MAN-6, GL-MDO-7, GL-MOC-6, GL-MOC-7, GL-MST-00, GL-MST-9, GL-PRW-5, GL-PRW-6, GS-05, GT-02, HP-01, HS-HDO-04, HS-PHS-04, IS-01 , LI-6, MA-01, OM-01, PI-01-CGC, PM-01 , PY-05, SC-1 (deck and engine room), SC-2 (deck and engine room), SC-3 (deck and engine room), SC-STD-2, SC-STD-3, SC-2 (equip. op. and spec. trade), SC-3 (equip. op. and spec. trade), SR-W (pay group 9) APC-6, SR-W (pay group 9) APD-7, ST-SCY-4, WP-01</v>
      </c>
      <c r="C1127" s="128" t="str" cm="1">
        <f t="array" ref="C1127">_xlfn.TEXTJOIN(", ",TRUE,_xlfn._xlws.FILTER('5. Raw salary data'!$A$2:$A$1297,('5. Raw salary data'!$C$2:$C$1297 &gt;'5. Raw salary data'!E1127)*('5. Raw salary data'!$C$2:$C$1297 &lt;'5. Raw salary data'!C1127),"No matches"))</f>
        <v>CR-04, DA-PRO-4, DD-03, ED-EST-01 (TE 2), ED-EST-02 (TE 1) , ED-EST-02 Maritimes (TE 8), ED-EST-02 Maritimes (TE 9), ED-EST-03 Maritimes (TE 6), ED-EST-04 Maritimes (TE 2), ED-EST-01 Quebec (TE 7), ED-EST-02 Quebec (TE 6), ED-EST-03 Quebec (TE 5), ED-EST-04 Quebec (TE 3), ED-EST-04 Quebec (TE 4), ED-EST-05 Quebec (TE 1), ED-EST-05 Quebec (TE 2), ED-EST-01 Ontario (TE 8), ED-EST-02 Ontario (TE 4),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4), ED-EST-02 BC (TE 5), ED-EST-03 BC (TE 2), ED-EST-04 BC (TE 1), ED-LAT-01 (TE 5), ED-LAT-01 (TE 6), ED-LAT-02 (TE 2), ED-LAT-02 (TE 3), ED-LAT-03 (TE 1), EL-01, EU-PEI-1, GL-AMW-5, GL-AMW-6, GL-ELE -7, GL-GHW-3, GL-MAN-3, GL-MAN-4, GL-MDO-5, GL-MDO-6, GL-MOC-4, GL-MOC-5, GL-PRW-00, GS-04, HS-HDO-03, HS-PHS-03, LI-5, PY-04, SC-1 (equip. op. and spec. trade), SR-W (pay group 9) APC-5, SR-W (pay group 9) APD-6, ST-COR-1, TI-02</v>
      </c>
    </row>
    <row r="1128" spans="1:3" ht="255" x14ac:dyDescent="0.25">
      <c r="A1128" s="60" t="str">
        <f>'5. Raw salary data'!A1128</f>
        <v>SC-STD-2</v>
      </c>
      <c r="B1128" s="129" t="str" cm="1">
        <f t="array" ref="B1128">_xlfn.TEXTJOIN(", ", TRUE, _xlfn._xlws.FILTER('5. Raw salary data'!$A$2:$A$1297, ('5. Raw salary data'!$C$2:$C$1297 &lt; '5. Raw salary data'!D1128) * ('5. Raw salary data'!$C$2:$C$1297 &gt;= '5. Raw salary data'!C1128) * ('5. Raw salary data'!$A$2:$A$1297 &lt;&gt; '5. Raw salary data'!A1128), "No matches"))</f>
        <v>AS-01, CM-06, CR-05, DA-CON-4, DA-PRO-5, ED-EST-01 (TE 4), ED-EST-02 (TE 3) , ED-EST-03 (TE 1), ED-EST-03 Maritimes (TE 8),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3), ED-EST-03 BC (TE 4), ED-EST-04 BC (TE 2), ED-EST-05 BC (TE 1), ED-LAT-01 (TE 7), ED-LAT-01 (TE 8), ED-LAT-02 (TE 4), ED-LAT-02 (TE 5), ED-LAT-03 (TE 3), ED-LAT-04 (TE 1), ED-LAT-04 (TE 2), EG-01, GL-AIM-00, GL-AMW-7, GL-AMW-8, GL-ELE -9, GL-GHW-4, GL-GHW-5, GL-INM-00, GL-MAM-5, GL-MAM-6, GL-MAN-6, GL-MAN-7, GL-MDO-7, GL-MDO-8, GL-MOC-6, GL-MOC-7, GL-MST-00, GL-MST-9, GL-PCF-00, GL-PRW-6, GL-PRW-7, GL-WOW-00, GS-05, GT-02, HP-01, HS-HDO-04, HS-PHS-04, IS-01 , LI-6, MA-01, OM-01, PG-01, PI-01-CGC, PM-01 , PY-05, SC-2 (deck and engine room), SC-3 (deck and engine room), SC-STD-3, SC-3 (equip. op. and spec. trade), SR-W (pay group 2), SR-W (pay group 9) APC-6, SR-W (pay group 9) APD-7</v>
      </c>
      <c r="C1128" s="128" t="str" cm="1">
        <f t="array" ref="C1128">_xlfn.TEXTJOIN(", ",TRUE,_xlfn._xlws.FILTER('5. Raw salary data'!$A$2:$A$1297,('5. Raw salary data'!$C$2:$C$1297 &gt;'5. Raw salary data'!E1128)*('5. Raw salary data'!$C$2:$C$1297 &lt;'5. Raw salary data'!C1128),"No matches"))</f>
        <v>DA-PRO-4, DD-03, ED-EST-01 (TE 3), ED-EST-02 (TE 1) , ED-EST-02 (TE 2) , ED-EST-02 Maritimes (TE 9), ED-EST-03 Maritimes (TE 6), ED-EST-03 Maritimes (TE 7), ED-EST-04 Maritimes (TE 3), ED-EST-05 Maritimes (TE 1), ED-EST-01 Quebec (TE 7), ED-EST-02 Quebec (TE 7), ED-EST-03 Quebec (TE 5), ED-EST-04 Quebec (TE 4), ED-EST-05 Quebec (TE 2), ED-EST-02 Ontario (TE 4), ED-EST-02 Ontario (TE 5), ED-EST-03 Ontario (TE 3), ED-EST-03 Ontario (TE 4), ED-EST-04 Ontario (TE 1), ED-EST-02 Manitoba (TE 7), ED-EST-02 Manitoba (TE 8), ED-EST-02 Manitoba (TE 9), ED-EST-03 Manitoba (TE 4), ED-EST-03 Manitoba (TE 5), ED-EST-02 Saskatchewan (TE 7), ED-EST-03 Saskatchewan (TE 5), ED-EST-04 Saskatchewan (TE 1), ED-EST-02 Alberta (TE 6), ED-EST-03 Alberta (TE 3), ED-EST-03 Alberta (TE 4), ED-EST-04 Alberta (TE 1), ED-EST-01 BC (TE 7), ED-EST-02 BC (TE 5), ED-EST-02 BC (TE 6), ED-EST-03 BC (TE 2), ED-EST-04 BC (TE 1), ED-LAT-01 (TE 6), ED-LAT-02 (TE 2), ED-LAT-02 (TE 3), ED-LAT-03 (TE 1), ED-LAT-03 (TE 2), EU-PEI-1, GL-AMW-5, GL-AMW-6, GL-ELE -7, GL-ELE -8, GL-GHW-3, GL-MAN-4, GL-MAN-5, GL-MDO-5, GL-MDO-6, GL-MOC-5, GL-PRW-00, GL-PRW-5, HS-HDO-03, LI-5, SC-1 (deck and engine room), SC-STD-1, SC-1 (equip. op. and spec. trade), SC-2 (equip. op. and spec. trade), SR-W (pay group 9) APC-5, SR-W (pay group 9) APD-6, ST-SCY-4, TI-02, WP-01</v>
      </c>
    </row>
    <row r="1129" spans="1:3" ht="240" x14ac:dyDescent="0.25">
      <c r="A1129" s="60" t="str">
        <f>'5. Raw salary data'!A1129</f>
        <v>SC-STD-3</v>
      </c>
      <c r="B1129" s="129" t="str" cm="1">
        <f t="array" ref="B1129">_xlfn.TEXTJOIN(", ", TRUE, _xlfn._xlws.FILTER('5. Raw salary data'!$A$2:$A$1297, ('5. Raw salary data'!$C$2:$C$1297 &lt; '5. Raw salary data'!D1129) * ('5. Raw salary data'!$C$2:$C$1297 &gt;= '5. Raw salary data'!C1129) * ('5. Raw salary data'!$A$2:$A$1297 &lt;&gt; '5. Raw salary data'!A1129), "No matches"))</f>
        <v>AR-01, CM-06, DA-CON-5, DA-PRO-5, DD-04, EC-01, ED-EST-01 (TE 4), ED-EST-01 (TE 5), ED-EST-02 (TE 3) , ED-EST-02 (TE 4), ED-EST-03 (TE 1), ED-EST-03 (TE 2), ED-EST-03 Maritimes (TE 9), ED-EST-04 Maritimes (TE 5), ED-EST-05 Maritimes (TE 2), ED-EST-05 Maritimes (TE 3), ED-EST-06 Maritimes (TE 1), ED-EST-06 Maritimes (TE 2), ED-EST-01 Quebec (TE 9),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ED-LAT-02 (TE 6), ED-LAT-03 (TE 4), ED-LAT-04 (TE 2), GL-AMW-8, GL-AMW-9, GL-ELE -10, GL-GHW-5, GL-GHW-6, GL-INM-9, GL-MAM-00, GL-MAM-6, GL-MAM-7, GL-MAN-7, GL-MDO-8, GL-MDO-9, GL-MOC-7, GL-MOC-8, GL-MST-10, GL-PCF-00, GL-PCF-6, GL-PRW-7, GL-WOW-00, GS-05, GS-06, MA-01, PG-01, PI-02-CGC, PY-06, RO-01, SC-3 (deck and engine room), SC-4 (deck and engine room), SC-STD-4, SC-3 (equip. op. and spec. trade), SR-W (pay group 2), SR-W (pay group 3), SR-W (pay group 9) APC-6, SR-W (pay group 9) APD-8, TI-03</v>
      </c>
      <c r="C1129" s="128" t="str" cm="1">
        <f t="array" ref="C1129">_xlfn.TEXTJOIN(", ",TRUE,_xlfn._xlws.FILTER('5. Raw salary data'!$A$2:$A$1297,('5. Raw salary data'!$C$2:$C$1297 &gt;'5. Raw salary data'!E1129)*('5. Raw salary data'!$C$2:$C$1297 &lt;'5. Raw salary data'!C1129),"No matches"))</f>
        <v>AS-01, CR-05, DA-CON-4, ED-EST-01 (TE 3), ED-EST-02 (TE 2) , ED-EST-03 Maritimes (TE 7), ED-EST-03 Maritimes (TE 8), ED-EST-04 Maritimes (TE 3), ED-EST-04 Maritimes (TE 4), ED-EST-05 Maritimes (TE 1), ED-EST-01 Quebec (TE 8), ED-EST-02 Quebec (TE 7), ED-EST-02 Quebec (TE 8), ED-EST-03 Quebec (TE 6), ED-EST-04 Quebec (TE 4), ED-EST-04 Quebec (TE 5), ED-EST-05 Quebec (TE 3), ED-EST-06 Quebec (TE 1), ED-EST-02 Ontario (TE 5), ED-EST-02 Ontario (TE 6), ED-EST-03 Ontario (TE 4),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2), ED-LAT-01 (TE 6), ED-LAT-01 (TE 7), ED-LAT-02 (TE 3), ED-LAT-02 (TE 4), ED-LAT-03 (TE 2), ED-LAT-03 (TE 3), ED-LAT-04 (TE 1), EG-01, GL-AIM-00, GL-AMW-6, GL-AMW-7, GL-ELE -8, GL-ELE -9, GL-GHW-3, GL-GHW-4, GL-INM-00, GL-MAM-5, GL-MAN-5, GL-MAN-6, GL-MDO-6, GL-MDO-7, GL-MOC-6, GL-MST-00, GL-MST-9, GL-PRW-00, GL-PRW-5, GL-PRW-6, GT-02, HP-01, HS-HDO-04, HS-PHS-04, IS-01 , LI-6, OM-01, PI-01-CGC, PM-01 , PY-05, SC-1 (deck and engine room), SC-2 (deck and engine room), SC-STD-1, SC-STD-2, SC-2 (equip. op. and spec. trade), SR-W (pay group 9) APD-7, ST-SCY-4, WP-01</v>
      </c>
    </row>
    <row r="1130" spans="1:3" ht="255" x14ac:dyDescent="0.25">
      <c r="A1130" s="60" t="str">
        <f>'5. Raw salary data'!A1130</f>
        <v>SC-STD-4</v>
      </c>
      <c r="B1130" s="129" t="str" cm="1">
        <f t="array" ref="B1130">_xlfn.TEXTJOIN(", ", TRUE, _xlfn._xlws.FILTER('5. Raw salary data'!$A$2:$A$1297, ('5. Raw salary data'!$C$2:$C$1297 &lt; '5. Raw salary data'!D1130) * ('5. Raw salary data'!$C$2:$C$1297 &gt;= '5. Raw salary data'!C1130) * ('5. Raw salary data'!$A$2:$A$1297 &lt;&gt; '5. Raw salary data'!A1130), "No matches"))</f>
        <v>AR-01, AS-02, CO-DEV/PER, DA-CON-5, EC-01, ED-EST-01 (TE 5), ED-EST-02 (TE 4), ED-EST-03 (TE 2), ED-EST-04 Maritimes (TE 5), ED-EST-04 Maritimes (TE 6), ED-EST-05 Maritimes (TE 3), ED-EST-06 Maritimes (TE 2), ED-EST-01 Quebec (TE 10), ED-EST-02 Quebec (TE 9), ED-EST-02 Quebec (TE 10), ED-EST-03 Quebec (TE 8), ED-EST-04 Quebec (TE 7), ED-EST-05 Quebec (TE 5), ED-EST-06 Quebec (TE 3), ED-EST-02 Ontario (TE 7), ED-EST-02 Ontario (TE 8), ED-EST-03 Ontario (TE 6), ED-EST-04 Ontario (TE 3), ED-EST-04 Ontario (TE 4), ED-EST-05 Ontario (TE 3), ED-EST-06 Ontario (TE 1), ED-EST-03 Manitoba (TE 8), ED-EST-03 Manitoba (TE 9), ED-EST-04 Manitoba (TE 2), ED-EST-05 Manitoba (TE 1), ED-EST-03 Saskatchewan (TE 8), ED-EST-04 Saskatchewan (TE 3), ED-EST-05 Saskatchewan (TE 1),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ED-LAT-03 (TE 4), ED-LAT-03 (TE 5), ED-LAT-04 (TE 3), EG-02, EN-ENG-01, GL-AIM-9, GL-AMW-9, GL-ELE -11, GL-GHW-6, GL-GHW-7, GL-INM-9, GL-INM-10, GL-MAM-7, GL-MAM-8, GL-MAN-8, GL-MDO-9, GL-MDO-10, GL-MOC-8, GL-MOC-9, GL-MST-11, GL-PCF-6, GL-PIP-00, GL-PRW-8, GS-06, GS-07, GT-03, HP-02, HS-HDO-05, HS-HDO-06, HS-PHS-05, IS-02 , LI-7, MT-01, PI-02-CGC, PM-02 , PY-06, RO-01, SC-4 (deck and engine room), SC-5 (deck and engine room), SC-STD-5, SC-4 (equip. op. and spec. trade), SG-SRE-01, SR-W (pay group 3), SR-W (pay group 9) APC-7, SR-W (pay group 9) APD-8, TI-03, TR-01</v>
      </c>
      <c r="C1130" s="128" t="str" cm="1">
        <f t="array" ref="C1130">_xlfn.TEXTJOIN(", ",TRUE,_xlfn._xlws.FILTER('5. Raw salary data'!$A$2:$A$1297,('5. Raw salary data'!$C$2:$C$1297 &gt;'5. Raw salary data'!E1130)*('5. Raw salary data'!$C$2:$C$1297 &lt;'5. Raw salary data'!C1130),"No matches"))</f>
        <v>AS-01, CM-06, CR-05, DA-CON-4, DA-PRO-5, DD-04, ED-EST-01 (TE 4), ED-EST-02 (TE 3) , ED-EST-03 (TE 1), ED-EST-03 Maritimes (TE 8), ED-EST-03 Maritimes (TE 9), ED-EST-04 Maritimes (TE 4), ED-EST-05 Maritimes (TE 2), ED-EST-06 Maritimes (TE 1), ED-EST-01 Quebec (TE 8), ED-EST-01 Quebec (TE 9), ED-EST-02 Quebec (TE 8), ED-EST-03 Quebec (TE 6), ED-EST-03 Quebec (TE 7), ED-EST-04 Quebec (TE 5), ED-EST-04 Quebec (TE 6), ED-EST-05 Quebec (TE 3), ED-EST-05 Quebec (TE 4), ED-EST-06 Quebec (TE 1), ED-EST-06 Quebec (TE 2), ED-EST-02 Ontario (TE 6), ED-EST-03 Ontario (TE 5), ED-EST-04 Ontario (TE 2), ED-EST-05 Ontario (TE 1), ED-EST-05 Ontario (TE 2),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4), ED-EST-04 BC (TE 2), ED-EST-05 BC (TE 1), ED-LAT-01 (TE 7), ED-LAT-01 (TE 8), ED-LAT-02 (TE 4), ED-LAT-02 (TE 5), ED-LAT-03 (TE 3), ED-LAT-04 (TE 1), ED-LAT-04 (TE 2), EG-01, GL-AIM-00, GL-AMW-7, GL-AMW-8, GL-ELE -9, GL-ELE -10, GL-GHW-4, GL-GHW-5, GL-INM-00, GL-MAM-00, GL-MAM-6, GL-MAN-6, GL-MAN-7, GL-MDO-7, GL-MDO-8, GL-MOC-6, GL-MOC-7, GL-MST-00, GL-MST-9, GL-MST-10, GL-PCF-00, GL-PRW-6, GL-PRW-7, GL-WOW-00, GS-05, GT-02, HS-HDO-04, HS-PHS-04, IS-01 , LI-6, MA-01, PG-01, PI-01-CGC, PM-01 , PY-05, SC-3 (deck and engine room), SC-STD-3, SC-3 (equip. op. and spec. trade), SR-W (pay group 2), SR-W (pay group 9) APC-6, SR-W (pay group 9) APD-7</v>
      </c>
    </row>
    <row r="1131" spans="1:3" ht="270" x14ac:dyDescent="0.25">
      <c r="A1131" s="60" t="str">
        <f>'5. Raw salary data'!A1131</f>
        <v>SC-STD-5</v>
      </c>
      <c r="B1131" s="129" t="str" cm="1">
        <f t="array" ref="B1131">_xlfn.TEXTJOIN(", ", TRUE, _xlfn._xlws.FILTER('5. Raw salary data'!$A$2:$A$1297, ('5. Raw salary data'!$C$2:$C$1297 &lt; '5. Raw salary data'!D1131) * ('5. Raw salary data'!$C$2:$C$1297 &gt;= '5. Raw salary data'!C1131) * ('5. Raw salary data'!$A$2:$A$1297 &lt;&gt; '5. Raw salary data'!A1131), "No matches"))</f>
        <v>AS-02, CM-07, CO-DEV/PER, CR-06, DA-CON-6, DD-05, ED-EST-01 (TE 6), ED-EST-02 (TE 5) , ED-EST-03 (TE 3), ED-EST-04 Maritimes (TE 6), ED-EST-05 Maritimes (TE 4), ED-EST-06 Maritimes (TE 3), ED-EST-02 Quebec (TE 10), ED-EST-02 Quebec (TE 11), ED-EST-03 Quebec (TE 9), ED-EST-04 Quebec (TE 7), ED-EST-04 Quebec (TE 8), ED-EST-05 Quebec (TE 5), ED-EST-05 Quebec (TE 6), ED-EST-06 Quebec (TE 3), ED-EST-06 Quebec (TE 4), ED-EST-02 Ontario (TE 8), ED-EST-02 Ontario (TE 9), ED-EST-03 Ontario (TE 7), ED-EST-04 Ontario (TE 4), ED-EST-05 Ontario (TE 3), ED-EST-05 Ontario (TE 4), ED-EST-06 Ontario (TE 2), ED-EST-03 Manitoba (TE 9), ED-EST-04 Manitoba (TE 2), ED-EST-04 Manitoba (TE 3), ED-EST-05 Manitoba (TE 1),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ED-LAT-03 (TE 5), ED-LAT-03 (TE 6), ED-LAT-04 (TE 4), EG-02, EL-02, EN-ENG-01, FR - Recruitment, GL-AIM-9, GL-AIM-10, GL-AMW-10, GL-COI-00, GL-ELE -11, GL-ELE -12, GL-GHW-7, GL-GHW-8, GL-INM-10, GL-INM-11, GL-MAM-8, GL-MAM-9, GL-MAN-8, GL-MAN-9, GL-MDO-10, GL-MOC-9, GL-MOC-10, GL-MST-11, GL-MST-12, GL-PCF-7, GL-PIP-00, GL-PRW-8, GL-PRW-9, GL-VHE-00, GL-WOW-9, GS-07, GT-03, HS-HDO-06, HS-PHS-05, HS-PHS-06, IS-02 , MT-01, OM-02, PM-02 , PY-07, SC-5 (deck and engine room), SC-6 (deck and engine room), SC-STD-6, SC-4 (equip. op. and spec. trade), SG-SRE-01, SO-MAO-TO, SR-E (pay group 1 basic), SR-W (pay group 9) APC-7, SR-W (pay group 9) APD-9, TR-01</v>
      </c>
      <c r="C1131" s="128" t="str" cm="1">
        <f t="array" ref="C1131">_xlfn.TEXTJOIN(", ",TRUE,_xlfn._xlws.FILTER('5. Raw salary data'!$A$2:$A$1297,('5. Raw salary data'!$C$2:$C$1297 &gt;'5. Raw salary data'!E1131)*('5. Raw salary data'!$C$2:$C$1297 &lt;'5. Raw salary data'!C1131),"No matches"))</f>
        <v>AR-01, CM-06, DA-CON-5, DA-PRO-5, DD-04, EC-01, ED-EST-01 (TE 4), ED-EST-01 (TE 5), ED-EST-02 (TE 3) , ED-EST-02 (TE 4), ED-EST-03 (TE 1), ED-EST-03 (TE 2), ED-EST-03 Maritimes (TE 9), ED-EST-04 Maritimes (TE 5), ED-EST-05 Maritimes (TE 2), ED-EST-05 Maritimes (TE 3), ED-EST-06 Maritimes (TE 1), ED-EST-06 Maritimes (TE 2), ED-EST-01 Quebec (TE 9), ED-EST-01 Quebec (TE 10),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5), ED-EST-03 Alberta (TE 6), ED-EST-04 Alberta (TE 2), ED-EST-04 Alberta (TE 3), ED-EST-05 Alberta (TE 1), ED-EST-05 Alberta (TE 2), ED-EST-02 BC (TE 7), ED-EST-02 BC (TE 8), ED-EST-03 BC (TE 4), ED-EST-04 BC (TE 3), ED-EST-05 BC (TE 1), ED-EST-05 BC (TE 2), ED-LAT-01 (TE 8), ED-LAT-01 (TE 9), ED-LAT-02 (TE 5), ED-LAT-02 (TE 6), ED-LAT-03 (TE 4), ED-LAT-04 (TE 2), ED-LAT-04 (TE 3), GL-AMW-8, GL-AMW-9, GL-ELE -10, GL-GHW-5, GL-GHW-6, GL-INM-9, GL-MAM-00, GL-MAM-6, GL-MAM-7, GL-MAN-7, GL-MDO-8, GL-MDO-9, GL-MOC-7, GL-MOC-8, GL-MST-10, GL-PCF-00, GL-PCF-6, GL-PRW-7, GL-WOW-00, GS-05, GS-06, HP-02, HS-HDO-05, LI-7, MA-01, PG-01, PI-02-CGC, PY-06, RO-01, SC-4 (deck and engine room), SC-STD-4, SC-3 (equip. op. and spec. trade), SR-W (pay group 2), SR-W (pay group 3), SR-W (pay group 9) APC-6, SR-W (pay group 9) APD-8, TI-03</v>
      </c>
    </row>
    <row r="1132" spans="1:3" ht="285" x14ac:dyDescent="0.25">
      <c r="A1132" s="60" t="str">
        <f>'5. Raw salary data'!A1132</f>
        <v>SC-STD-6</v>
      </c>
      <c r="B1132" s="129" t="str" cm="1">
        <f t="array" ref="B1132">_xlfn.TEXTJOIN(", ", TRUE, _xlfn._xlws.FILTER('5. Raw salary data'!$A$2:$A$1297, ('5. Raw salary data'!$C$2:$C$1297 &lt; '5. Raw salary data'!D1132) * ('5. Raw salary data'!$C$2:$C$1297 &gt;= '5. Raw salary data'!C1132) * ('5. Raw salary data'!$A$2:$A$1297 &lt;&gt; '5. Raw salary data'!A1132), "No matches"))</f>
        <v>AS-03, CR-06, DA-PRO-6, DD-05, DS-1, EC-02,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ED-EST-05 Manitoba (TE 2), ED-EST-06 Manitoba (TE 1), ED-EST-03 Saskatchewan (TE 9), ED-EST-04 Saskatchewan (TE 4), ED-EST-04 Saskatchewan (TE 5),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4), ED-LAT-04 (TE 5), FR - Recruitment, GL-AIM-10, GL-AIM-11,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SC-6 (deck and engine room), SC-7 (deck and engine room), SC-STD-7, SG-PAT-01, SO-MAO-TO, SR-E (pay group 1 basic), SR-E (pay group 2 ELE-2), SR-W (pay group 9) APC-8, SR-W (pay group 9) APD-10, ST-COR-2, TI-04, WP-02</v>
      </c>
      <c r="C1132" s="128" t="str" cm="1">
        <f t="array" ref="C1132">_xlfn.TEXTJOIN(", ",TRUE,_xlfn._xlws.FILTER('5. Raw salary data'!$A$2:$A$1297,('5. Raw salary data'!$C$2:$C$1297 &gt;'5. Raw salary data'!E1132)*('5. Raw salary data'!$C$2:$C$1297 &lt;'5. Raw salary data'!C1132),"No matches"))</f>
        <v>AR-01, AS-02, CM-07, CO-DEV/PER, DA-CON-5, DA-CON-6, EC-01, ED-EST-01 (TE 5), ED-EST-02 (TE 4), ED-EST-03 (TE 2), ED-EST-04 Maritimes (TE 5), ED-EST-04 Maritimes (TE 6), ED-EST-05 Maritimes (TE 3), ED-EST-06 Maritimes (TE 2), ED-EST-01 Quebec (TE 10), ED-EST-02 Quebec (TE 10), ED-EST-03 Quebec (TE 8), ED-EST-04 Quebec (TE 7), ED-EST-05 Quebec (TE 5), ED-EST-06 Quebec (TE 3),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EG-02, EL-02, EN-ENG-01, GL-AIM-9, GL-AMW-9, GL-AMW-10, GL-ELE -11, GL-GHW-6, GL-GHW-7, GL-INM-10, GL-MAM-7, GL-MAM-8, GL-MAN-8, GL-MDO-9, GL-MDO-10, GL-MOC-8, GL-MOC-9, GL-MST-11, GL-PCF-6, GL-PCF-7, GL-PIP-00, GL-PRW-8, GL-VHE-00, GS-06, GS-07, GT-03, HP-02, HS-HDO-05, HS-HDO-06, HS-PHS-05, IS-02 , LI-7, MT-01, PI-02-CGC, PM-02 , PY-06, RO-01, SC-5 (deck and engine room), SC-STD-5, SC-4 (equip. op. and spec. trade), SG-SRE-01, SR-W (pay group 3), SR-W (pay group 9) APC-7, SR-W (pay group 9) APD-8, SR-W (pay group 9) APD-9, TI-03, TR-01</v>
      </c>
    </row>
    <row r="1133" spans="1:3" ht="270" x14ac:dyDescent="0.25">
      <c r="A1133" s="60" t="str">
        <f>'5. Raw salary data'!A1133</f>
        <v>SC-STD-7</v>
      </c>
      <c r="B1133" s="129" t="str" cm="1">
        <f t="array" ref="B1133">_xlfn.TEXTJOIN(", ", TRUE, _xlfn._xlws.FILTER('5. Raw salary data'!$A$2:$A$1297, ('5. Raw salary data'!$C$2:$C$1297 &lt; '5. Raw salary data'!D1133) * ('5. Raw salary data'!$C$2:$C$1297 &gt;= '5. Raw salary data'!C1133) * ('5. Raw salary data'!$A$2:$A$1297 &lt;&gt; '5. Raw salary data'!A1133), "No matches"))</f>
        <v>AS-03, DA-PRO-6, DS-1, EC-02, ED-EST-01 (TE 7) , ED-EST-02 (TE 6) , ED-EST-02 (TE 7) , ED-EST-03 (TE 4), ED-EST-04 (TE 2), ED-EST-04 Maritimes (TE 8), ED-EST-05 Maritimes (TE 5),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ED-EST-05 Saskatchewan (TE 3), ED-EST-05 Saskatchewan (TE 4), ED-EST-06 Saskatchewan (TE 2), ED-EST-06 Saskatchewan (TE 3), ED-EST-03 Alberta (TE 8), ED-EST-03 Alberta (TE 9), ED-EST-04 Alberta (TE 5), ED-EST-05 Alberta (TE 4), ED-EST-06 Alberta (TE 3), ED-EST-03 BC (TE 7), ED-EST-04 BC (TE 5), ED-EST-04 BC (TE 6), ED-EST-05 BC (TE 4), ED-EST-06 BC (TE 2), ED-EST-06 BC (TE 3), ED-LAT-01 (TE 12), ED-LAT-02 (TE 9), ED-LAT-03 (TE 7), ED-LAT-03 (TE 8), ED-LAT-04 (TE 5), ED-LAT-04 (TE 6), EG-03, EU-LAI-1, GL-AIM-11, GL-AIM-12, GL-AMW-11, GL-AMW-12, GL-COI-9, GL-EIM-00, GL-EIM-9, GL-ELE -13, GL-ELE -14, GL-GHW-10, GL-GHW-11, GL-INM-12, GL-INM-13, GL-MAM-10, GL-MAN-10, GL-MAN-11, GL-MDO-12, GL-MOC-11, GL-MST-13, GL-MST-14, GL-PCF-8, GL-PCF-9, GL-PIP-9, GL-PRW-10, GL-PRW-11, GL-SMW-00, GL-SMW-8, GL-VHE-8, GL-VHE-9, GL-WOW-10, GL-WOW-11, HP-03, HR-01, HS-HDO-07, HS-HDO-08, HS-PHS-07, LI-8, MA-02, PE-01, PG-02, PM-03 , PO-IMA-01, PO-LES-TO-01, PO-LES-IM-01, PO-TCO-01, PR(S)-01, SC-7 (deck and engine room), SC-5 (equip. op. and spec. trade), SG-PAT-01, SO-MAO-01, SR-E (pay group 2 ELE-2), SR-W (pay group 4), SR-W (pay group 5), SR-W (pay group 9) APC-8, SR-W (pay group 9) APD-10, SW-CHA-01, TI-04, WP-02</v>
      </c>
      <c r="C1133" s="128" t="str" cm="1">
        <f t="array" ref="C1133">_xlfn.TEXTJOIN(", ",TRUE,_xlfn._xlws.FILTER('5. Raw salary data'!$A$2:$A$1297,('5. Raw salary data'!$C$2:$C$1297 &gt;'5. Raw salary data'!E1133)*('5. Raw salary data'!$C$2:$C$1297 &lt;'5. Raw salary data'!C1133),"No matches"))</f>
        <v>AS-02, 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ED-LAT-02 (TE 8), ED-LAT-03 (TE 5), ED-LAT-03 (TE 6), ED-LAT-04 (TE 4), EG-02, EL-02, EN-ENG-01, FR - Recruitment, GL-AIM-9, GL-AIM-10, GL-AMW-10, GL-COI-00, GL-ELE -12, GL-GHW-7, GL-GHW-8, GL-INM-10, GL-INM-11, GL-MAM-8, GL-MAM-9, GL-MAN-8, GL-MAN-9, GL-MDO-10, GL-MDO-11, GL-MOC-9, GL-MOC-10, GL-MST-12, GL-PCF-7, GL-PIP-00, GL-PRW-8, GL-PRW-9, GL-VHE-00, GL-WOW-9, GS-07, GS-08, GT-03, HS-HDO-06, HS-PHS-06, IS-02 , MT-01, OM-02, PI-03-CGC, PM-02 , PY-07, SC-6 (deck and engine room), SC-STD-6, SC-4 (equip. op. and spec. trade), SG-SRE-01, SO-MAO-TO, SR-E (pay group 1 basic), SR-W (pay group 9) APC-7, SR-W (pay group 9) APD-9, ST-COR-2, TR-01</v>
      </c>
    </row>
    <row r="1134" spans="1:3" ht="210" x14ac:dyDescent="0.25">
      <c r="A1134" s="60" t="str">
        <f>'5. Raw salary data'!A1134</f>
        <v>SC-1 (equip. op. and spec. trade)</v>
      </c>
      <c r="B1134" s="129" t="str" cm="1">
        <f t="array" ref="B1134">_xlfn.TEXTJOIN(", ", TRUE, _xlfn._xlws.FILTER('5. Raw salary data'!$A$2:$A$1297, ('5. Raw salary data'!$C$2:$C$1297 &lt; '5. Raw salary data'!D1134) * ('5. Raw salary data'!$C$2:$C$1297 &gt;= '5. Raw salary data'!C1134) * ('5. Raw salary data'!$A$2:$A$1297 &lt;&gt; '5. Raw salary data'!A1134), "No matches"))</f>
        <v>CR-05, DD-03, ED-EST-01 (TE 3), ED-EST-02 (TE 2) , ED-EST-02 Maritimes (TE 9), ED-EST-03 Maritimes (TE 7), ED-EST-04 Maritimes (TE 3), ED-EST-05 Maritimes (TE 1), ED-EST-01 Quebec (TE 8), ED-EST-02 Quebec (TE 7), ED-EST-03 Quebec (TE 6), ED-EST-04 Quebec (TE 4), ED-EST-05 Quebec (TE 2), ED-EST-05 Quebec (TE 3), ED-EST-06 Quebec (TE 1), ED-EST-02 Ontario (TE 5), ED-EST-03 Ontario (TE 4), ED-EST-04 Ontario (TE 1), ED-EST-05 Ontario (TE 1), ED-EST-02 Manitoba (TE 8), ED-EST-02 Manitoba (TE 9), ED-EST-03 Manitoba (TE 5), ED-EST-02 Saskatchewan (TE 7), ED-EST-02 Saskatchewan (TE 8), ED-EST-03 Saskatchewan (TE 5), ED-EST-03 Saskatchewan (TE 6), ED-EST-04 Saskatchewan (TE 1), ED-EST-02 Alberta (TE 6), ED-EST-02 Alberta (TE 7), ED-EST-03 Alberta (TE 4), ED-EST-04 Alberta (TE 1), ED-EST-01 BC (TE 7), ED-EST-01 BC (TE 8), ED-EST-02 BC (TE 5), ED-EST-02 BC (TE 6), ED-EST-03 BC (TE 3), ED-EST-04 BC (TE 1), ED-LAT-01 (TE 6), ED-LAT-01 (TE 7), ED-LAT-02 (TE 3), ED-LAT-03 (TE 2), ED-LAT-04 (TE 1), EG-01, GL-AMW-6, GL-AMW-7, GL-ELE -8, GL-GHW-3, GL-GHW-4, GL-MAM-5, GL-MAN-5, GL-MDO-6, GL-MDO-7, GL-MOC-5, GL-MOC-6, GL-MST-00, GL-PRW-00, GL-PRW-5, GT-02, HP-01, HS-HDO-03, HS-HDO-04, HS-PHS-04, OM-01, PI-01-CGC, PY-05, SC-1 (deck and engine room), SC-2 (deck and engine room), SC-STD-1, SC-STD-2, SC-2 (equip. op. and spec. trade), SR-W (pay group 9) APD-7, ST-SCY-4, TI-02, WP-01</v>
      </c>
      <c r="C1134" s="128" t="str" cm="1">
        <f t="array" ref="C1134">_xlfn.TEXTJOIN(", ",TRUE,_xlfn._xlws.FILTER('5. Raw salary data'!$A$2:$A$1297,('5. Raw salary data'!$C$2:$C$1297 &gt;'5. Raw salary data'!E1134)*('5. Raw salary data'!$C$2:$C$1297 &lt;'5. Raw salary data'!C1134),"No matches"))</f>
        <v>CR-04, DA-PRO-4, ED-EST-01 (TE 2), ED-EST-02 (TE 1) , ED-EST-02 Maritimes (TE 8), ED-EST-03 Maritimes (TE 5), ED-EST-03 Maritimes (TE 6), ED-EST-04 Maritimes (TE 2), ED-EST-01 Quebec (TE 6), ED-EST-01 Quebec (TE 7), ED-EST-02 Quebec (TE 6), ED-EST-03 Quebec (TE 4), ED-EST-03 Quebec (TE 5), ED-EST-04 Quebec (TE 3), ED-EST-05 Quebec (TE 1), ED-EST-01 Ontario (TE 8), ED-EST-02 Ontario (TE 4), ED-EST-03 Ontario (TE 3), ED-EST-02 Manitoba (TE 6), ED-EST-02 Manitoba (TE 7), ED-EST-03 Manitoba (TE 3), ED-EST-03 Manitoba (TE 4), ED-EST-02 Saskatchewan (TE 6), ED-EST-03 Saskatchewan (TE 4), ED-EST-01 Alberta (TE 8), ED-EST-02 Alberta (TE 5), ED-EST-03 Alberta (TE 3), ED-EST-01 BC (TE 6), ED-EST-02 BC (TE 4), ED-EST-03 BC (TE 2), ED-LAT-01 (TE 4), ED-LAT-01 (TE 5), ED-LAT-02 (TE 1), ED-LAT-02 (TE 2), ED-LAT-03 (TE 1), EL-01, EU-PEI-1, GL-AMW-4, GL-AMW-5, GL-ELE -6, GL-ELE -7, GL-MAN-3, GL-MAN-4, GL-MDO-5, GL-MOC-3, GL-MOC-4, GS-04, HS-PHS-03, LI-5, OE-MEO-5, PY-04, SR-W (pay group 1), SR-W (pay group 9) APC-5, SR-W (pay group 9) APD-6, ST-COR-1, ST-SCY-3, TI-01</v>
      </c>
    </row>
    <row r="1135" spans="1:3" ht="255" x14ac:dyDescent="0.25">
      <c r="A1135" s="60" t="str">
        <f>'5. Raw salary data'!A1135</f>
        <v>SC-2 (equip. op. and spec. trade)</v>
      </c>
      <c r="B1135" s="129" t="str" cm="1">
        <f t="array" ref="B1135">_xlfn.TEXTJOIN(", ", TRUE, _xlfn._xlws.FILTER('5. Raw salary data'!$A$2:$A$1297, ('5. Raw salary data'!$C$2:$C$1297 &lt; '5. Raw salary data'!D1135) * ('5. Raw salary data'!$C$2:$C$1297 &gt;= '5. Raw salary data'!C1135) * ('5. Raw salary data'!$A$2:$A$1297 &lt;&gt; '5. Raw salary data'!A1135), "No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ED-EST-06 Quebec (TE 1), ED-EST-06 Quebec (TE 2), ED-EST-02 Ontario (TE 6), ED-EST-03 Ontario (TE 5), ED-EST-04 Ontario (TE 2), ED-EST-05 Ontario (TE 1), ED-EST-02 Manitoba (TE 9), ED-EST-03 Manitoba (TE 6), ED-EST-03 Manitoba (TE 7), ED-EST-04 Manitoba (TE 1), ED-EST-02 Saskatchewan (TE 8), ED-EST-02 Saskatchewan (TE 9), ED-EST-03 Saskatchewan (TE 6), ED-EST-03 Saskatchewan (TE 7), ED-EST-04 Saskatchewan (TE 2), ED-EST-02 Alberta (TE 7), ED-EST-02 Alberta (TE 8), ED-EST-03 Alberta (TE 5), ED-EST-04 Alberta (TE 2), ED-EST-05 Alberta (TE 1), ED-EST-01 BC (TE 8), ED-EST-02 BC (TE 7), ED-EST-03 BC (TE 3), ED-EST-03 BC (TE 4), ED-EST-04 BC (TE 2), ED-EST-05 BC (TE 1), ED-LAT-01 (TE 7), ED-LAT-01 (TE 8), ED-LAT-02 (TE 4), ED-LAT-02 (TE 5), ED-LAT-03 (TE 3), ED-LAT-04 (TE 1), ED-LAT-04 (TE 2), EG-01, GL-AIM-00, GL-AMW-7, GL-AMW-8, GL-ELE -9, GL-GHW-4, GL-GHW-5, GL-INM-00, GL-MAM-5, GL-MAM-6, GL-MAN-6, GL-MAN-7, GL-MDO-7, GL-MDO-8, GL-MOC-6, GL-MOC-7, GL-MST-00, GL-MST-9, GL-PCF-00, GL-PRW-6, GL-PRW-7, GL-WOW-00, GS-05, GT-02, HP-01, HS-HDO-04, HS-PHS-04, IS-01 , LI-6, MA-01, OM-01, PG-01, PI-01-CGC, PM-01 , PY-05, SC-2 (deck and engine room), SC-3 (deck and engine room), SC-STD-2, SC-STD-3, SC-3 (equip. op. and spec. trade), SR-W (pay group 2), SR-W (pay group 9) APC-6, SR-W (pay group 9) APD-7</v>
      </c>
      <c r="C1135" s="128" t="str" cm="1">
        <f t="array" ref="C1135">_xlfn.TEXTJOIN(", ",TRUE,_xlfn._xlws.FILTER('5. Raw salary data'!$A$2:$A$1297,('5. Raw salary data'!$C$2:$C$1297 &gt;'5. Raw salary data'!E1135)*('5. Raw salary data'!$C$2:$C$1297 &lt;'5. Raw salary data'!C1135),"No matches"))</f>
        <v>DA-PRO-4, DD-03, ED-EST-01 (TE 3), ED-EST-02 (TE 1) , ED-EST-02 Maritimes (TE 9), ED-EST-03 Maritimes (TE 6), ED-EST-03 Maritimes (TE 7), ED-EST-04 Maritimes (TE 2), ED-EST-04 Maritimes (TE 3), ED-EST-05 Maritimes (TE 1), ED-EST-01 Quebec (TE 7), ED-EST-02 Quebec (TE 7), ED-EST-03 Quebec (TE 5), ED-EST-04 Quebec (TE 4), ED-EST-05 Quebec (TE 2), ED-EST-02 Ontario (TE 4), ED-EST-02 Ontario (TE 5), ED-EST-03 Ontario (TE 3), ED-EST-03 Ontario (TE 4), ED-EST-04 Ontario (TE 1), ED-EST-02 Manitoba (TE 7), ED-EST-02 Manitoba (TE 8), ED-EST-03 Manitoba (TE 4), ED-EST-03 Manitoba (TE 5), ED-EST-02 Saskatchewan (TE 7), ED-EST-03 Saskatchewan (TE 5), ED-EST-04 Saskatchewan (TE 1), ED-EST-02 Alberta (TE 6), ED-EST-03 Alberta (TE 3), ED-EST-03 Alberta (TE 4), ED-EST-04 Alberta (TE 1), ED-EST-01 BC (TE 7), ED-EST-02 BC (TE 5), ED-EST-02 BC (TE 6), ED-EST-03 BC (TE 2), ED-EST-04 BC (TE 1), ED-LAT-01 (TE 5), ED-LAT-01 (TE 6), ED-LAT-02 (TE 2), ED-LAT-02 (TE 3), ED-LAT-03 (TE 1), ED-LAT-03 (TE 2), EL-01, EU-PEI-1, GL-AMW-5, GL-AMW-6, GL-ELE -7, GL-ELE -8, GL-GHW-3, GL-MAN-4, GL-MAN-5, GL-MDO-5, GL-MDO-6, GL-MOC-5, GL-PRW-00, GL-PRW-5, HS-HDO-03, HS-PHS-03, LI-5, SC-1 (deck and engine room), SC-STD-1, SC-1 (equip. op. and spec. trade), SR-W (pay group 9) APC-5, SR-W (pay group 9) APD-6, ST-SCY-4, TI-02, WP-01</v>
      </c>
    </row>
    <row r="1136" spans="1:3" ht="255" x14ac:dyDescent="0.25">
      <c r="A1136" s="60" t="str">
        <f>'5. Raw salary data'!A1136</f>
        <v>SC-3 (equip. op. and spec. trade)</v>
      </c>
      <c r="B1136" s="129" t="str" cm="1">
        <f t="array" ref="B1136">_xlfn.TEXTJOIN(", ", TRUE, _xlfn._xlws.FILTER('5. Raw salary data'!$A$2:$A$1297, ('5. Raw salary data'!$C$2:$C$1297 &lt; '5. Raw salary data'!D1136) * ('5. Raw salary data'!$C$2:$C$1297 &gt;= '5. Raw salary data'!C1136) * ('5. Raw salary data'!$A$2:$A$1297 &lt;&gt; '5. Raw salary data'!A1136), "No matches"))</f>
        <v>AR-01, CM-06,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5), ED-EST-03 Alberta (TE 6), ED-EST-04 Alberta (TE 2), ED-EST-04 Alberta (TE 3), ED-EST-05 Alberta (TE 1), ED-EST-05 Alberta (TE 2), ED-EST-02 BC (TE 8), ED-EST-03 BC (TE 4), ED-EST-04 BC (TE 3), ED-EST-05 BC (TE 1), ED-EST-05 BC (TE 2), ED-LAT-01 (TE 8), ED-LAT-01 (TE 9), ED-LAT-02 (TE 5), ED-LAT-02 (TE 6), ED-LAT-03 (TE 4), ED-LAT-04 (TE 2), ED-LAT-04 (TE 3), GL-AMW-8, GL-AMW-9, GL-ELE -10, GL-GHW-5, GL-GHW-6, GL-INM-9, GL-MAM-00, GL-MAM-7, GL-MAN-7, GL-MDO-8, GL-MDO-9, GL-MOC-7, GL-MOC-8, GL-MST-10, GL-PCF-00, GL-PCF-6, GL-PRW-7, GL-WOW-00, GS-06, HP-02, HS-HDO-05, LI-7, MA-01, PG-01, PI-02-CGC, PY-06, RO-01, SC-4 (deck and engine room), SC-STD-4, SR-W (pay group 2), SR-W (pay group 3), SR-W (pay group 9) APD-8, TI-03</v>
      </c>
      <c r="C1136" s="128" t="str" cm="1">
        <f t="array" ref="C1136">_xlfn.TEXTJOIN(", ",TRUE,_xlfn._xlws.FILTER('5. Raw salary data'!$A$2:$A$1297,('5. Raw salary data'!$C$2:$C$1297 &gt;'5. Raw salary data'!E1136)*('5. Raw salary data'!$C$2:$C$1297 &lt;'5. Raw salary data'!C1136),"No matches"))</f>
        <v>AS-01, CR-05, DA-CON-4, ED-EST-01 (TE 3), ED-EST-02 (TE 2) , ED-EST-03 Maritimes (TE 7), ED-EST-03 Maritimes (TE 8), ED-EST-04 Maritimes (TE 3), ED-EST-04 Maritimes (TE 4), ED-EST-05 Maritimes (TE 1), ED-EST-05 Maritimes (TE 2), ED-EST-01 Quebec (TE 8), ED-EST-02 Quebec (TE 7), ED-EST-02 Quebec (TE 8), ED-EST-03 Quebec (TE 6), ED-EST-04 Quebec (TE 4),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5), ED-EST-03 Saskatchewan (TE 6), ED-EST-04 Saskatchewan (TE 1), ED-EST-02 Alberta (TE 7), ED-EST-03 Alberta (TE 4), ED-EST-04 Alberta (TE 1), ED-EST-01 BC (TE 7), ED-EST-01 BC (TE 8), ED-EST-02 BC (TE 6), ED-EST-02 BC (TE 7), ED-EST-03 BC (TE 3), ED-EST-04 BC (TE 2), ED-LAT-01 (TE 6), ED-LAT-01 (TE 7), ED-LAT-02 (TE 3), ED-LAT-02 (TE 4), ED-LAT-03 (TE 2), ED-LAT-03 (TE 3), ED-LAT-04 (TE 1), EG-01, GL-AIM-00, GL-AMW-6, GL-AMW-7, GL-ELE -8, GL-ELE -9, GL-GHW-3, GL-GHW-4, GL-INM-00, GL-MAM-5, GL-MAM-6, GL-MAN-5, GL-MAN-6, GL-MDO-6, GL-MDO-7, GL-MOC-6, GL-MST-00, GL-MST-9, GL-PRW-5, GL-PRW-6, GS-05, GT-02, HP-01, HS-HDO-04, HS-PHS-04, IS-01 , LI-6, OM-01, PI-01-CGC, PM-01 , PY-05, SC-1 (deck and engine room), SC-2 (deck and engine room), SC-3 (deck and engine room), SC-STD-1, SC-STD-2, SC-STD-3, SC-2 (equip. op. and spec. trade), SR-W (pay group 9) APC-6, SR-W (pay group 9) APD-7, ST-SCY-4, WP-01</v>
      </c>
    </row>
    <row r="1137" spans="1:3" ht="270" x14ac:dyDescent="0.25">
      <c r="A1137" s="60" t="str">
        <f>'5. Raw salary data'!A1137</f>
        <v>SC-4 (equip. op. and spec. trade)</v>
      </c>
      <c r="B1137" s="129" t="str" cm="1">
        <f t="array" ref="B1137">_xlfn.TEXTJOIN(", ", TRUE, _xlfn._xlws.FILTER('5. Raw salary data'!$A$2:$A$1297, ('5. Raw salary data'!$C$2:$C$1297 &lt; '5. Raw salary data'!D1137) * ('5. Raw salary data'!$C$2:$C$1297 &gt;= '5. Raw salary data'!C1137) * ('5. Raw salary data'!$A$2:$A$1297 &lt;&gt; '5. Raw salary data'!A1137), "No matches"))</f>
        <v>AS-03, CM-07, CO-DEV/PER, CR-06, DA-CON-6, DA-PRO-6, DD-05, DS-1, ED-EST-01 (TE 6), ED-EST-02 (TE 5) , ED-EST-02 (TE 6) , ED-EST-03 (TE 3), ED-EST-04 (TE 1),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GL-MDO-10, GL-MDO-11, GL-MOC-10, GL-MST-12, GL-MST-13, GL-PCF-7, GL-PCF-8, GL-PRW-9, GL-SMW-00, GL-VHE-00, GL-VHE-8, GL-WOW-9, GL-WOW-10, GS-08, GT-03, HS-HDO-06, HS-HDO-07, HS-PHS-06, LI-8, OM-02, PI-03-CGC, PM-03 , PY-07, SC-6 (deck and engine room), SC-7 (deck and engine room), SC-STD-6, SC-STD-7, SO-MAO-TO, SR-E (pay group 1 basic), SR-W (pay group 9) APD-9, ST-COR-2</v>
      </c>
      <c r="C1137" s="128" t="str" cm="1">
        <f t="array" ref="C1137">_xlfn.TEXTJOIN(", ",TRUE,_xlfn._xlws.FILTER('5. Raw salary data'!$A$2:$A$1297,('5. Raw salary data'!$C$2:$C$1297 &gt;'5. Raw salary data'!E1137)*('5. Raw salary data'!$C$2:$C$1297 &lt;'5. Raw salary data'!C1137),"No matches"))</f>
        <v>AR-01, AS-02, DA-CON-5, DA-PRO-5, DD-04, EC-01, ED-EST-01 (TE 5), ED-EST-02 (TE 4), ED-EST-03 (TE 2), ED-EST-03 Maritimes (TE 9), ED-EST-04 Maritimes (TE 5), ED-EST-04 Maritimes (TE 6), ED-EST-05 Maritimes (TE 3), ED-EST-06 Maritimes (TE 2), ED-EST-01 Quebec (TE 10), ED-EST-02 Quebec (TE 9), ED-EST-02 Quebec (TE 10), ED-EST-03 Quebec (TE 8), ED-EST-04 Quebec (TE 6), ED-EST-04 Quebec (TE 7), ED-EST-05 Quebec (TE 4), ED-EST-05 Quebec (TE 5), ED-EST-06 Quebec (TE 3), ED-EST-02 Ontario (TE 7), ED-EST-02 Ontario (TE 8), ED-EST-03 Ontario (TE 6), ED-EST-04 Ontario (TE 3), ED-EST-04 Ontario (TE 4), ED-EST-05 Ontario (TE 2), ED-EST-05 Ontario (TE 3), ED-EST-06 Ontario (TE 1), ED-EST-03 Manitoba (TE 7), ED-EST-03 Manitoba (TE 8), ED-EST-04 Manitoba (TE 2), ED-EST-05 Manitoba (TE 1), ED-EST-03 Saskatchewan (TE 7), ED-EST-03 Saskatchewan (TE 8), ED-EST-04 Saskatchewan (TE 3), ED-EST-05 Saskatchewan (TE 1), ED-EST-02 Alberta (TE 9), ED-EST-03 Alberta (TE 6), ED-EST-04 Alberta (TE 3), ED-EST-05 Alberta (TE 2), ED-EST-06 Alberta (TE 1), ED-EST-02 BC (TE 8), ED-EST-02 BC (TE 9), ED-EST-03 BC (TE 5), ED-EST-04 BC (TE 3), ED-EST-05 BC (TE 2), ED-EST-06 BC (TE 1), ED-LAT-01 (TE 9), ED-LAT-01 (TE 10), ED-LAT-02 (TE 6), ED-LAT-03 (TE 4), ED-LAT-03 (TE 5), ED-LAT-04 (TE 2), ED-LAT-04 (TE 3), EG-02, EN-ENG-01, GL-AIM-9, GL-AMW-9, GL-ELE -10, GL-ELE -11, GL-GHW-6, GL-GHW-7, GL-INM-9, GL-INM-10, GL-MAM-00, GL-MAM-7, GL-MAM-8, GL-MAN-7, GL-MAN-8, GL-MDO-9, GL-MOC-8, GL-MOC-9, GL-MST-10, GL-MST-11, GL-PCF-6, GL-PIP-00, GL-PRW-7, GL-PRW-8, GS-06, GS-07, HP-02, HS-HDO-05, HS-PHS-05, IS-02 , LI-7, MT-01, PI-02-CGC, PM-02 , PY-06, RO-01, SC-4 (deck and engine room), SC-5 (deck and engine room), SC-STD-4, SC-STD-5, SG-SRE-01, SR-W (pay group 3), SR-W (pay group 9) APC-7, SR-W (pay group 9) APD-8, TI-03, TR-01</v>
      </c>
    </row>
    <row r="1138" spans="1:3" ht="285" x14ac:dyDescent="0.25">
      <c r="A1138" s="60" t="str">
        <f>'5. Raw salary data'!A1138</f>
        <v>SC-5 (equip. op. and spec. trade)</v>
      </c>
      <c r="B1138" s="129" t="str" cm="1">
        <f t="array" ref="B1138">_xlfn.TEXTJOIN(", ", TRUE, _xlfn._xlws.FILTER('5. Raw salary data'!$A$2:$A$1297, ('5. Raw salary data'!$C$2:$C$1297 &lt; '5. Raw salary data'!D1138) * ('5. Raw salary data'!$C$2:$C$1297 &gt;= '5. Raw salary data'!C1138) * ('5. Raw salary data'!$A$2:$A$1297 &lt;&gt; '5. Raw salary data'!A1138), "No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ED-EST-06 Quebec (TE 7), ED-EST-03 Ontario (TE 9), ED-EST-03 Ontario (TE 10), ED-EST-04 Ontario (TE 7), ED-EST-05 Ontario (TE 6), ED-EST-06 Ontario (TE 4), ED-EST-04 Manitoba (TE 5),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EL-03, EU-LAI-1, FB-1, GL-AIM-12, GL-AIM-13, GL-AMW-13, GL-COI-10, GL-COI-11, GL-EIM-10, GL-GHW-12, GL-INM-13, GL-INM-14, GL-MAM-11, GL-MAM-12, GL-MAN-11, GL-MAN-12, GL-MDO-13, GL-MDO-14, GL-MOC-12, GL-MOC-13, GL-PCF-9, GL-PCF-10, GL-PIP-10, GL-PRW-11, GL-PRW-12, GL-SMW-8, GL-SMW-9, GL-VHE-9, GL-VHE-10, GL-WOW-11, GL-WOW-12, GS-09, GT-04, HS-HDO-08, HS-PHS-08, LI-9, MA-02, PC-01, PI-04-CGC, PS-1, SC-6 (equip. op. and spec. trade), SO-MAO-01, SR-E (pay group 3 MDO-4), SR-W (pay group 5), SR-W (pay group 6), SW-SCW-01, SW-CHA-01</v>
      </c>
      <c r="C1138" s="128" t="str" cm="1">
        <f t="array" ref="C1138">_xlfn.TEXTJOIN(", ",TRUE,_xlfn._xlws.FILTER('5. Raw salary data'!$A$2:$A$1297,('5. Raw salary data'!$C$2:$C$1297 &gt;'5. Raw salary data'!E1138)*('5. Raw salary data'!$C$2:$C$1297 &lt;'5. Raw salary data'!C1138),"No matches"))</f>
        <v>AS-03, DA-PRO-6, DD-05, DS-1, EC-02, ED-EST-01 (TE 7) , ED-EST-02 (TE 6) , ED-EST-03 (TE 4), ED-EST-04 (TE 1), ED-EST-04 Maritimes (TE 7), ED-EST-04 Maritimes (TE 8), ED-EST-05 Maritimes (TE 5), ED-EST-06 Maritimes (TE 4), ED-EST-02 Quebec (TE 11), ED-EST-03 Quebec (TE 10), ED-EST-04 Quebec (TE 9), ED-EST-05 Quebec (TE 7), ED-EST-06 Quebec (TE 5), ED-EST-02 Ontario (TE 9), ED-EST-03 Ontario (TE 8), ED-EST-04 Ontario (TE 5), ED-EST-04 Ontario (TE 6), ED-EST-05 Ontario (TE 4), ED-EST-05 Ontario (TE 5), ED-EST-06 Ontario (TE 2), ED-EST-06 Ontario (TE 3), ED-EST-04 Manitoba (TE 3), ED-EST-04 Manitoba (TE 4), ED-EST-05 Manitoba (TE 2), ED-EST-05 Manitoba (TE 3), ED-EST-06 Manitoba (TE 1), ED-EST-04 Saskatchewan (TE 5), ED-EST-05 Saskatchewan (TE 3), ED-EST-06 Saskatchewan (TE 2), ED-EST-03 Alberta (TE 8), ED-EST-03 Alberta (TE 9),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ED-LAT-03 (TE 8), ED-LAT-04 (TE 5), ED-LAT-04 (TE 6), EG-03, FR - Recruitment, GL-AIM-10, GL-AIM-11, GL-AMW-11, GL-AMW-12, GL-COI-9, GL-EIM-00, GL-EIM-9, GL-ELE -13, GL-ELE -14, GL-GHW-8, GL-GHW-10, GL-GHW-11, GL-INM-12, GL-MAM-9, GL-MAM-10, GL-MAN-10, GL-MDO-11, GL-MDO-12, GL-MOC-10, GL-MOC-11, GL-MST-13, GL-MST-14, GL-PCF-8, GL-PIP-9, GL-PRW-10, GL-SMW-00, GL-VHE-8, GL-WOW-10, GS-08, HP-03, HR-01, HS-HDO-07, HS-PHS-06, HS-PHS-07, LI-8, PE-01, PG-02, PI-03-CGC, PM-03 , PO-IMA-01, PO-LES-TO-01, PO-LES-IM-01, PO-TCO-01, PR(S)-01, PY-07, SC-7 (deck and engine room), SC-STD-7, SG-PAT-01, SO-MAO-TO, SR-E (pay group 2 ELE-2), SR-W (pay group 4), SR-W (pay group 9) APC-8, SR-W (pay group 9) APD-10, ST-COR-2, TI-04, WP-02</v>
      </c>
    </row>
    <row r="1139" spans="1:3" ht="270" x14ac:dyDescent="0.25">
      <c r="A1139" s="60" t="str">
        <f>'5. Raw salary data'!A1139</f>
        <v>SC-6 (equip. op. and spec. trade)</v>
      </c>
      <c r="B1139" s="129" t="str" cm="1">
        <f t="array" ref="B1139">_xlfn.TEXTJOIN(", ", TRUE, _xlfn._xlws.FILTER('5. Raw salary data'!$A$2:$A$1297, ('5. Raw salary data'!$C$2:$C$1297 &lt; '5. Raw salary data'!D1139) * ('5. Raw salary data'!$C$2:$C$1297 &gt;= '5. Raw salary data'!C1139) * ('5. Raw salary data'!$A$2:$A$1297 &lt;&gt; '5. Raw salary data'!A1139), "No matches"))</f>
        <v>AG-01, AI-01, AS-04, BI-01, CH-01, CR-07, DA-CON-7, DA-PRO-7, DS-2, EC-03, ED-EST-02 (TE 8), ED-EST-02 (TE 9), ED-EST-03 (TE 6), ED-EST-04 (TE 3), ED-EST-04 (TE 4), ED-EST-05 (TE 2), ED-EST-06 (TE 1), ED-EST-04 Maritimes (TE 10), ED-EST-05 Maritimes (TE 7), ED-EST-06 Maritimes (TE 6), ED-EST-04 Quebec (TE 12), ED-EST-05 Quebec (TE 9), ED-EST-05 Quebec (TE 10), ED-EST-06 Quebec (TE 7), ED-EST-06 Quebec (TE 8), ED-EST-04 Ontario (TE 7), ED-EST-04 Ontario (TE 8), ED-EST-05 Ontario (TE 7), ED-EST-06 Ontario (TE 4), ED-EST-06 Ontario (TE 5),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GL-PCF-10, GL-PCF-11, GL-PIP-11, GL-PIP-12, GL-PRW-12, GL-PRW-13, GL-SMW-9, GL-SMW-10, GL-VHE-10, GL-VHE-11, GL-WOW-12, GL-WOW-13, GS-09, HP-04, HS-PHS-08, IS-03 , IT-01, LS-01, OM-03, PC-01, PE-02, PG-03, PI-04-CGC, PM-04 , PO-IMA-02, PO-LES-TO-02, PO-LES-IM-02, PO-TCO-02, PR(S)-02, RO-03, SC-7 (equip. op. and spec. trade), SG-SRE-02, SO-FLP-01, SR-E (pay group 3 MDO-4), SR-E (APA), SR-E (APB), SR-W (pay group 7), TI-05, WP-03</v>
      </c>
      <c r="C1139" s="128" t="str" cm="1">
        <f t="array" ref="C1139">_xlfn.TEXTJOIN(", ",TRUE,_xlfn._xlws.FILTER('5. Raw salary data'!$A$2:$A$1297,('5. Raw salary data'!$C$2:$C$1297 &gt;'5. Raw salary data'!E1139)*('5. Raw salary data'!$C$2:$C$1297 &lt;'5. Raw salary data'!C1139),"No matches"))</f>
        <v>DD-06, EC-02, ED-EST-01 (TE 8), ED-EST-02 (TE 7) , ED-EST-03 (TE 4), ED-EST-03 (TE 5), ED-EST-04 (TE 2), ED-EST-05 (TE 1), ED-EST-04 Maritimes (TE 8), ED-EST-04 Maritimes (TE 9), ED-EST-05 Maritimes (TE 6), ED-EST-06 Maritimes (TE 4), ED-EST-06 Maritimes (TE 5), ED-EST-03 Quebec (TE 11), ED-EST-04 Quebec (TE 10), ED-EST-04 Quebec (TE 11), ED-EST-05 Quebec (TE 8), ED-EST-06 Quebec (TE 5), ED-EST-06 Quebec (TE 6), ED-EST-03 Ontario (TE 9), ED-EST-03 Ontario (TE 10), ED-EST-04 Ontario (TE 6), ED-EST-05 Ontario (TE 5), ED-EST-05 Ontario (TE 6), ED-EST-06 Ontario (TE 3), ED-EST-04 Manitoba (TE 4), ED-EST-04 Manitoba (TE 5), ED-EST-05 Manitoba (TE 3), ED-EST-06 Manitoba (TE 2), ED-EST-04 Saskatchewan (TE 5),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GT-04, HP-03, HR-01, HS-HDO-08, LI-9, MA-02, PS-1, SC-5 (equip. op. and spec. trade), SG-PAT-01, SO-MAO-01, SR-E (pay group 2 ELE-2), SR-W (pay group 4), SR-W (pay group 5), SR-W (pay group 6), SR-W (pay group 9) APC-8, SR-W (pay group 9) APD-10, SW-SCW-01, SW-CHA-01, TI-04</v>
      </c>
    </row>
    <row r="1140" spans="1:3" ht="270" x14ac:dyDescent="0.25">
      <c r="A1140" s="60" t="str">
        <f>'5. Raw salary data'!A1140</f>
        <v>SC-7 (equip. op. and spec. trade)</v>
      </c>
      <c r="B1140" s="129" t="str" cm="1">
        <f t="array" ref="B1140">_xlfn.TEXTJOIN(", ", TRUE, _xlfn._xlws.FILTER('5. Raw salary data'!$A$2:$A$1297, ('5. Raw salary data'!$C$2:$C$1297 &lt; '5. Raw salary data'!D1140) * ('5. Raw salary data'!$C$2:$C$1297 &gt;= '5. Raw salary data'!C1140) * ('5. Raw salary data'!$A$2:$A$1297 &lt;&gt; '5. Raw salary data'!A1140),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5), ED-EST-06 Saskatchewan (TE 6), ED-EST-04 Alberta (TE 8), ED-EST-05 Alberta (TE 7), ED-EST-06 Alberta (TE 6), ED-EST-04 BC (TE 9), ED-EST-05 BC (TE 7), ED-EST-06 BC (TE 5), ED-EST-06 BC (TE 6), ED-LAT-02 (TE 13), ED-LAT-03 (TE 12), ED-LAT-03 (TE 13), ED-LAT-04 (TE 10), ED-LAT-04 (TE 11), EG-04, EL-04, EN-ENG-02, EN-SUR-01, GL-COI-12, GL-COI-13, GL-EIM-12, GL-EIM-13, GL-MAM-14, GL-MAN-14, GL-PCF-12, GL-PCF-13, GL-PIP-12, GL-PIP-13, GL-PRW-14, GL-SMW-11, GL-VHE-12, GL-WOW-14, GS-10, GS-11, HP-04, HR-02, HS-HDO-09, HS-PHS-09, LS-02, MT-02, NU-CHN-1, NU-HOS-1, PE-02, PI-05-CGC, PR(S)-02, SE-RES-1, SG-PAT-02, SO-FLP-02, SO-MAO-02, SO-RAD-01, SR-E (pay group 4 MDO-5), SR-W (pay group 8), SR-W (pay group 11), SW-SCW-02, SW-CHA-02, TI-05, UT-1</v>
      </c>
      <c r="C1140" s="128" t="str" cm="1">
        <f t="array" ref="C1140">_xlfn.TEXTJOIN(", ",TRUE,_xlfn._xlws.FILTER('5. Raw salary data'!$A$2:$A$1297,('5. Raw salary data'!$C$2:$C$1297 &gt;'5. Raw salary data'!E1140)*('5. Raw salary data'!$C$2:$C$1297 &lt;'5. Raw salary data'!C1140),"No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9), ED-EST-04 BC (TE 7), ED-EST-04 BC (TE 8), ED-EST-05 BC (TE 5), ED-EST-05 BC (TE 6), ED-EST-06 BC (TE 4), ED-LAT-02 (TE 11), ED-LAT-02 (TE 12), ED-LAT-03 (TE 9), ED-LAT-03 (TE 10), ED-LAT-03 (TE 11), ED-LAT-04 (TE 8), ED-LAT-04 (TE 9), FB-2, GL-AIM-13, GL-AIM-14, GL-AMW-13,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(equip. op. and spec. trade), SG-SRE-02, SO-FLP-01, SR-E (pay group 3 MDO-4), SR-E (APA), SR-E (APB), SR-W (pay group 6), SR-W (pay group 7), SW-SCW-01, WP-03</v>
      </c>
    </row>
    <row r="1141" spans="1:3" ht="45" x14ac:dyDescent="0.25">
      <c r="A1141" s="60" t="str">
        <f>'5. Raw salary data'!A1141</f>
        <v>SE-REM-1</v>
      </c>
      <c r="B1141" s="129" t="str" cm="1">
        <f t="array" ref="B1141">_xlfn.TEXTJOIN(", ", TRUE, _xlfn._xlws.FILTER('5. Raw salary data'!$A$2:$A$1297, ('5. Raw salary data'!$C$2:$C$1297 &lt; '5. Raw salary data'!D1141) * ('5. Raw salary data'!$C$2:$C$1297 &gt;= '5. Raw salary data'!C1141) * ('5. Raw salary data'!$A$2:$A$1297 &lt;&gt; '5. Raw salary data'!A1141), "No matches"))</f>
        <v>AC-01, AG-05, AO-CAI-03, AO-HPS-02, BI-05, CH-05, CO-04, CT-FIN-04 , CT-EAV-05 , DE-02, EC-07, EN-SUR-04, MA-06, MT-07, NU-CHN-8, NU-HOS-8, PC-05, PH-03, SG-PAT-06, SG-SRE-08, TI-08 Aviation</v>
      </c>
      <c r="C1141" s="128" t="str" cm="1">
        <f t="array" ref="C1141">_xlfn.TEXTJOIN(", ",TRUE,_xlfn._xlws.FILTER('5. Raw salary data'!$A$2:$A$1297,('5. Raw salary data'!$C$2:$C$1297 &gt;'5. Raw salary data'!E1141)*('5. Raw salary data'!$C$2:$C$1297 &lt;'5. Raw salary data'!C1141),"No matches"))</f>
        <v>AG-04, AI-07, AO-CAI-02, AO-HPS-01, AR-05, BI-04, CH-04, CO-03, DE-01, DS-4, EL-09, FB-7, FO-04, FS-03, GT-08, IT-04, LS-05, MT-06, NU-CHN-7, NU-HOS-7, PC-04, PE-06, PS-4, SE-RES-3, SG-PAT-07, SG-SRE-07, SO-INS-01, SO-MAO-10, TI-08 Marine, TI-08 Railway safety, TR-05, UT-3, VM-4</v>
      </c>
    </row>
    <row r="1142" spans="1:3" ht="30" x14ac:dyDescent="0.25">
      <c r="A1142" s="60" t="str">
        <f>'5. Raw salary data'!A1142</f>
        <v>SE-REM-2</v>
      </c>
      <c r="B1142" s="129" t="str" cm="1">
        <f t="array" ref="B1142">_xlfn.TEXTJOIN(", ", TRUE, _xlfn._xlws.FILTER('5. Raw salary data'!$A$2:$A$1297, ('5. Raw salary data'!$C$2:$C$1297 &lt; '5. Raw salary data'!D1142) * ('5. Raw salary data'!$C$2:$C$1297 &gt;= '5. Raw salary data'!C1142) * ('5. Raw salary data'!$A$2:$A$1297 &lt;&gt; '5. Raw salary data'!A1142), "No matches"))</f>
        <v>AO-CAI-05, DE-03, DS-5, EN-SUR-05, SO-MAO-12, UT-4</v>
      </c>
      <c r="C1142" s="128" t="str" cm="1">
        <f t="array" ref="C1142">_xlfn.TEXTJOIN(", ",TRUE,_xlfn._xlws.FILTER('5. Raw salary data'!$A$2:$A$1297,('5. Raw salary data'!$C$2:$C$1297 &gt;'5. Raw salary data'!E1142)*('5. Raw salary data'!$C$2:$C$1297 &lt;'5. Raw salary data'!C1142),"No matches"))</f>
        <v>AC-01, AO-CAI-04, AO-HPS-03, AR-06, CT-EAV-06 , EC-08, EN-ENG-05, FB-8, FS-04, MA-07, NU-CHN-8, NU-HOS-8, PM-MCO-04, PS-5, SE-RES-4, SO-INS-02, SO-MAO-11, VM-5</v>
      </c>
    </row>
    <row r="1143" spans="1:3" ht="270" x14ac:dyDescent="0.25">
      <c r="A1143" s="60" t="str">
        <f>'5. Raw salary data'!A1143</f>
        <v>SE-RES-1</v>
      </c>
      <c r="B1143" s="129" t="str" cm="1">
        <f t="array" ref="B1143">_xlfn.TEXTJOIN(", ", TRUE, _xlfn._xlws.FILTER('5. Raw salary data'!$A$2:$A$1297, ('5. Raw salary data'!$C$2:$C$1297 &lt; '5. Raw salary data'!D1143) * ('5. Raw salary data'!$C$2:$C$1297 &gt;= '5. Raw salary data'!C1143) * ('5. Raw salary data'!$A$2:$A$1297 &lt;&gt; '5. Raw salary data'!A1143), "No matches"))</f>
        <v>AR-02, CT-FIN-01 , CT-EAV-01 , CT-IAU-01 , CX-1, DD-08, EC-04, ED-EDS-01, ED-EST-03 (TE 8), ED-EST-04 (TE 5),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ED-EST-05 Manitoba (TE 7), ED-EST-06 Manitoba (TE 5), ED-EST-06 Manitoba (TE 6), ED-EST-04 Saskatchewan (TE 9), ED-EST-04 Saskatchewan (TE 10), ED-EST-05 Saskatchewan (TE 8), ED-EST-06 Saskatchewan (TE 6), ED-EST-06 Saskatchewan (TE 7), ED-EST-04 Alberta (TE 9), ED-EST-05 Alberta (TE 8), ED-EST-06 Alberta (TE 6), ED-EST-06 Alberta (TE 7), ED-EST-04 BC (TE 9), ED-EST-04 BC (TE 10), ED-EST-05 BC (TE 7), ED-EST-05 BC (TE 8), ED-EST-06 BC (TE 6), ED-EST-06 BC (TE 7), ED-LAT-03 (TE 13), ED-LAT-04 (TE 11), ED-LAT-04 (TE 12), EN-ENG-02, GL-COI-13, GL-COI-14, GL-EIM-13, GL-PCF-13, GL-PIP-13, GL-PIP-14, GL-SMW-12, GL-VHE-13, GS-11, GT-05, HP-05, HR-02, HS-HDO-10, HS-PHS-09, MT-02, NU-CHN-1, NU-HOS-1, PI-05-CGC, PO-IMA-03, PO-LES-TO-03, PO-LES-IM-03, PO-TCO-03, RO-04, SO-FLP-02, SO-MAO-03, SO-RAD-01, SR-E (pay group 4 MDO-5), SR-E (pay group 5 basic), SR-W (pay group 11), SW-CHA-02, TR-02</v>
      </c>
      <c r="C1143" s="128" t="str" cm="1">
        <f t="array" ref="C1143">_xlfn.TEXTJOIN(", ",TRUE,_xlfn._xlws.FILTER('5. Raw salary data'!$A$2:$A$1297,('5. Raw salary data'!$C$2:$C$1297 &gt;'5. Raw salary data'!E1143)*('5. Raw salary data'!$C$2:$C$1297 &lt;'5. Raw salary data'!C1143),"No matches"))</f>
        <v>AI-01, AS-04,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ED-EST-04 Ontario (TE 9), ED-EST-05 Ontario (TE 7), ED-EST-05 Ontario (TE 8), ED-EST-06 Ontario (TE 5), ED-EST-04 Manitoba (TE 6), ED-EST-04 Manitoba (TE 7), ED-EST-05 Manitoba (TE 5), ED-EST-05 Manitoba (TE 6), ED-EST-06 Manitoba (TE 4), ED-EST-04 Saskatchewan (TE 8), ED-EST-05 Saskatchewan (TE 6), ED-EST-05 Saskatchewan (TE 7), ED-EST-06 Saskatchewan (TE 5), ED-EST-04 Alberta (TE 7), ED-EST-04 Alberta (TE 8), ED-EST-05 Alberta (TE 6), ED-EST-05 Alberta (TE 7), ED-EST-06 Alberta (TE 5), ED-EST-03 BC (TE 9), ED-EST-04 BC (TE 8), ED-EST-05 BC (TE 6), ED-EST-06 BC (TE 5), ED-LAT-02 (TE 12), ED-LAT-02 (TE 13), ED-LAT-03 (TE 10), ED-LAT-03 (TE 11), ED-LAT-03 (TE 12), ED-LAT-04 (TE 8), ED-LAT-04 (TE 9), ED-LAT-04 (TE 10), EG-04, EL-04, EN-SUR-01, FB-2, GL-AIM-14, GL-AMW-14, GL-COI-11, GL-COI-12, GL-EIM-11, GL-EIM-12, GL-MAM-13, GL-MAM-14, GL-MAN-13, GL-MAN-14, GL-MOC-14, GL-PCF-11, GL-PCF-12, GL-PIP-11, GL-PIP-12, GL-PRW-13, GL-PRW-14, GL-SMW-10, GL-SMW-11, GL-VHE-11, GL-VHE-12, GL-WOW-13, GL-WOW-14, GS-10, HP-04, HS-HDO-09, IS-03 , IT-01, LS-01, LS-02, OM-03, PE-02, PG-03, PM-04 , PO-IMA-02, PO-LES-TO-02, PO-LES-IM-02, PO-TCO-02, PR(S)-02, RO-03, SC-7 (equip. op. and spec. trade), SG-PAT-02, SG-SRE-02, SO-FLP-01, SO-MAO-02, SR-E (APA), SR-E (APB), SR-W (pay group 7), SR-W (pay group 8), SW-SCW-02, TI-05, UT-1, WP-03</v>
      </c>
    </row>
    <row r="1144" spans="1:3" ht="60" x14ac:dyDescent="0.25">
      <c r="A1144" s="60" t="str">
        <f>'5. Raw salary data'!A1144</f>
        <v>SE-RES-2</v>
      </c>
      <c r="B1144" s="129" t="str" cm="1">
        <f t="array" ref="B1144">_xlfn.TEXTJOIN(", ", TRUE, _xlfn._xlws.FILTER('5. Raw salary data'!$A$2:$A$1297, ('5. Raw salary data'!$C$2:$C$1297 &lt; '5. Raw salary data'!D1144) * ('5. Raw salary data'!$C$2:$C$1297 &gt;= '5. Raw salary data'!C1144) * ('5. Raw salary data'!$A$2:$A$1297 &lt;&gt; '5. Raw salary data'!A1144), "No matches"))</f>
        <v>AG-04, AI-05, AI-06, AS-08, BI-04, CH-04, CT-FIN-03 , CT-EAV-04 , CT-IAU-04, EC-06, EG-08, EN-ENG-04, EN-SUR-03, FR-6, GT-08, HR-05, LS-05, MA-05, MT-06, ND-ADV-3, ND-DIT-4, ND-HME-4, NU-CHN-6, NU-HOS-6, PC-04, PG-06, PH-02, PM-07, PM-MCO-03, SG-PAT-05, SG-SRE-06, SO-MAO-09, SW-SCW-05, TI-07 Aviation, TI-07 Marine, TI-08 Railway safety, TR-05, UT-3, VM-3, WP-06</v>
      </c>
      <c r="C1144" s="128" t="str" cm="1">
        <f t="array" ref="C1144">_xlfn.TEXTJOIN(", ",TRUE,_xlfn._xlws.FILTER('5. Raw salary data'!$A$2:$A$1297,('5. Raw salary data'!$C$2:$C$1297 &gt;'5. Raw salary data'!E1144)*('5. Raw salary data'!$C$2:$C$1297 &lt;'5. Raw salary data'!C1144),"No matches"))</f>
        <v>AI-04, AO-CAI-01, AR-04, AS-07, CO-02, ED-EDS-05, ED-EST-05 (TE 10), ED-EST-06 (TE 9), ED-EST-06 (TE 10), EL-08, FB-6, FO-03, FR-5, FS-02, HP-09, IS-06 , IT-03, LP-01, MT-05, OP-3, PE-05, PM-06 , PM-MCO-02, PS-3, PR(S)-05, SG-PAT-04, SG-SRE-05, SO-FLP-07, SR-CPS1, TI-08, TI-07 Railway safety, TR-04</v>
      </c>
    </row>
    <row r="1145" spans="1:3" ht="45" x14ac:dyDescent="0.25">
      <c r="A1145" s="60" t="str">
        <f>'5. Raw salary data'!A1145</f>
        <v>SE-RES-3</v>
      </c>
      <c r="B1145" s="129" t="str" cm="1">
        <f t="array" ref="B1145">_xlfn.TEXTJOIN(", ", TRUE, _xlfn._xlws.FILTER('5. Raw salary data'!$A$2:$A$1297, ('5. Raw salary data'!$C$2:$C$1297 &lt; '5. Raw salary data'!D1145) * ('5. Raw salary data'!$C$2:$C$1297 &gt;= '5. Raw salary data'!C1145) * ('5. Raw salary data'!$A$2:$A$1297 &lt;&gt; '5. Raw salary data'!A1145), "No matches"))</f>
        <v>AG-05, AO-CAI-03, AO-HPS-02, BI-05, CH-05, CO-04, CT-FIN-04 , CT-EAV-05 , DE-02, DS-4, EC-07, EN-SUR-04, MA-06, MT-07, NU-CHN-7, NU-HOS-7, PC-05, PH-03, SE-REM-1, SG-PAT-06, SG-PAT-07, SG-SRE-08, TI-08 Aviation, VM-4</v>
      </c>
      <c r="C1145" s="128" t="str" cm="1">
        <f t="array" ref="C1145">_xlfn.TEXTJOIN(", ",TRUE,_xlfn._xlws.FILTER('5. Raw salary data'!$A$2:$A$1297,('5. Raw salary data'!$C$2:$C$1297 &gt;'5. Raw salary data'!E1145)*('5. Raw salary data'!$C$2:$C$1297 &lt;'5. Raw salary data'!C1145),"No matches"))</f>
        <v>AG-04, AI-06, AI-07, AO-CAI-02, AO-HPS-01, AR-05, AS-08, BI-04, CH-04, CO-03, DE-01, EL-09, EN-ENG-04, FB-7, FO-04, FS-03, GT-08, IT-04, LS-05, MT-06, PC-04, PE-06, PM-07, PM-MCO-03, PS-4, SG-PAT-05, SG-SRE-07, SO-INS-01, SO-MAO-10, TI-08 Marine, TI-08 Railway safety, TR-05, UT-3</v>
      </c>
    </row>
    <row r="1146" spans="1:3" ht="30" x14ac:dyDescent="0.25">
      <c r="A1146" s="60" t="str">
        <f>'5. Raw salary data'!A1146</f>
        <v>SE-RES-4</v>
      </c>
      <c r="B1146" s="129" t="str" cm="1">
        <f t="array" ref="B1146">_xlfn.TEXTJOIN(", ", TRUE, _xlfn._xlws.FILTER('5. Raw salary data'!$A$2:$A$1297, ('5. Raw salary data'!$C$2:$C$1297 &lt; '5. Raw salary data'!D1146) * ('5. Raw salary data'!$C$2:$C$1297 &gt;= '5. Raw salary data'!C1146) * ('5. Raw salary data'!$A$2:$A$1297 &lt;&gt; '5. Raw salary data'!A1146), "No matches"))</f>
        <v>AO-HPS-03, CT-EAV-06 , DE-03, DS-5, EN-SUR-05, FS-04, PM-MCO-04, SE-REM-2, UT-4</v>
      </c>
      <c r="C1146" s="128" t="str" cm="1">
        <f t="array" ref="C1146">_xlfn.TEXTJOIN(", ",TRUE,_xlfn._xlws.FILTER('5. Raw salary data'!$A$2:$A$1297,('5. Raw salary data'!$C$2:$C$1297 &gt;'5. Raw salary data'!E1146)*('5. Raw salary data'!$C$2:$C$1297 &lt;'5. Raw salary data'!C1146),"No matches"))</f>
        <v>AC-01, AO-CAI-04, AO-HPS-02, AR-06, CO-04, CT-FIN-04 , DE-02, EC-08, EN-ENG-05, FB-8, MA-07, NU-CHN-8, NU-HOS-8, PS-5, SG-SRE-08, SO-INS-02, SO-MAO-11, VM-5</v>
      </c>
    </row>
    <row r="1147" spans="1:3" x14ac:dyDescent="0.25">
      <c r="A1147" s="60" t="str">
        <f>'5. Raw salary data'!A1147</f>
        <v>SE-RES-5</v>
      </c>
      <c r="B1147" s="129" t="str" cm="1">
        <f t="array" ref="B1147">_xlfn.TEXTJOIN(", ", TRUE, _xlfn._xlws.FILTER('5. Raw salary data'!$A$2:$A$1297, ('5. Raw salary data'!$C$2:$C$1297 &lt; '5. Raw salary data'!D1147) * ('5. Raw salary data'!$C$2:$C$1297 &gt;= '5. Raw salary data'!C1147) * ('5. Raw salary data'!$A$2:$A$1297 &lt;&gt; '5. Raw salary data'!A1147), "No matches"))</f>
        <v>AC-02, AO-ETP-01, AR-07, DS-6, EN-SUR-06</v>
      </c>
      <c r="C1147" s="128" t="str" cm="1">
        <f t="array" ref="C1147">_xlfn.TEXTJOIN(", ",TRUE,_xlfn._xlws.FILTER('5. Raw salary data'!$A$2:$A$1297,('5. Raw salary data'!$C$2:$C$1297 &gt;'5. Raw salary data'!E1147)*('5. Raw salary data'!$C$2:$C$1297 &lt;'5. Raw salary data'!C1147),"No matches"))</f>
        <v>AO-CAI-05, DE-03, EN-ENG-06, EN-SUR-05, IT-05, SO-MAO-12</v>
      </c>
    </row>
    <row r="1148" spans="1:3" ht="300" x14ac:dyDescent="0.25">
      <c r="A1148" s="60" t="str">
        <f>'5. Raw salary data'!A1148</f>
        <v>SG-PAT-01</v>
      </c>
      <c r="B1148" s="129" t="str" cm="1">
        <f t="array" ref="B1148">_xlfn.TEXTJOIN(", ", TRUE, _xlfn._xlws.FILTER('5. Raw salary data'!$A$2:$A$1297, ('5. Raw salary data'!$C$2:$C$1297 &lt; '5. Raw salary data'!D1148) * ('5. Raw salary data'!$C$2:$C$1297 &gt;= '5. Raw salary data'!C1148) * ('5. Raw salary data'!$A$2:$A$1297 &lt;&gt; '5. Raw salary data'!A1148), "No matches"))</f>
        <v>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6), ED-EST-03 Ontario (TE 9), ED-EST-03 Ontario (TE 10), ED-EST-04 Ontario (TE 6), ED-EST-04 Ontario (TE 7), ED-EST-05 Ontario (TE 5), ED-EST-05 Ontario (TE 6), ED-EST-06 Ontario (TE 3), ED-EST-04 Manitoba (TE 4), ED-EST-04 Manitoba (TE 5), ED-EST-05 Manitoba (TE 3),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GL-COI-9, GL-COI-10, GL-ELE -14, GL-GHW-10, GL-GHW-11, GL-INM-13, GL-INM-14, GL-MAM-10, GL-MAM-11, GL-MAN-11, GL-MDO-12, GL-MDO-13, GL-MOC-11, GL-MOC-12, GL-MST-14, GL-PCF-9, GL-PIP-9, GL-PIP-10, GL-PRW-11, GL-SMW-8, GL-VHE-9, GL-WOW-11, GT-04, HR-01, HS-HDO-08, LI-9, MA-02, PS-1, SC-5 (equip. op. and spec. trade), SC-6 (equip. op. and spec. trade), SO-MAO-01, SR-E (pay group 2 ELE-2), SR-W (pay group 4), SR-W (pay group 5), SR-W (pay group 6), SW-SCW-01, SW-CHA-01</v>
      </c>
      <c r="C1148" s="128" t="str" cm="1">
        <f t="array" ref="C1148">_xlfn.TEXTJOIN(", ",TRUE,_xlfn._xlws.FILTER('5. Raw salary data'!$A$2:$A$1297,('5. Raw salary data'!$C$2:$C$1297 &gt;'5. Raw salary data'!E1148)*('5. Raw salary data'!$C$2:$C$1297 &lt;'5. Raw salary data'!C1148),"No matches"))</f>
        <v>AS-03, CM-07, CR-06, DA-CON-6, DA-PRO-6, DD-05, DS-1,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7), ED-EST-03 Ontario (TE 8), ED-EST-04 Ontario (TE 5), ED-EST-05 Ontario (TE 4), ED-EST-06 Ontario (TE 2), ED-EST-04 Manitoba (TE 3), ED-EST-05 Manitoba (TE 2), ED-EST-06 Manitoba (TE 1), ED-EST-03 Saskatchewan (TE 9), ED-EST-04 Saskatchewan (TE 4), ED-EST-04 Saskatchewan (TE 5), ED-EST-05 Saskatchewan (TE 2), ED-EST-05 Saskatchewan (TE 3), ED-EST-06 Saskatchewan (TE 1), ED-EST-06 Saskatchewan (TE 2),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GL-AIM-11, GL-AMW-10, GL-AMW-11, GL-COI-00, GL-EIM-00, GL-EIM-9, GL-ELE -12, GL-ELE -13, GL-GHW-8, GL-INM-11, GL-INM-12, GL-MAM-9, GL-MAN-9, GL-MAN-10, GL-MDO-10, GL-MDO-11, GL-MOC-10, GL-MST-12, GL-MST-13, GL-PCF-7, GL-PCF-8, GL-PRW-9, GL-PRW-10, GL-SMW-00, GL-VHE-00, GL-VHE-8, GL-WOW-9, GL-WOW-10, GS-08, HP-03, HS-HDO-07, HS-PHS-06, HS-PHS-07, LI-8, OM-02, PE-01, PG-02, PI-03-CGC, PM-03 , PO-IMA-01, PO-LES-TO-01, PO-LES-IM-01, PO-TCO-01, PR(S)-01, PY-07, SC-6 (deck and engine room), SC-7 (deck and engine room), SC-STD-6, SC-STD-7, SO-MAO-TO, SR-E (pay group 1 basic), SR-W (pay group 9) APC-8, SR-W (pay group 9) APD-9, SR-W (pay group 9) APD-10, ST-COR-2, TI-04, WP-02</v>
      </c>
    </row>
    <row r="1149" spans="1:3" ht="240" x14ac:dyDescent="0.25">
      <c r="A1149" s="60" t="str">
        <f>'5. Raw salary data'!A1149</f>
        <v>SG-PAT-02</v>
      </c>
      <c r="B1149" s="129" t="str" cm="1">
        <f t="array" ref="B1149">_xlfn.TEXTJOIN(", ", TRUE, _xlfn._xlws.FILTER('5. Raw salary data'!$A$2:$A$1297, ('5. Raw salary data'!$C$2:$C$1297 &lt; '5. Raw salary data'!D1149) * ('5. Raw salary data'!$C$2:$C$1297 &gt;= '5. Raw salary data'!C1149) * ('5. Raw salary data'!$A$2:$A$1297 &lt;&gt; '5. Raw salary data'!A1149), "No matches"))</f>
        <v>AR-02, CO-01, CT-FIN-01 , CT-EAV-01 , CT-IAU-01 , DD-07, DD-08, ED-EDS-01, ED-EST-03 (TE 7), ED-EST-03 (TE 8), ED-EST-04 (TE 5), ED-EST-05 (TE 3), ED-EST-06 (TE 2), ED-EST-05 Maritimes (TE 9), ED-EST-06 Maritimes (TE 8), ED-EST-05 Quebec (TE 11), ED-EST-05 Quebec (TE 12), ED-EST-06 Quebec (TE 9), ED-EST-04 Ontario (TE 9), ED-EST-04 Ontario (TE 10), ED-EST-05 Ontario (TE 8), ED-EST-05 Ontario (TE 9), ED-EST-06 Ontario (TE 6), ED-EST-04 Manitoba (TE 7), ED-EST-04 Manitoba (TE 8), ED-EST-05 Manitoba (TE 6), ED-EST-05 Manitoba (TE 7), ED-EST-06 Manitoba (TE 5), ED-EST-04 Saskatchewan (TE 9), ED-EST-05 Saskatchewan (TE 7), ED-EST-05 Saskatchewan (TE 8), ED-EST-06 Saskatchewan (TE 6), ED-EST-06 Saskatchewan (TE 7), ED-EST-04 Alberta (TE 8), ED-EST-04 Alberta (TE 9), ED-EST-05 Alberta (TE 7), ED-EST-05 Alberta (TE 8), ED-EST-06 Alberta (TE 6), ED-EST-06 Alberta (TE 7), ED-EST-04 BC (TE 9), ED-EST-05 BC (TE 7), ED-EST-06 BC (TE 6), ED-LAT-02 (TE 13), ED-LAT-03 (TE 12), ED-LAT-03 (TE 13), ED-LAT-04 (TE 10), ED-LAT-04 (TE 11), EN-ENG-02, EN-SUR-01, GL-COI-13, GL-COI-14, GL-EIM-12, GL-EIM-13, GL-MAM-14, GL-MAN-14, GL-PCF-12, GL-PCF-13, GL-PIP-13, GL-PIP-14, GL-PRW-14, GL-SMW-11, GL-SMW-12, GL-VHE-12, GL-VHE-13, GL-WOW-14, GS-11, GT-05, HR-02, HS-HDO-10, HS-PHS-09, LS-02, MT-02, NU-CHN-1, NU-HOS-1, PI-05-CGC, PO-IMA-03, PO-LES-TO-03, PO-LES-IM-03, PO-TCO-03, RO-04, SE-RES-1, SO-FLP-02, SO-MAO-02, SO-MAO-03, SO-RAD-01, SR-E (pay group 4 MDO-5), SR-W (pay group 8), SR-W (pay group 11), SW-CHA-02, UT-1</v>
      </c>
      <c r="C1149" s="128" t="str" cm="1">
        <f t="array" ref="C1149">_xlfn.TEXTJOIN(", ",TRUE,_xlfn._xlws.FILTER('5. Raw salary data'!$A$2:$A$1297,('5. Raw salary data'!$C$2:$C$1297 &gt;'5. Raw salary data'!E1149)*('5. Raw salary data'!$C$2:$C$1297 &lt;'5. Raw salary data'!C1149),"No matches"))</f>
        <v>AI-01, AS-04, DA-CON-7, DA-CON-8, DA-PRO-7, DS-2, EC-03, ED-EST-02 (TE 8), ED-EST-02 (TE 9), ED-EST-03 (TE 6), ED-EST-04 (TE 3), ED-EST-04 (TE 4), ED-EST-05 (TE 2), ED-EST-06 (TE 1), ED-EST-04 Maritimes (TE 10), ED-EST-05 Maritimes (TE 7), ED-EST-05 Maritimes (TE 8), ED-EST-06 Maritimes (TE 6), ED-EST-06 Maritimes (TE 7), ED-EST-04 Quebec (TE 12), ED-EST-05 Quebec (TE 10), ED-EST-06 Quebec (TE 7), ED-EST-06 Quebec (TE 8), ED-EST-04 Ontario (TE 8), ED-EST-05 Ontario (TE 7), ED-EST-06 Ontario (TE 4), ED-EST-06 Ontario (TE 5), ED-EST-04 Manitoba (TE 6),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GL-EIM-11, GL-GHW-12, GL-MAM-12, GL-MAM-13, GL-MAN-13, GL-MDO-14, GL-MOC-13, GL-MOC-14, GL-PCF-11, GL-PIP-11, GL-PIP-12, GL-PRW-12, GL-PRW-13, GL-SMW-9, GL-SMW-10, GL-VHE-10, GL-VHE-11, GL-WOW-13, GS-09, GS-10, HP-04, HS-HDO-09, HS-PHS-08, IS-03 , IT-01, LS-01, OM-03, PC-01, PE-02, PG-03, PM-04 , PO-IMA-02, PO-LES-TO-02, PO-LES-IM-02, PO-TCO-02, PR(S)-02, RO-03, SC-7 (equip. op. and spec. trade), SG-SRE-02, SO-FLP-01, SR-E (APA), SR-E (APB), SR-W (pay group 7), SW-SCW-02, TI-05, WP-03</v>
      </c>
    </row>
    <row r="1150" spans="1:3" ht="165" x14ac:dyDescent="0.25">
      <c r="A1150" s="60" t="str">
        <f>'5. Raw salary data'!A1150</f>
        <v>SG-PAT-03</v>
      </c>
      <c r="B1150" s="129" t="str" cm="1">
        <f t="array" ref="B1150">_xlfn.TEXTJOIN(", ", TRUE, _xlfn._xlws.FILTER('5. Raw salary data'!$A$2:$A$1297, ('5. Raw salary data'!$C$2:$C$1297 &lt; '5. Raw salary data'!D1150) * ('5. Raw salary data'!$C$2:$C$1297 &gt;= '5. Raw salary data'!C1150) * ('5. Raw salary data'!$A$2:$A$1297 &lt;&gt; '5. Raw salary data'!A1150), "No matches"))</f>
        <v>AR-03, CT-FIN-02 , CX-3, DS-3, ED-EDS-03, ED-EST-04 (TE 9), ED-EST-05 (TE 7), ED-EST-06 (TE 5), ED-EST-06 (TE 6), ED-EST-06 Ontario (TE 10), ED-EST-06 Manitoba (TE 9), ED-EST-06 Manitoba (TE 10), ED-EST-05 BC (TE 11), ED-EST-06 BC (TE 10), ED-EST-06 BC (TE 11), EG-06, EL-06, FB-4, FR-3, HP-07, ND-DIT-2, ND-HME-2, NU-CHN-3, NU-HOS-3, OP-1, PE-04, PI-07-CGC, PR(S)-04, SO-MAO-05, SO-MAO-06, SR-E (pay group 11), SR-E (pay group 12), SW-SCW-03 Clinical Social Workers, SW-CHA-03, TI-07</v>
      </c>
      <c r="C1150" s="128" t="str" cm="1">
        <f t="array" ref="C1150">_xlfn.TEXTJOIN(", ",TRUE,_xlfn._xlws.FILTER('5. Raw salary data'!$A$2:$A$1297,('5. Raw salary data'!$C$2:$C$1297 &gt;'5. Raw salary data'!E1150)*('5. Raw salary data'!$C$2:$C$1297 &lt;'5. Raw salary data'!C1150),"No matches"))</f>
        <v>AG-02, AS-05, BI-02, CH-02, CT-EAV-02 , CT-IAU-02, CX-2, ED-EDS-02, ED-EST-04 (TE 7), ED-EST-04 (TE 8), ED-EST-05 (TE 5), ED-EST-05 (TE 6), ED-EST-06 (TE 4), ED-EST-06 Maritimes (TE 10), ED-EST-06 Quebec (TE 12), ED-EST-06 Ontario (TE 8), ED-EST-06 Ontario (TE 9), ED-EST-04 Manitoba (TE 10), ED-EST-05 Manitoba (TE 9), ED-EST-05 Manitoba (TE 10), ED-EST-06 Manitoba (TE 7), ED-EST-06 Manitoba (TE 8), ED-EST-05 Saskatchewan (TE 10), ED-EST-06 Saskatchewan (TE 9), ED-EST-06 Saskatchewan (TE 10), ED-EST-05 Alberta (TE 10), ED-EST-06 Alberta (TE 9), ED-EST-06 Alberta (TE 10), ED-EST-05 BC (TE 10), ED-EST-06 BC (TE 8), ED-EST-06 BC (TE 9), EU-PEI-2, FB-3, FR-2, FS-01, GL-SMW-14, GS-13, GT-06, HP-06, HR-03, IS-04 , IT-02, LS-03, LP-00, ND-ADV-1, ND-DIT-1, ND-HME-1, NU-CHN-2, NU-HOS-2, OM-04, PC-02, PE-03, PG-04, PI-06-CGC, PM-05 , PM-MCO-01, PO-LES-TO-04, PO-TCO-04, PS-2, PR(S)-03, RO-05, SG-SRE-03, SO-FLP-04, SO-MAO-04, SO-RAD-03, SR-E (pay group 6), SR-E (pay group 7), SR-E (pay group 8), SR-E (pay group 9), SR-E (pay group 10), SR-W (pay group 12), SW-SCW-03, SW-SCW-01 Clinical Social Workers, SW-SCW-02 Clinical Social Workers, TI-06, TI-05 Marine, VM-1, WP-04</v>
      </c>
    </row>
    <row r="1151" spans="1:3" ht="60" x14ac:dyDescent="0.25">
      <c r="A1151" s="60" t="str">
        <f>'5. Raw salary data'!A1151</f>
        <v>SG-PAT-04</v>
      </c>
      <c r="B1151" s="129" t="str" cm="1">
        <f t="array" ref="B1151">_xlfn.TEXTJOIN(", ", TRUE, _xlfn._xlws.FILTER('5. Raw salary data'!$A$2:$A$1297, ('5. Raw salary data'!$C$2:$C$1297 &lt; '5. Raw salary data'!D1151) * ('5. Raw salary data'!$C$2:$C$1297 &gt;= '5. Raw salary data'!C1151) * ('5. Raw salary data'!$A$2:$A$1297 &lt;&gt; '5. Raw salary data'!A1151), "No matches"))</f>
        <v>AI-04, AO-CAI-01, AR-04, AS-07, CO-02, EC-06, ED-EDS-05, ED-EST-05 (TE 10), ED-EST-06 (TE 9), ED-EST-06 (TE 10), EL-08, FB-6, FO-03, FR-5, FS-02, HP-09, IS-06 , IT-03, LP-01, MT-05, NU-CHN-6, NU-HOS-6, OP-3, PE-05, PM-06 , PM-MCO-02, PR(S)-05, SE-RES-2, SG-SRE-05, SO-FLP-07, TI-07 Marine, TI-07 Railway safety, TR-04</v>
      </c>
      <c r="C1151" s="128" t="str" cm="1">
        <f t="array" ref="C1151">_xlfn.TEXTJOIN(", ",TRUE,_xlfn._xlws.FILTER('5. Raw salary data'!$A$2:$A$1297,('5. Raw salary data'!$C$2:$C$1297 &gt;'5. Raw salary data'!E1151)*('5. Raw salary data'!$C$2:$C$1297 &lt;'5. Raw salary data'!C1151),"No matches"))</f>
        <v>AG-03, BI-03, CH-03, CT-EAV-03 , CT-IAU-03, ED-EST-05 (TE 9), ED-EST-06 (TE 8), EG-07, EL-07, EN-ENG-03, EN-SUR-02, FB-5, GT-07, HP-08, HR-04, MT-04, ND-ADV-2, ND-DIT-3, ND-HME-3, NU-CHN-5, NU-HOS-5, OP-2, PC-03, PG-05, PH-01, PS-3, SO-FLP-06, SO-MAO-07, SO-MAO-08, SR-CPS1, SW-SCW-04, TI-08, TI-06 Aviation, TI-06 Marine, VM-2, WP-05</v>
      </c>
    </row>
    <row r="1152" spans="1:3" ht="60" x14ac:dyDescent="0.25">
      <c r="A1152" s="60" t="str">
        <f>'5. Raw salary data'!A1152</f>
        <v>SG-PAT-05</v>
      </c>
      <c r="B1152" s="129" t="str" cm="1">
        <f t="array" ref="B1152">_xlfn.TEXTJOIN(", ", TRUE, _xlfn._xlws.FILTER('5. Raw salary data'!$A$2:$A$1297, ('5. Raw salary data'!$C$2:$C$1297 &lt; '5. Raw salary data'!D1152) * ('5. Raw salary data'!$C$2:$C$1297 &gt;= '5. Raw salary data'!C1152) * ('5. Raw salary data'!$A$2:$A$1297 &lt;&gt; '5. Raw salary data'!A1152), "No matches"))</f>
        <v>AG-04, AI-07, AO-CAI-02, AO-HPS-01, AR-05, BI-04, CH-04, CO-03, DE-01, EL-09, EN-ENG-04, FB-7, FO-04, FS-03, GT-08, IT-04, LS-05, MT-06, PC-04, PE-06, PM-MCO-03, PS-4, SE-RES-3, SG-PAT-07, SG-SRE-07, SO-INS-01, SO-MAO-10, TI-08 Marine, TI-08 Railway safety, TR-05, UT-3</v>
      </c>
      <c r="C1152" s="128" t="str" cm="1">
        <f t="array" ref="C1152">_xlfn.TEXTJOIN(", ",TRUE,_xlfn._xlws.FILTER('5. Raw salary data'!$A$2:$A$1297,('5. Raw salary data'!$C$2:$C$1297 &gt;'5. Raw salary data'!E1152)*('5. Raw salary data'!$C$2:$C$1297 &lt;'5. Raw salary data'!C1152),"No matches"))</f>
        <v>AI-05, AI-06, AS-07, AS-08, CT-FIN-03 , CT-EAV-04 , CT-IAU-04, EC-06, EG-08, EL-08, EN-SUR-03, FB-6, FO-03, FR-6, FS-02, HR-05, IS-06 , MA-05, ND-ADV-3, ND-DIT-4, ND-HME-4, NU-CHN-6, NU-HOS-6, PG-06, PH-02, PM-06 , PM-07, PM-MCO-02, SE-RES-2, SG-SRE-06, SO-FLP-07, SO-MAO-09, SW-SCW-05, TI-07 Aviation, TI-07 Marine, VM-3, WP-06</v>
      </c>
    </row>
    <row r="1153" spans="1:3" ht="45" x14ac:dyDescent="0.25">
      <c r="A1153" s="60" t="str">
        <f>'5. Raw salary data'!A1153</f>
        <v>SG-PAT-06</v>
      </c>
      <c r="B1153" s="129" t="str" cm="1">
        <f t="array" ref="B1153">_xlfn.TEXTJOIN(", ", TRUE, _xlfn._xlws.FILTER('5. Raw salary data'!$A$2:$A$1297, ('5. Raw salary data'!$C$2:$C$1297 &lt; '5. Raw salary data'!D1153) * ('5. Raw salary data'!$C$2:$C$1297 &gt;= '5. Raw salary data'!C1153) * ('5. Raw salary data'!$A$2:$A$1297 &lt;&gt; '5. Raw salary data'!A1153), "No matches"))</f>
        <v>AC-01, AO-CAI-03, AO-HPS-02, AR-06, CO-04, CT-FIN-04 , DE-02, EC-08, EN-ENG-05, FB-8, NU-CHN-8, NU-HOS-8, PC-05, PS-5, SG-SRE-08, SO-INS-02, SO-MAO-11, VM-5</v>
      </c>
      <c r="C1153" s="128" t="str" cm="1">
        <f t="array" ref="C1153">_xlfn.TEXTJOIN(", ",TRUE,_xlfn._xlws.FILTER('5. Raw salary data'!$A$2:$A$1297,('5. Raw salary data'!$C$2:$C$1297 &gt;'5. Raw salary data'!E1153)*('5. Raw salary data'!$C$2:$C$1297 &lt;'5. Raw salary data'!C1153),"No matches"))</f>
        <v>AG-05, AO-CAI-02, AO-HPS-01, AR-05, BI-05, CH-05, CT-EAV-05 , DS-4, EC-07, EN-SUR-04, FB-7, FO-04, FS-03, IT-04, MA-06, MT-07, NU-CHN-7, NU-HOS-7, PH-03, SE-REM-1, SE-RES-3, SG-PAT-07, SG-SRE-07, SO-INS-01, SO-MAO-10, TI-08 Aviation, TI-08 Marine, VM-4</v>
      </c>
    </row>
    <row r="1154" spans="1:3" ht="45" x14ac:dyDescent="0.25">
      <c r="A1154" s="60" t="str">
        <f>'5. Raw salary data'!A1154</f>
        <v>SG-PAT-07</v>
      </c>
      <c r="B1154" s="129" t="str" cm="1">
        <f t="array" ref="B1154">_xlfn.TEXTJOIN(", ", TRUE, _xlfn._xlws.FILTER('5. Raw salary data'!$A$2:$A$1297, ('5. Raw salary data'!$C$2:$C$1297 &lt; '5. Raw salary data'!D1154) * ('5. Raw salary data'!$C$2:$C$1297 &gt;= '5. Raw salary data'!C1154) * ('5. Raw salary data'!$A$2:$A$1297 &lt;&gt; '5. Raw salary data'!A1154), "No matches"))</f>
        <v>AG-05, AO-CAI-03, AO-HPS-02, BI-05, CH-05, CO-04, CT-FIN-04 , CT-EAV-05 , DE-02, DS-4, EC-07, EN-SUR-04, MA-06, MT-07, NU-CHN-7, NU-CHN-8, NU-HOS-7, NU-HOS-8, PC-05, PH-03, SE-REM-1, SG-PAT-06, SG-SRE-08, TI-08 Aviation, VM-4</v>
      </c>
      <c r="C1154" s="128" t="str" cm="1">
        <f t="array" ref="C1154">_xlfn.TEXTJOIN(", ",TRUE,_xlfn._xlws.FILTER('5. Raw salary data'!$A$2:$A$1297,('5. Raw salary data'!$C$2:$C$1297 &gt;'5. Raw salary data'!E1154)*('5. Raw salary data'!$C$2:$C$1297 &lt;'5. Raw salary data'!C1154),"No matches"))</f>
        <v>AG-04, AI-07, AO-CAI-02, AO-HPS-01, AR-05, AS-08, BI-04, CH-04, CO-03, DE-01, EL-09, EN-ENG-04, FB-7, FO-04, FS-03, GT-08, IT-04, LS-05, MT-06, PC-04, PE-06, PM-07, PM-MCO-03, PS-4, SE-RES-3, SG-PAT-05, SG-SRE-07, SO-INS-01, SO-MAO-10, TI-08 Marine, TI-08 Railway safety, TR-05, UT-3</v>
      </c>
    </row>
    <row r="1155" spans="1:3" ht="270" x14ac:dyDescent="0.25">
      <c r="A1155" s="60" t="str">
        <f>'5. Raw salary data'!A1155</f>
        <v>SG-SRE-01</v>
      </c>
      <c r="B1155" s="129" t="str" cm="1">
        <f t="array" ref="B1155">_xlfn.TEXTJOIN(", ", TRUE, _xlfn._xlws.FILTER('5. Raw salary data'!$A$2:$A$1297, ('5. Raw salary data'!$C$2:$C$1297 &lt; '5. Raw salary data'!D1155) * ('5. Raw salary data'!$C$2:$C$1297 &gt;= '5. Raw salary data'!C1155) * ('5. Raw salary data'!$A$2:$A$1297 &lt;&gt; '5. Raw salary data'!A1155), "No matches"))</f>
        <v>CM-07, CO-DEV/PER, CR-06, DA-CON-6, DD-05, ED-EST-01 (TE 6), ED-EST-02 (TE 5) , ED-EST-03 (TE 3), ED-EST-04 (TE 1), ED-EST-04 Maritimes (TE 6), ED-EST-04 Maritimes (TE 7), ED-EST-05 Maritimes (TE 4), ED-EST-06 Maritimes (TE 3), ED-EST-02 Quebec (TE 11), ED-EST-03 Quebec (TE 9), ED-EST-03 Quebec (TE 10), ED-EST-04 Quebec (TE 8), ED-EST-05 Quebec (TE 6), ED-EST-06 Quebec (TE 4), ED-EST-02 Ontario (TE 9), ED-EST-03 Ontario (TE 7), ED-EST-03 Ontario (TE 8), ED-EST-04 Ontario (TE 4), ED-EST-04 Ontario (TE 5), ED-EST-05 Ontario (TE 4), ED-EST-06 Ontario (TE 2), ED-EST-03 Manitoba (TE 9), ED-EST-04 Manitoba (TE 3), ED-EST-05 Manitoba (TE 1),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10), ED-LAT-01 (TE 11), ED-LAT-02 (TE 7), ED-LAT-02 (TE 8), ED-LAT-03 (TE 6), ED-LAT-03 (TE 7), ED-LAT-04 (TE 4), ED-LAT-04 (TE 5), EL-02, EN-ENG-01, FR - Recruitment, GL-AIM-10, GL-AMW-10, GL-AMW-11, GL-COI-00, GL-EIM-00, GL-ELE -12, GL-ELE -13, GL-GHW-8, GL-INM-11, GL-MAM-9, GL-MAN-9, GL-MDO-10, GL-MDO-11, GL-MOC-9, GL-MOC-10, GL-MST-12, GL-MST-13, GL-PCF-7, GL-PCF-8, GL-PRW-9, GL-SMW-00, GL-VHE-00, GL-VHE-8, GL-WOW-9, GS-07, GS-08, GT-03, HS-HDO-06, HS-HDO-07, HS-PHS-06, LI-8, OM-02, PI-03-CGC, PY-07, SC-6 (deck and engine room), SC-7 (deck and engine room), SC-STD-6, SC-STD-7, SC-4 (equip. op. and spec. trade), SO-MAO-TO, SR-E (pay group 1 basic), SR-W (pay group 9) APC-7, SR-W (pay group 9) APD-9, ST-COR-2</v>
      </c>
      <c r="C1155" s="128" t="str" cm="1">
        <f t="array" ref="C1155">_xlfn.TEXTJOIN(", ",TRUE,_xlfn._xlws.FILTER('5. Raw salary data'!$A$2:$A$1297,('5. Raw salary data'!$C$2:$C$1297 &gt;'5. Raw salary data'!E1155)*('5. Raw salary data'!$C$2:$C$1297 &lt;'5. Raw salary data'!C1155),"No matches"))</f>
        <v>AR-01, AS-02, DA-CON-5, DA-PRO-5, DD-04, EC-01, ED-EST-01 (TE 5), ED-EST-02 (TE 4), ED-EST-03 (TE 2), ED-EST-03 Maritimes (TE 9), ED-EST-04 Maritimes (TE 5), ED-EST-05 Maritimes (TE 3), ED-EST-06 Maritimes (TE 2), ED-EST-01 Quebec (TE 9), ED-EST-01 Quebec (TE 10), ED-EST-02 Quebec (TE 9), ED-EST-02 Quebec (TE 10), ED-EST-03 Quebec (TE 8), ED-EST-04 Quebec (TE 6), ED-EST-04 Quebec (TE 7), ED-EST-05 Quebec (TE 4), ED-EST-05 Quebec (TE 5), ED-EST-06 Quebec (TE 2), ED-EST-06 Quebec (TE 3), ED-EST-02 Ontario (TE 7), ED-EST-02 Ontario (TE 8), ED-EST-03 Ontario (TE 6), ED-EST-04 Ontario (TE 3), ED-EST-05 Ontario (TE 2), ED-EST-05 Ontario (TE 3), ED-EST-06 Ontario (TE 1), ED-EST-03 Manitoba (TE 7), ED-EST-03 Manitoba (TE 8), ED-EST-04 Manitoba (TE 2), ED-EST-02 Saskatchewan (TE 9), ED-EST-03 Saskatchewan (TE 7), ED-EST-03 Saskatchewan (TE 8), ED-EST-04 Saskatchewan (TE 3), ED-EST-05 Saskatchewan (TE 1), ED-EST-02 Alberta (TE 8), ED-EST-02 Alberta (TE 9), ED-EST-03 Alberta (TE 6), ED-EST-04 Alberta (TE 3), ED-EST-05 Alberta (TE 2), ED-EST-06 Alberta (TE 1), ED-EST-02 BC (TE 8), ED-EST-02 BC (TE 9), ED-EST-03 BC (TE 4), ED-EST-03 BC (TE 5), ED-EST-04 BC (TE 3), ED-EST-05 BC (TE 2), ED-LAT-01 (TE 9), ED-LAT-02 (TE 5), ED-LAT-02 (TE 6), ED-LAT-03 (TE 4), ED-LAT-03 (TE 5), ED-LAT-04 (TE 2), ED-LAT-04 (TE 3), EG-02, GL-AIM-9, GL-AMW-8, GL-AMW-9, GL-ELE -10, GL-ELE -11, GL-GHW-6, GL-GHW-7, GL-INM-9, GL-INM-10, GL-MAM-00, GL-MAM-7, GL-MAM-8, GL-MAN-7, GL-MAN-8, GL-MDO-9, GL-MOC-8, GL-MST-10, GL-MST-11, GL-PCF-6, GL-PIP-00, GL-PRW-7, GL-PRW-8, GL-WOW-00, GS-06, HP-02, HS-HDO-05, HS-PHS-05, IS-02 , LI-7, MT-01, PI-02-CGC, PM-02 , PY-06, RO-01, SC-4 (deck and engine room), SC-5 (deck and engine room), SC-STD-4, SC-STD-5, SR-W (pay group 3), SR-W (pay group 9) APD-8, TI-03, TR-01</v>
      </c>
    </row>
    <row r="1156" spans="1:3" ht="270" x14ac:dyDescent="0.25">
      <c r="A1156" s="60" t="str">
        <f>'5. Raw salary data'!A1156</f>
        <v>SG-SRE-02</v>
      </c>
      <c r="B1156" s="129" t="str" cm="1">
        <f t="array" ref="B1156">_xlfn.TEXTJOIN(", ", TRUE, _xlfn._xlws.FILTER('5. Raw salary data'!$A$2:$A$1297, ('5. Raw salary data'!$C$2:$C$1297 &lt; '5. Raw salary data'!D1156) * ('5. Raw salary data'!$C$2:$C$1297 &gt;= '5. Raw salary data'!C1156) * ('5. Raw salary data'!$A$2:$A$1297 &lt;&gt; '5. Raw salary data'!A1156),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ED-EST-04 Manitoba (TE 7),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11), ED-LAT-03 (TE 12), ED-LAT-03 (TE 13), ED-LAT-04 (TE 9), ED-LAT-04 (TE 10), EG-04, EL-04, EN-ENG-02, EN-SUR-01, FB-2, GL-COI-12, GL-COI-13, GL-EIM-12, GL-MAM-13, GL-MAM-14, GL-MAN-14, GL-MOC-14, GL-PCF-12, GL-PIP-12, GL-PIP-13, GL-PRW-14, GL-SMW-11, GL-VHE-12, GL-WOW-14, GS-10, GS-11, HP-04, HR-02, HS-HDO-09, LS-02, MT-02, NU-CHN-1, NU-HOS-1, PE-02, PI-05-CGC, PR(S)-02, SC-7 (equip. op. and spec. trade), SE-RES-1, SG-PAT-02, SO-FLP-02, SO-MAO-02, SO-RAD-01, SR-W (pay group 8), SR-W (pay group 11), SW-SCW-02, SW-CHA-02, TI-05, UT-1, WP-03</v>
      </c>
      <c r="C1156" s="128" t="str" cm="1">
        <f t="array" ref="C1156">_xlfn.TEXTJOIN(", ",TRUE,_xlfn._xlws.FILTER('5. Raw salary data'!$A$2:$A$1297,('5. Raw salary data'!$C$2:$C$1297 &gt;'5. Raw salary data'!E1156)*('5. Raw salary data'!$C$2:$C$1297 &lt;'5. Raw salary data'!C1156),"No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8), ED-EST-03 BC (TE 9), ED-EST-04 BC (TE 7), ED-EST-05 BC (TE 5), ED-EST-05 BC (TE 6), ED-EST-06 BC (TE 4), ED-LAT-02 (TE 11), ED-LAT-02 (TE 12), ED-LAT-03 (TE 9), ED-LAT-03 (TE 10), ED-LAT-04 (TE 7), ED-LAT-04 (TE 8), EL-03, GL-AIM-13, GL-AIM-14, GL-AMW-13, GL-AMW-14, GL-COI-11, GL-EIM-10, GL-EIM-11, GL-GHW-12, GL-INM-14, GL-MAM-12, GL-MAN-12, GL-MAN-13, GL-MDO-13, GL-MDO-14, GL-MOC-13, GL-PCF-10, GL-PCF-11, GL-PIP-11, GL-PRW-12, GL-PRW-13, GL-SMW-9, GL-SMW-10, GL-VHE-10, GL-VHE-11, GL-WOW-12, GL-WOW-13, GS-09, GT-04, HS-PHS-08, IS-03 , IT-01, LI-9, LS-01, OM-03, PC-01, PG-03, PI-04-CGC, PM-04 , PO-IMA-02, PO-LES-TO-02, PO-LES-IM-02, PO-TCO-02, PS-1, RO-03, SC-6 (equip. op. and spec. trade), SO-FLP-01, SR-E (pay group 3 MDO-4), SR-E (APA), SR-E (APB), SR-W (pay group 6), SR-W (pay group 7), SW-SCW-01</v>
      </c>
    </row>
    <row r="1157" spans="1:3" ht="165" x14ac:dyDescent="0.25">
      <c r="A1157" s="60" t="str">
        <f>'5. Raw salary data'!A1157</f>
        <v>SG-SRE-03</v>
      </c>
      <c r="B1157" s="129" t="str" cm="1">
        <f t="array" ref="B1157">_xlfn.TEXTJOIN(", ", TRUE, _xlfn._xlws.FILTER('5. Raw salary data'!$A$2:$A$1297, ('5. Raw salary data'!$C$2:$C$1297 &lt; '5. Raw salary data'!D1157) * ('5. Raw salary data'!$C$2:$C$1297 &gt;= '5. Raw salary data'!C1157) * ('5. Raw salary data'!$A$2:$A$1297 &lt;&gt; '5. Raw salary data'!A1157), "No matches"))</f>
        <v>AR-03, CT-FIN-02 , CT-EAV-02 , CT-IAU-02, DS-3, ED-EDS-03, ED-EST-04 (TE 8), ED-EST-04 (TE 9), ED-EST-05 (TE 6), ED-EST-05 (TE 7), ED-EST-06 (TE 5), ED-EST-06 (TE 6), ED-EST-06 Ontario (TE 9), ED-EST-06 Ontario (TE 10), ED-EST-05 Manitoba (TE 10), ED-EST-06 Manitoba (TE 9), ED-EST-06 Manitoba (TE 10), ED-EST-06 Saskatchewan (TE 10), ED-EST-06 Alberta (TE 10), ED-EST-05 BC (TE 11), ED-EST-06 BC (TE 10), EG-06, EL-06, FB-4, FR-3, GT-06, LS-03, ND-DIT-2, ND-HME-2, NU-CHN-2, NU-CHN-3, NU-HOS-2, NU-HOS-3, PG-04, SG-PAT-03, SO-FLP-04, SO-MAO-05, SR-E (pay group 10), SR-E (pay group 11), SR-E (pay group 12), SR-W (pay group 12), SW-SCW-02 Clinical Social Workers, SW-CHA-03, TI-07</v>
      </c>
      <c r="C1157" s="128" t="str" cm="1">
        <f t="array" ref="C1157">_xlfn.TEXTJOIN(", ",TRUE,_xlfn._xlws.FILTER('5. Raw salary data'!$A$2:$A$1297,('5. Raw salary data'!$C$2:$C$1297 &gt;'5. Raw salary data'!E1157)*('5. Raw salary data'!$C$2:$C$1297 &lt;'5. Raw salary data'!C1157),"No matches"))</f>
        <v>AG-02, AI-02, AS-05, BI-02, CH-02, CX-2, DD-09, ED-EDS-02, ED-EST-03 (TE 9), ED-EST-04 (TE 7), ED-EST-05 (TE 5), ED-EST-06 (TE 4), ED-EST-06 Maritimes (TE 10), ED-EST-06 Quebec (TE 11), ED-EST-06 Quebec (TE 12), ED-EST-06 Ontario (TE 8), ED-EST-04 Manitoba (TE 10), ED-EST-05 Manitoba (TE 8), ED-EST-05 Manitoba (TE 9), ED-EST-06 Manitoba (TE 7), ED-EST-06 Manitoba (TE 8), ED-EST-05 Saskatchewan (TE 10), ED-EST-06 Saskatchewan (TE 8), ED-EST-06 Saskatchewan (TE 9), ED-EST-04 Alberta (TE 10), ED-EST-05 Alberta (TE 9), ED-EST-05 Alberta (TE 10), ED-EST-06 Alberta (TE 8), ED-EST-06 Alberta (TE 9), ED-EST-04 BC (TE 11), ED-EST-05 BC (TE 9), ED-EST-05 BC (TE 10), ED-EST-06 BC (TE 8), ED-EST-06 BC (TE 9), ED-LAT-04 (TE 13), EG-05, EL-05, EU-PEI-2, FB-3, FO-01, FR-2, FS-01, GL-SMW-14, GS-13, HP-06, HR-03, HS-PHS-10, IS-04 , IT-02, LP-00, ND-ADV-1, ND-DIT-1, ND-HME-1, OM-04, PC-02, PE-03, PI-06-CGC, PM-05 , PM-MCO-01, PO-LES-TO-04, PO-TCO-04, PS-2, PR(S)-03, RO-05, SO-FLP-03, SO-MAO-04, SO-RAD-03, SR-E (pay group 6), SR-E (pay group 7), SR-E (pay group 8), SR-E (pay group 9), SW-SCW-03, SW-SCW-01 Clinical Social Workers, TI-06, TI-05 Marine, VM-1, WP-04</v>
      </c>
    </row>
    <row r="1158" spans="1:3" ht="75" x14ac:dyDescent="0.25">
      <c r="A1158" s="60" t="str">
        <f>'5. Raw salary data'!A1158</f>
        <v>SG-SRE-04</v>
      </c>
      <c r="B1158" s="129" t="str" cm="1">
        <f t="array" ref="B1158">_xlfn.TEXTJOIN(", ", TRUE, _xlfn._xlws.FILTER('5. Raw salary data'!$A$2:$A$1297, ('5. Raw salary data'!$C$2:$C$1297 &lt; '5. Raw salary data'!D1158) * ('5. Raw salary data'!$C$2:$C$1297 &gt;= '5. Raw salary data'!C1158) * ('5. Raw salary data'!$A$2:$A$1297 &lt;&gt; '5. Raw salary data'!A1158), "No matches"))</f>
        <v>AG-03, BI-03, CH-03, CT-EAV-03 , CT-IAU-03, ED-EST-05 (TE 9), ED-EST-06 (TE 8), EG-07, EL-07, EN-ENG-03, EN-SUR-02, FB-5, FR-4, GT-07, HP-08, HR-04, MA-04, MT-04, ND-ADV-2, ND-DIT-3, ND-HME-3, NU-CHN-5, NU-HOS-5, OP-2, PC-03, PG-05, PH-01, PS-3, SO-FLP-06, SO-MAO-07, SO-MAO-08, SR-CPS1, SW-SCW-04, TI-06 Aviation, TI-06 Marine, VM-2, WP-05</v>
      </c>
      <c r="C1158" s="128" t="str" cm="1">
        <f t="array" ref="C1158">_xlfn.TEXTJOIN(", ",TRUE,_xlfn._xlws.FILTER('5. Raw salary data'!$A$2:$A$1297,('5. Raw salary data'!$C$2:$C$1297 &gt;'5. Raw salary data'!E1158)*('5. Raw salary data'!$C$2:$C$1297 &lt;'5. Raw salary data'!C1158),"No matches"))</f>
        <v>AI-03, AR-03, AS-06, CT-FIN-02 , CX-3, EC-05, ED-EDS-04, ED-EST-04 (TE 9), ED-EST-04 (TE 10), ED-EST-05 (TE 7), ED-EST-05 (TE 8), ED-EST-06 (TE 6), ED-EST-06 (TE 7), ED-EST-06 Ontario (TE 10), ED-EST-06 Manitoba (TE 10), ED-EST-06 BC (TE 11), EL-06, FO-02, FR-3, HP-07, IS-05 , LS-04, MT-03, ND-DIT-2, ND-HME-2, NU-CHN-4, NU-HOS-4, OM-05, OP-1, PE-04, PI-07-CGC, PR(S)-04, RO-06, SO-FLP-05, SO-MAO-06, SW-SCW-03 Clinical Social Workers, TI-07, TI-06 Railway safety, TR-03, UT-2</v>
      </c>
    </row>
    <row r="1159" spans="1:3" ht="60" x14ac:dyDescent="0.25">
      <c r="A1159" s="60" t="str">
        <f>'5. Raw salary data'!A1159</f>
        <v>SG-SRE-05</v>
      </c>
      <c r="B1159" s="129" t="str" cm="1">
        <f t="array" ref="B1159">_xlfn.TEXTJOIN(", ", TRUE, _xlfn._xlws.FILTER('5. Raw salary data'!$A$2:$A$1297, ('5. Raw salary data'!$C$2:$C$1297 &lt; '5. Raw salary data'!D1159) * ('5. Raw salary data'!$C$2:$C$1297 &gt;= '5. Raw salary data'!C1159) * ('5. Raw salary data'!$A$2:$A$1297 &lt;&gt; '5. Raw salary data'!A1159), "No matches"))</f>
        <v>AI-04, AI-05, AS-07, CO-02, CT-FIN-03 , CT-EAV-04 , CT-IAU-04, EC-06, ED-EST-06 (TE 10), EG-08, EL-08, EN-SUR-03, FB-6, FO-03, FR-6, FS-02, HP-09, IS-06 , LP-01, MA-05, ND-DIT-4, NU-CHN-6, NU-HOS-6, OP-3, PG-06, PM-06 , PM-MCO-02, SE-RES-2, SG-SRE-06, SO-FLP-07, SO-MAO-09, SW-SCW-05, TI-07 Aviation, TI-07 Marine, VM-3</v>
      </c>
      <c r="C1159" s="128" t="str" cm="1">
        <f t="array" ref="C1159">_xlfn.TEXTJOIN(", ",TRUE,_xlfn._xlws.FILTER('5. Raw salary data'!$A$2:$A$1297,('5. Raw salary data'!$C$2:$C$1297 &gt;'5. Raw salary data'!E1159)*('5. Raw salary data'!$C$2:$C$1297 &lt;'5. Raw salary data'!C1159),"No matches"))</f>
        <v>AG-03, AO-CAI-01, AR-04, BI-03, CH-03, ED-EDS-05, ED-EST-05 (TE 10), ED-EST-06 (TE 8), ED-EST-06 (TE 9), EG-07, EL-07, EN-ENG-03, EN-SUR-02, FR-5, GT-07, HP-08, HR-04, IT-03, MT-05, ND-HME-3, NU-CHN-5, NU-HOS-5, OP-2, PC-03, PE-05, PG-05, PH-01, PS-3, PR(S)-05, SG-PAT-04, SO-FLP-06, SO-MAO-08, SR-CPS1, SW-SCW-04, TI-08, TI-06 Marine, TI-07 Railway safety, TR-04, VM-2</v>
      </c>
    </row>
    <row r="1160" spans="1:3" ht="45" x14ac:dyDescent="0.25">
      <c r="A1160" s="60" t="str">
        <f>'5. Raw salary data'!A1160</f>
        <v>SG-SRE-06</v>
      </c>
      <c r="B1160" s="129" t="str" cm="1">
        <f t="array" ref="B1160">_xlfn.TEXTJOIN(", ", TRUE, _xlfn._xlws.FILTER('5. Raw salary data'!$A$2:$A$1297, ('5. Raw salary data'!$C$2:$C$1297 &lt; '5. Raw salary data'!D1160) * ('5. Raw salary data'!$C$2:$C$1297 &gt;= '5. Raw salary data'!C1160) * ('5. Raw salary data'!$A$2:$A$1297 &lt;&gt; '5. Raw salary data'!A1160), "No matches"))</f>
        <v>AG-04, AI-06, AS-08, BI-04, CH-04, CT-FIN-03 , CT-EAV-04 , CT-IAU-04, DE-01, EL-09, EN-ENG-04, EN-SUR-03, GT-08, HR-05, LS-05, MT-06, ND-ADV-3, ND-DIT-4, ND-HME-4, PC-04, PE-06, PG-06, PH-02, PM-07, PM-MCO-03, PS-4, SG-PAT-05, SW-SCW-05, TI-07 Aviation, TI-08 Railway safety, TR-05, UT-3, VM-3, WP-06</v>
      </c>
      <c r="C1160" s="128" t="str" cm="1">
        <f t="array" ref="C1160">_xlfn.TEXTJOIN(", ",TRUE,_xlfn._xlws.FILTER('5. Raw salary data'!$A$2:$A$1297,('5. Raw salary data'!$C$2:$C$1297 &gt;'5. Raw salary data'!E1160)*('5. Raw salary data'!$C$2:$C$1297 &lt;'5. Raw salary data'!C1160),"No matches"))</f>
        <v>AI-04, AI-05, AO-CAI-01, AR-04, AS-07, CO-02, EC-06, ED-EDS-05, ED-EST-06 (TE 10), EG-08, EL-08, FB-6, FO-03, FR-6, FS-02, HP-09, IS-06 , IT-03, LP-01, MA-05, MT-05, NU-CHN-6, NU-HOS-6, OP-3, PE-05, PM-06 , PM-MCO-02, PR(S)-05, SE-RES-2, SG-SRE-05, SO-FLP-07, SO-MAO-09, TI-07 Marine, TR-04</v>
      </c>
    </row>
    <row r="1161" spans="1:3" ht="45" x14ac:dyDescent="0.25">
      <c r="A1161" s="60" t="str">
        <f>'5. Raw salary data'!A1161</f>
        <v>SG-SRE-07</v>
      </c>
      <c r="B1161" s="129" t="str" cm="1">
        <f t="array" ref="B1161">_xlfn.TEXTJOIN(", ", TRUE, _xlfn._xlws.FILTER('5. Raw salary data'!$A$2:$A$1297, ('5. Raw salary data'!$C$2:$C$1297 &lt; '5. Raw salary data'!D1161) * ('5. Raw salary data'!$C$2:$C$1297 &gt;= '5. Raw salary data'!C1161) * ('5. Raw salary data'!$A$2:$A$1297 &lt;&gt; '5. Raw salary data'!A1161), "No matches"))</f>
        <v>AG-05, AO-CAI-03, AO-HPS-01, AO-HPS-02, BI-05, CH-05, CT-FIN-04 , CT-EAV-05 , DS-4, EC-07, EN-SUR-04, IT-04, MA-06, MT-07, NU-CHN-7, NU-HOS-7, PC-05, PH-03, SE-REM-1, SE-RES-3, SG-PAT-06, SG-PAT-07, SG-SRE-08, SO-INS-01, SO-MAO-10, TI-08 Aviation, TI-08 Marine, VM-4</v>
      </c>
      <c r="C1161" s="128" t="str" cm="1">
        <f t="array" ref="C1161">_xlfn.TEXTJOIN(", ",TRUE,_xlfn._xlws.FILTER('5. Raw salary data'!$A$2:$A$1297,('5. Raw salary data'!$C$2:$C$1297 &gt;'5. Raw salary data'!E1161)*('5. Raw salary data'!$C$2:$C$1297 &lt;'5. Raw salary data'!C1161),"No matches"))</f>
        <v>AG-04, AI-06, AI-07, AO-CAI-02, AR-05, AS-08, BI-04, CH-04, CO-03, DE-01, EL-09, EN-ENG-04, FB-7, FO-04, FS-03, GT-08, HR-05, LS-05, MT-06, ND-ADV-3, ND-HME-4, PC-04, PE-06, PH-02, PM-07, PM-MCO-03, PS-4, SG-PAT-05, TI-08 Railway safety, TR-05, UT-3, WP-06</v>
      </c>
    </row>
    <row r="1162" spans="1:3" ht="45" x14ac:dyDescent="0.25">
      <c r="A1162" s="60" t="str">
        <f>'5. Raw salary data'!A1162</f>
        <v>SG-SRE-08</v>
      </c>
      <c r="B1162" s="129" t="str" cm="1">
        <f t="array" ref="B1162">_xlfn.TEXTJOIN(", ", TRUE, _xlfn._xlws.FILTER('5. Raw salary data'!$A$2:$A$1297, ('5. Raw salary data'!$C$2:$C$1297 &lt; '5. Raw salary data'!D1162) * ('5. Raw salary data'!$C$2:$C$1297 &gt;= '5. Raw salary data'!C1162) * ('5. Raw salary data'!$A$2:$A$1297 &lt;&gt; '5. Raw salary data'!A1162), "No matches"))</f>
        <v>AC-01, AO-CAI-04, AO-HPS-02, AR-06, CO-04, DE-02, EC-08, EN-ENG-05, FB-8, MA-07, NU-CHN-8, NU-HOS-8, PS-5, SO-INS-02, SO-MAO-11, VM-5</v>
      </c>
      <c r="C1162" s="128" t="str" cm="1">
        <f t="array" ref="C1162">_xlfn.TEXTJOIN(", ",TRUE,_xlfn._xlws.FILTER('5. Raw salary data'!$A$2:$A$1297,('5. Raw salary data'!$C$2:$C$1297 &gt;'5. Raw salary data'!E1162)*('5. Raw salary data'!$C$2:$C$1297 &lt;'5. Raw salary data'!C1162),"No matches"))</f>
        <v>AG-05, AO-CAI-03, AO-HPS-01, BI-05, CH-05, CT-FIN-04 , CT-EAV-05 , DS-4, EC-07, EN-SUR-04, FB-7, FS-03, IT-04, MA-06, MT-07, NU-CHN-7, NU-HOS-7, PC-05, PH-03, SE-REM-1, SE-RES-3, SG-PAT-06, SG-PAT-07, SG-SRE-07, SO-INS-01, SO-MAO-10, TI-08 Aviation, TI-08 Marine, VM-4</v>
      </c>
    </row>
    <row r="1163" spans="1:3" ht="270" x14ac:dyDescent="0.25">
      <c r="A1163" s="60" t="str">
        <f>'5. Raw salary data'!A1163</f>
        <v>SO-FLP-01</v>
      </c>
      <c r="B1163" s="129" t="str" cm="1">
        <f t="array" ref="B1163">_xlfn.TEXTJOIN(", ", TRUE, _xlfn._xlws.FILTER('5. Raw salary data'!$A$2:$A$1297, ('5. Raw salary data'!$C$2:$C$1297 &lt; '5. Raw salary data'!D1163) * ('5. Raw salary data'!$C$2:$C$1297 &gt;= '5. Raw salary data'!C1163) * ('5. Raw salary data'!$A$2:$A$1297 &lt;&gt; '5. Raw salary data'!A1163), "No matches"))</f>
        <v>AI-01, CO-01, DA-CON-8, DA-PRO-7, DD-07, DS-2, EC-03, ED-EST-02 (TE 9), ED-EST-03 (TE 6), ED-EST-03 (TE 7), ED-EST-04 (TE 4), ED-EST-05 (TE 2), ED-EST-06 (TE 1), ED-EST-04 Maritimes (TE 10), ED-EST-05 Maritimes (TE 8), ED-EST-06 Maritimes (TE 6),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ED-EST-06 Manitoba (TE 4), ED-EST-04 Saskatchewan (TE 8), ED-EST-05 Saskatchewan (TE 6), ED-EST-05 Saskatchewan (TE 7), ED-EST-06 Saskatchewan (TE 5), ED-EST-04 Alberta (TE 7), ED-EST-04 Alberta (TE 8), ED-EST-05 Alberta (TE 6), ED-EST-05 Alberta (TE 7), ED-EST-06 Alberta (TE 5), ED-EST-03 BC (TE 9), ED-EST-04 BC (TE 8), ED-EST-05 BC (TE 6), ED-EST-06 BC (TE 5), ED-LAT-02 (TE 12), ED-LAT-02 (TE 13), ED-LAT-03 (TE 11), ED-LAT-03 (TE 12), ED-LAT-04 (TE 9), EG-04, EL-04, EN-SUR-01, FB-2, GL-AIM-14, GL-AMW-14, GL-COI-12, GL-EIM-11, GL-EIM-12, GL-MAM-13, GL-MAN-13, GL-MAN-14, GL-MOC-14, GL-PCF-11, GL-PCF-12, GL-PIP-12, GL-PRW-13, GL-PRW-14, GL-SMW-10, GL-VHE-11, GL-VHE-12, GL-WOW-13, GL-WOW-14, GS-10, HP-04, HS-HDO-09, IT-01, LS-01, LS-02, OM-03, PE-02, PG-03, PO-IMA-02, PO-LES-TO-02, PO-LES-IM-02, PO-TCO-02, PR(S)-02, RO-03, SC-7 (equip. op. and spec. trade), SG-PAT-02, SG-SRE-02, SO-MAO-02, SR-E (APA), SR-E (APB), SR-W (pay group 7), SR-W (pay group 8), SW-SCW-02, TI-05, UT-1, WP-03</v>
      </c>
      <c r="C1163" s="128" t="str" cm="1">
        <f t="array" ref="C1163">_xlfn.TEXTJOIN(", ",TRUE,_xlfn._xlws.FILTER('5. Raw salary data'!$A$2:$A$1297,('5. Raw salary data'!$C$2:$C$1297 &gt;'5. Raw salary data'!E1163)*('5. Raw salary data'!$C$2:$C$1297 &lt;'5. Raw salary data'!C1163),"No matches"))</f>
        <v>AG-01, AS-04, BI-01, CH-01, CR-07, DA-CON-7, DD-06, ED-EST-01 (TE 8), ED-EST-02 (TE 7) , ED-EST-02 (TE 8), ED-EST-03 (TE 5), ED-EST-04 (TE 2), ED-EST-04 (TE 3), ED-EST-05 (TE 1), ED-EST-04 Maritimes (TE 9), ED-EST-05 Maritimes (TE 6), ED-EST-05 Maritimes (TE 7), ED-EST-06 Maritimes (TE 5), ED-EST-03 Quebec (TE 11), ED-EST-04 Quebec (TE 10), ED-EST-04 Quebec (TE 11), ED-EST-05 Quebec (TE 8), ED-EST-05 Quebec (TE 9), ED-EST-06 Quebec (TE 6), ED-EST-06 Quebec (TE 7), ED-EST-03 Ontario (TE 9), ED-EST-03 Ontario (TE 10), ED-EST-04 Ontario (TE 6), ED-EST-04 Ontario (TE 7), ED-EST-05 Ontario (TE 6), ED-EST-06 Ontario (TE 4), ED-EST-04 Manitoba (TE 5),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EG-03, EL-03, EU-LAI-1, FB-1, GL-AIM-12, GL-AIM-13, GL-AMW-13, GL-COI-10, GL-COI-11, GL-EIM-10, GL-GHW-11, GL-GHW-12, GL-INM-13, GL-INM-14, GL-MAM-11, GL-MAM-12, GL-MAN-11, GL-MAN-12, GL-MDO-13, GL-MDO-14, GL-MOC-12, GL-MOC-13, GL-PCF-9, GL-PCF-10, GL-PIP-10, GL-PIP-11, GL-PRW-11, GL-PRW-12, GL-SMW-8, GL-SMW-9, GL-VHE-9, GL-VHE-10, GL-WOW-11, GL-WOW-12, GS-09, GT-04, HS-HDO-08, HS-PHS-08, IS-03 , LI-9, MA-02, PC-01, PI-04-CGC, PM-04 , PS-1, SC-5 (equip. op. and spec. trade), SC-6 (equip. op. and spec. trade), SO-MAO-01, SR-E (pay group 3 MDO-4), SR-W (pay group 5), SR-W (pay group 6), SW-SCW-01, SW-CHA-01</v>
      </c>
    </row>
    <row r="1164" spans="1:3" ht="255" x14ac:dyDescent="0.25">
      <c r="A1164" s="60" t="str">
        <f>'5. Raw salary data'!A1164</f>
        <v>SO-FLP-02</v>
      </c>
      <c r="B1164" s="129" t="str" cm="1">
        <f t="array" ref="B1164">_xlfn.TEXTJOIN(", ", TRUE, _xlfn._xlws.FILTER('5. Raw salary data'!$A$2:$A$1297, ('5. Raw salary data'!$C$2:$C$1297 &lt; '5. Raw salary data'!D1164) * ('5. Raw salary data'!$C$2:$C$1297 &gt;= '5. Raw salary data'!C1164) * ('5. Raw salary data'!$A$2:$A$1297 &lt;&gt; '5. Raw salary data'!A1164), "No matches"))</f>
        <v>CT-FIN-01 , CX-1, DD-08, EC-04, ED-EST-03 (TE 8), ED-EST-04 (TE 5), ED-EST-04 (TE 6), ED-EST-05 (TE 4), ED-EST-06 (TE 2), ED-EST-06 (TE 3), ED-EST-05 Maritimes (TE 9), ED-EST-05 Maritimes (TE 10), ED-EST-06 Maritimes (TE 8), ED-EST-06 Maritimes (TE 9), ED-EST-05 Quebec (TE 12), ED-EST-06 Quebec (TE 10), ED-EST-04 Ontario (TE 10), ED-EST-05 Ontario (TE 9), ED-EST-05 Ontario (TE 10), ED-EST-06 Ontario (TE 6), ED-EST-06 Ontario (TE 7), ED-EST-04 Manitoba (TE 8), ED-EST-04 Manitoba (TE 9), ED-EST-05 Manitoba (TE 7), ED-EST-06 Manitoba (TE 5), ED-EST-06 Manitoba (TE 6), ED-EST-04 Saskatchewan (TE 10), ED-EST-05 Saskatchewan (TE 8), ED-EST-05 Saskatchewan (TE 9), ED-EST-06 Saskatchewan (TE 7), ED-EST-04 Alberta (TE 9), ED-EST-05 Alberta (TE 8), ED-EST-06 Alberta (TE 7), ED-EST-04 BC (TE 10), ED-EST-05 BC (TE 8), ED-EST-06 BC (TE 6), ED-EST-06 BC (TE 7), ED-LAT-03 (TE 13), ED-LAT-04 (TE 11), ED-LAT-04 (TE 12), EG-05, EN-ENG-02, FR-1, GL-COI-14, GL-EIM-13, GL-EIM-14, GL-PCF-13, GL-PCF-14, GL-PIP-14, GL-SMW-12, GL-SMW-13, GL-VHE-13, GL-VHE-14, GS-11, GS-12, GT-05, HP-05, HS-HDO-10, HS-PHS-09, MA-03, MT-02, NU-CHN-1, NU-HOS-1, PI-05-CGC, PO-IMA-03, PO-LES-TO-03, PO-LES-IM-03, PO-TCO-03, RO-04, SO-MAO-03, SO-RAD-02, SR-E (pay group 4 MDO-5), SR-E (pay group 5 basic), SR-W (pay group 11), SW-CHA-02, TI-05 Aviation, TR-02</v>
      </c>
      <c r="C1164" s="128" t="str" cm="1">
        <f t="array" ref="C1164">_xlfn.TEXTJOIN(", ",TRUE,_xlfn._xlws.FILTER('5. Raw salary data'!$A$2:$A$1297,('5. Raw salary data'!$C$2:$C$1297 &gt;'5. Raw salary data'!E1164)*('5. Raw salary data'!$C$2:$C$1297 &lt;'5. Raw salary data'!C1164),"No matches"))</f>
        <v>AI-01, AR-02, CO-01, CT-EAV-01 , CT-IAU-01 , DA-CON-8, DA-PRO-7, DD-07, DS-2, ED-EDS-01, ED-EST-02 (TE 9), ED-EST-03 (TE 6), ED-EST-03 (TE 7), ED-EST-04 (TE 4), ED-EST-05 (TE 2), ED-EST-05 (TE 3), ED-EST-06 (TE 1), ED-EST-05 Maritimes (TE 8), ED-EST-06 Maritimes (TE 7), ED-EST-05 Quebec (TE 10), ED-EST-05 Quebec (TE 11), ED-EST-06 Quebec (TE 8), ED-EST-06 Quebec (TE 9), ED-EST-04 Ontario (TE 8), ED-EST-04 Ontario (TE 9), ED-EST-05 Ontario (TE 7), ED-EST-05 Ontario (TE 8), ED-EST-06 Ontario (TE 5), ED-EST-04 Manitoba (TE 7), ED-EST-05 Manitoba (TE 5), ED-EST-05 Manitoba (TE 6), ED-EST-06 Manitoba (TE 4), ED-EST-04 Saskatchewan (TE 8), ED-EST-04 Saskatchewan (TE 9), ED-EST-05 Saskatchewan (TE 6), ED-EST-05 Saskatchewan (TE 7), ED-EST-06 Saskatchewan (TE 5), ED-EST-06 Saskatchewan (TE 6), ED-EST-04 Alberta (TE 7), ED-EST-04 Alberta (TE 8), ED-EST-05 Alberta (TE 6), ED-EST-05 Alberta (TE 7), ED-EST-06 Alberta (TE 5), ED-EST-06 Alberta (TE 6), ED-EST-04 BC (TE 8), ED-EST-04 BC (TE 9),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HR-02, HS-HDO-09, IT-01, LS-01, LS-02, OM-03, PE-02, PG-03, PR(S)-02, SC-7 (equip. op. and spec. trade), SE-RES-1, SG-PAT-02, SG-SRE-02, SO-MAO-02, SO-RAD-01, SR-E (APA), SR-E (APB), SR-W (pay group 7), SR-W (pay group 8), SW-SCW-02, TI-05, UT-1, WP-03</v>
      </c>
    </row>
    <row r="1165" spans="1:3" ht="195" x14ac:dyDescent="0.25">
      <c r="A1165" s="60" t="str">
        <f>'5. Raw salary data'!A1165</f>
        <v>SO-FLP-03</v>
      </c>
      <c r="B1165" s="129" t="str" cm="1">
        <f t="array" ref="B1165">_xlfn.TEXTJOIN(", ", TRUE, _xlfn._xlws.FILTER('5. Raw salary data'!$A$2:$A$1297, ('5. Raw salary data'!$C$2:$C$1297 &lt; '5. Raw salary data'!D1165) * ('5. Raw salary data'!$C$2:$C$1297 &gt;= '5. Raw salary data'!C1165) * ('5. Raw salary data'!$A$2:$A$1297 &lt;&gt; '5. Raw salary data'!A1165), "No matches"))</f>
        <v>AG-02, AS-05, BI-02, CH-02, CT-EAV-02 , CX-2, ED-EDS-02, ED-EST-04 (TE 7), ED-EST-04 (TE 8), ED-EST-05 (TE 5), ED-EST-05 (TE 6),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ED-EST-05 BC (TE 10), ED-EST-06 BC (TE 8), ED-EST-06 BC (TE 9), EU-PEI-2, FB-3, FR-2, FS-01, GL-SMW-14, GS-13, GT-06, HP-06, HR-03, IS-04 , IT-02, LP-00, ND-ADV-1, ND-DIT-1, ND-HME-1, NU-CHN-2, NU-HOS-2, OM-04, PC-02, PE-03, PG-04, PI-06-CGC, PM-05 , PM-MCO-01, PO-LES-TO-04, PO-TCO-04, PS-2, PR(S)-03, RO-05, SG-SRE-03, SO-MAO-04, SO-RAD-03, SR-E (pay group 6), SR-E (pay group 7), SR-E (pay group 8), SR-E (pay group 9), SR-E (pay group 10), SR-W (pay group 12), SW-SCW-03, SW-SCW-01 Clinical Social Workers, SW-SCW-02 Clinical Social Workers, TI-06, TI-05 Marine, VM-1, WP-04</v>
      </c>
      <c r="C1165" s="128" t="str" cm="1">
        <f t="array" ref="C1165">_xlfn.TEXTJOIN(", ",TRUE,_xlfn._xlws.FILTER('5. Raw salary data'!$A$2:$A$1297,('5. Raw salary data'!$C$2:$C$1297 &gt;'5. Raw salary data'!E1165)*('5. Raw salary data'!$C$2:$C$1297 &lt;'5. Raw salary data'!C1165),"No matches"))</f>
        <v>AI-02, CX-1, DD-08, DD-09, EC-04, ED-EST-03 (TE 8), ED-EST-03 (TE 9), ED-EST-04 (TE 6), ED-EST-05 (TE 4), ED-EST-06 (TE 2), ED-EST-06 (TE 3), ED-EST-05 Maritimes (TE 10), ED-EST-06 Maritimes (TE 9), ED-EST-06 Quebec (TE 10), ED-EST-06 Quebec (TE 11),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ED-LAT-04 (TE 11), ED-LAT-04 (TE 12), ED-LAT-04 (TE 13), EG-05, EL-05, FO-01, FR-1, GL-COI-14, GL-EIM-13, GL-EIM-14, GL-PCF-13, GL-PCF-14, GL-PIP-14, GL-SMW-12, GL-SMW-13, GL-VHE-13, GL-VHE-14, GS-12, GT-05, HP-05, HS-HDO-10, HS-PHS-09, HS-PHS-10, MA-03, PO-IMA-03, PO-LES-TO-03, PO-LES-IM-03, PO-TCO-03, RO-04, SO-MAO-03, SO-RAD-02, SR-E (pay group 4 MDO-5), SR-E (pay group 5 basic), TI-05 Aviation, TR-02</v>
      </c>
    </row>
    <row r="1166" spans="1:3" ht="165" x14ac:dyDescent="0.25">
      <c r="A1166" s="60" t="str">
        <f>'5. Raw salary data'!A1166</f>
        <v>SO-FLP-04</v>
      </c>
      <c r="B1166" s="129" t="str" cm="1">
        <f t="array" ref="B1166">_xlfn.TEXTJOIN(", ", TRUE, _xlfn._xlws.FILTER('5. Raw salary data'!$A$2:$A$1297, ('5. Raw salary data'!$C$2:$C$1297 &lt; '5. Raw salary data'!D1166) * ('5. Raw salary data'!$C$2:$C$1297 &gt;= '5. Raw salary data'!C1166) * ('5. Raw salary data'!$A$2:$A$1297 &lt;&gt; '5. Raw salary data'!A1166), "No matches"))</f>
        <v>AR-03, CT-FIN-02 , CT-IAU-02, CX-3, DS-3, ED-EDS-03, ED-EST-04 (TE 9), ED-EST-05 (TE 7), ED-EST-06 (TE 5), ED-EST-06 (TE 6), ED-EST-06 Ontario (TE 9), ED-EST-06 Ontario (TE 10), ED-EST-06 Manitoba (TE 9), ED-EST-06 Manitoba (TE 10), ED-EST-06 Alberta (TE 10), ED-EST-05 BC (TE 11), ED-EST-06 BC (TE 10), ED-EST-06 BC (TE 11), EG-06, EL-06, FB-4, FR-3, HP-07, LS-03, ND-DIT-2, ND-HME-2, NU-CHN-3, NU-HOS-3, OP-1, PE-04, PI-07-CGC, PR(S)-04, SG-PAT-03, SO-MAO-05, SO-MAO-06, SR-E (pay group 11), SR-E (pay group 12), SW-SCW-03 Clinical Social Workers, SW-CHA-03, TI-07</v>
      </c>
      <c r="C1166" s="128" t="str" cm="1">
        <f t="array" ref="C1166">_xlfn.TEXTJOIN(", ",TRUE,_xlfn._xlws.FILTER('5. Raw salary data'!$A$2:$A$1297,('5. Raw salary data'!$C$2:$C$1297 &gt;'5. Raw salary data'!E1166)*('5. Raw salary data'!$C$2:$C$1297 &lt;'5. Raw salary data'!C1166),"No matches"))</f>
        <v>AG-02, AS-05, BI-02, CH-02, CT-EAV-02 , CX-2, ED-EDS-02, ED-EST-04 (TE 7), ED-EST-04 (TE 8), ED-EST-05 (TE 5), ED-EST-05 (TE 6),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ED-EST-05 BC (TE 9), ED-EST-05 BC (TE 10), ED-EST-06 BC (TE 8), ED-EST-06 BC (TE 9), ED-LAT-04 (TE 13), EU-PEI-2, FB-3, FR-2, FS-01, GL-SMW-14, GS-13, GT-06, HP-06, HR-03, IS-04 , IT-02, LP-00, ND-ADV-1, ND-DIT-1, ND-HME-1, NU-CHN-2, NU-HOS-2, OM-04, PC-02, PE-03, PG-04, PI-06-CGC, PM-05 , PM-MCO-01, PO-LES-TO-04, PO-TCO-04, PS-2, PR(S)-03, RO-05, SG-SRE-03, SO-FLP-03, SO-MAO-04, SO-RAD-03, SR-E (pay group 6), SR-E (pay group 7), SR-E (pay group 8), SR-E (pay group 9), SR-E (pay group 10), SR-W (pay group 12), SW-SCW-03, SW-SCW-01 Clinical Social Workers, SW-SCW-02 Clinical Social Workers, TI-06, TI-05 Marine, VM-1, WP-04</v>
      </c>
    </row>
    <row r="1167" spans="1:3" ht="75" x14ac:dyDescent="0.25">
      <c r="A1167" s="60" t="str">
        <f>'5. Raw salary data'!A1167</f>
        <v>SO-FLP-05</v>
      </c>
      <c r="B1167" s="129" t="str" cm="1">
        <f t="array" ref="B1167">_xlfn.TEXTJOIN(", ", TRUE, _xlfn._xlws.FILTER('5. Raw salary data'!$A$2:$A$1297, ('5. Raw salary data'!$C$2:$C$1297 &lt; '5. Raw salary data'!D1167) * ('5. Raw salary data'!$C$2:$C$1297 &gt;= '5. Raw salary data'!C1167) * ('5. Raw salary data'!$A$2:$A$1297 &lt;&gt; '5. Raw salary data'!A1167), "No matches"))</f>
        <v>AG-03, AS-06, BI-03, CH-03, CT-EAV-03 , CT-IAU-03, EC-05, ED-EDS-04, ED-EST-05 (TE 8), ED-EST-05 (TE 9), ED-EST-06 (TE 7), ED-EST-06 (TE 8), EG-07, EL-07, FB-5, FO-02, FR-4, HP-08, HR-04, IS-05 , LS-04, MA-04, MT-04, ND-ADV-2, ND-DIT-3, NU-CHN-4, NU-HOS-4, OM-05, OP-2, PC-03, PH-01, RO-06, SG-SRE-04, SO-MAO-07, TI-06 Aviation, TI-06 Marine, WP-05</v>
      </c>
      <c r="C1167" s="128" t="str" cm="1">
        <f t="array" ref="C1167">_xlfn.TEXTJOIN(", ",TRUE,_xlfn._xlws.FILTER('5. Raw salary data'!$A$2:$A$1297,('5. Raw salary data'!$C$2:$C$1297 &gt;'5. Raw salary data'!E1167)*('5. Raw salary data'!$C$2:$C$1297 &lt;'5. Raw salary data'!C1167),"No matches"))</f>
        <v>AI-03, AR-03, CT-FIN-02 , CX-3, ED-EDS-03, ED-EST-04 (TE 9), ED-EST-04 (TE 10), ED-EST-05 (TE 7), ED-EST-06 (TE 6), ED-EST-06 Ontario (TE 10), ED-EST-06 Manitoba (TE 9), ED-EST-06 Manitoba (TE 10), ED-EST-05 BC (TE 11), ED-EST-06 BC (TE 10), ED-EST-06 BC (TE 11), EG-06, EL-06, FB-4, FR-3, HP-07, MT-03, ND-DIT-2, ND-HME-2, NU-CHN-3, NU-HOS-3, OP-1, PE-04, PI-07-CGC, PR(S)-04, SO-MAO-05, SO-MAO-06, SR-E (pay group 11), SR-E (pay group 12), SW-SCW-03 Clinical Social Workers, SW-CHA-03, TI-07, TI-06 Railway safety, TR-03, UT-2</v>
      </c>
    </row>
    <row r="1168" spans="1:3" ht="60" x14ac:dyDescent="0.25">
      <c r="A1168" s="60" t="str">
        <f>'5. Raw salary data'!A1168</f>
        <v>SO-FLP-06</v>
      </c>
      <c r="B1168" s="129" t="str" cm="1">
        <f t="array" ref="B1168">_xlfn.TEXTJOIN(", ", TRUE, _xlfn._xlws.FILTER('5. Raw salary data'!$A$2:$A$1297, ('5. Raw salary data'!$C$2:$C$1297 &lt; '5. Raw salary data'!D1168) * ('5. Raw salary data'!$C$2:$C$1297 &gt;= '5. Raw salary data'!C1168) * ('5. Raw salary data'!$A$2:$A$1297 &lt;&gt; '5. Raw salary data'!A1168), "No matches"))</f>
        <v>AI-04, AO-CAI-01, AR-04, AS-07, CO-02, ED-EDS-05, ED-EST-05 (TE 10), ED-EST-06 (TE 9), ED-EST-06 (TE 10), EN-ENG-03, EN-SUR-02, FR-5, FS-02, GT-07, HP-09, IS-06 , IT-03, LP-01, MT-05, ND-HME-3, NU-CHN-5, NU-HOS-5, OP-3, PE-05, PG-05, PM-06 , PS-3, PR(S)-05, SG-PAT-04, SG-SRE-05, SO-FLP-07, SO-MAO-08, SR-CPS1, TI-08, TI-07 Railway safety, TR-04</v>
      </c>
      <c r="C1168" s="128" t="str" cm="1">
        <f t="array" ref="C1168">_xlfn.TEXTJOIN(", ",TRUE,_xlfn._xlws.FILTER('5. Raw salary data'!$A$2:$A$1297,('5. Raw salary data'!$C$2:$C$1297 &gt;'5. Raw salary data'!E1168)*('5. Raw salary data'!$C$2:$C$1297 &lt;'5. Raw salary data'!C1168),"No matches"))</f>
        <v>AG-03, AS-06, BI-03, CH-03, CT-EAV-03 , CT-IAU-03, EC-05, ED-EDS-04, ED-EST-05 (TE 8), ED-EST-05 (TE 9), ED-EST-06 (TE 7), ED-EST-06 (TE 8), EG-07, EL-07, FB-5, FO-02, FR-4, HP-08, HR-04, IS-05 , LS-04, MA-04, MT-04, ND-ADV-2, ND-DIT-3, NU-CHN-4, NU-HOS-4, OM-05, OP-2, PC-03, PH-01, RO-06, SG-SRE-04, SO-MAO-07, SW-SCW-04, TI-06 Aviation, TI-06 Marine, VM-2, WP-05</v>
      </c>
    </row>
    <row r="1169" spans="1:3" ht="60" x14ac:dyDescent="0.25">
      <c r="A1169" s="60" t="str">
        <f>'5. Raw salary data'!A1169</f>
        <v>SO-FLP-07</v>
      </c>
      <c r="B1169" s="129" t="str" cm="1">
        <f t="array" ref="B1169">_xlfn.TEXTJOIN(", ", TRUE, _xlfn._xlws.FILTER('5. Raw salary data'!$A$2:$A$1297, ('5. Raw salary data'!$C$2:$C$1297 &lt; '5. Raw salary data'!D1169) * ('5. Raw salary data'!$C$2:$C$1297 &gt;= '5. Raw salary data'!C1169) * ('5. Raw salary data'!$A$2:$A$1297 &lt;&gt; '5. Raw salary data'!A1169), "No matches"))</f>
        <v>AI-05, AI-06, CT-FIN-03 , CT-EAV-04 , CT-IAU-04, EC-06, EG-08, EL-08, EN-SUR-03, FB-6, FO-03, FR-6, HR-05, MA-05, ND-ADV-3, ND-DIT-4, ND-HME-4, NU-CHN-6, NU-HOS-6, PG-06, PH-02, PM-MCO-02, SE-RES-2, SG-SRE-06, SO-MAO-09, SW-SCW-05, TI-07 Aviation, TI-07 Marine, VM-3, WP-06</v>
      </c>
      <c r="C1169" s="128" t="str" cm="1">
        <f t="array" ref="C1169">_xlfn.TEXTJOIN(", ",TRUE,_xlfn._xlws.FILTER('5. Raw salary data'!$A$2:$A$1297,('5. Raw salary data'!$C$2:$C$1297 &gt;'5. Raw salary data'!E1169)*('5. Raw salary data'!$C$2:$C$1297 &lt;'5. Raw salary data'!C1169),"No matches"))</f>
        <v>AI-04, AO-CAI-01, AR-04, AS-07, CO-02, ED-EDS-05, ED-EST-05 (TE 10), ED-EST-06 (TE 9), ED-EST-06 (TE 10), EN-ENG-03, EN-SUR-02, FR-5, FS-02, GT-07, HP-09, IS-06 , IT-03, LP-01, MT-05, ND-HME-3, NU-CHN-5, NU-HOS-5, OP-3, PE-05, PG-05, PM-06 , PS-3, PR(S)-05, SG-PAT-04, SG-SRE-05, SO-FLP-06, SO-MAO-08, SR-CPS1, SW-SCW-04, TI-08, TI-07 Railway safety, TR-04, VM-2</v>
      </c>
    </row>
    <row r="1170" spans="1:3" ht="45" x14ac:dyDescent="0.25">
      <c r="A1170" s="60" t="str">
        <f>'5. Raw salary data'!A1170</f>
        <v>SO-INS-01</v>
      </c>
      <c r="B1170" s="129" t="str" cm="1">
        <f t="array" ref="B1170">_xlfn.TEXTJOIN(", ", TRUE, _xlfn._xlws.FILTER('5. Raw salary data'!$A$2:$A$1297, ('5. Raw salary data'!$C$2:$C$1297 &lt; '5. Raw salary data'!D1170) * ('5. Raw salary data'!$C$2:$C$1297 &gt;= '5. Raw salary data'!C1170) * ('5. Raw salary data'!$A$2:$A$1297 &lt;&gt; '5. Raw salary data'!A1170), "No matches"))</f>
        <v>AG-05, AO-CAI-03, AO-HPS-01, AO-HPS-02, BI-05, CH-05, CO-04, CT-FIN-04 , CT-EAV-05 , DE-02, DS-4, EC-07, EN-SUR-04, MA-06, MT-07, NU-CHN-7, NU-HOS-7, PC-05, PH-03, SE-REM-1, SE-RES-3, SG-PAT-06, SG-PAT-07, SG-SRE-08, TI-08 Aviation, VM-4</v>
      </c>
      <c r="C1170" s="128" t="str" cm="1">
        <f t="array" ref="C1170">_xlfn.TEXTJOIN(", ",TRUE,_xlfn._xlws.FILTER('5. Raw salary data'!$A$2:$A$1297,('5. Raw salary data'!$C$2:$C$1297 &gt;'5. Raw salary data'!E1170)*('5. Raw salary data'!$C$2:$C$1297 &lt;'5. Raw salary data'!C1170),"No matches"))</f>
        <v>AG-04, AI-06, AI-07, AO-CAI-02, AR-05, AS-08, BI-04, CH-04, CO-03, DE-01, EL-09, EN-ENG-04, FB-7, FO-04, FS-03, GT-08, IT-04, LS-05, MT-06, ND-ADV-3, ND-HME-4, PC-04, PE-06, PM-07, PM-MCO-03, PS-4, SG-PAT-05, SG-SRE-07, SO-MAO-10, TI-08 Marine, TI-08 Railway safety, TR-05, UT-3, WP-06</v>
      </c>
    </row>
    <row r="1171" spans="1:3" ht="30" x14ac:dyDescent="0.25">
      <c r="A1171" s="60" t="str">
        <f>'5. Raw salary data'!A1171</f>
        <v>SO-INS-02</v>
      </c>
      <c r="B1171" s="129" t="str" cm="1">
        <f t="array" ref="B1171">_xlfn.TEXTJOIN(", ", TRUE, _xlfn._xlws.FILTER('5. Raw salary data'!$A$2:$A$1297, ('5. Raw salary data'!$C$2:$C$1297 &lt; '5. Raw salary data'!D1171) * ('5. Raw salary data'!$C$2:$C$1297 &gt;= '5. Raw salary data'!C1171) * ('5. Raw salary data'!$A$2:$A$1297 &lt;&gt; '5. Raw salary data'!A1171), "No matches"))</f>
        <v>AO-CAI-04, AO-HPS-03, CT-EAV-06 , DS-5, EC-08, EN-ENG-05, EN-SUR-05, FB-8, FS-04, MA-07, PM-MCO-04, SE-REM-2, SE-RES-4, SO-MAO-11, UT-4, VM-5</v>
      </c>
      <c r="C1171" s="128" t="str" cm="1">
        <f t="array" ref="C1171">_xlfn.TEXTJOIN(", ",TRUE,_xlfn._xlws.FILTER('5. Raw salary data'!$A$2:$A$1297,('5. Raw salary data'!$C$2:$C$1297 &gt;'5. Raw salary data'!E1171)*('5. Raw salary data'!$C$2:$C$1297 &lt;'5. Raw salary data'!C1171),"No matches"))</f>
        <v>AC-01, AG-05, AO-CAI-03, AO-HPS-02, AR-06, BI-05, CH-05, CO-04, CT-FIN-04 , CT-EAV-05 , DE-02, EN-SUR-04, MA-06, MT-07, NU-CHN-8, NU-HOS-8, PC-05, PH-03, PS-5, SG-PAT-06, SG-SRE-08</v>
      </c>
    </row>
    <row r="1172" spans="1:3" ht="315" x14ac:dyDescent="0.25">
      <c r="A1172" s="60" t="str">
        <f>'5. Raw salary data'!A1172</f>
        <v>SO-MAO-TO</v>
      </c>
      <c r="B1172" s="129" t="str" cm="1">
        <f t="array" ref="B1172">_xlfn.TEXTJOIN(", ", TRUE, _xlfn._xlws.FILTER('5. Raw salary data'!$A$2:$A$1297, ('5. Raw salary data'!$C$2:$C$1297 &lt; '5. Raw salary data'!D1172) * ('5. Raw salary data'!$C$2:$C$1297 &gt;= '5. Raw salary data'!C1172) * ('5. Raw salary data'!$A$2:$A$1297 &lt;&gt; '5. Raw salary data'!A1172), "No matches"))</f>
        <v>AS-03, DA-PRO-6, DD-05, DS-1, EC-02, ED-EST-01 (TE 7) , ED-EST-02 (TE 6) , ED-EST-03 (TE 4), ED-EST-04 (TE 1), ED-EST-04 Maritimes (TE 7), ED-EST-04 Maritimes (TE 8), ED-EST-05 Maritimes (TE 5), ED-EST-06 Maritimes (TE 4), ED-EST-03 Quebec (TE 10), ED-EST-04 Quebec (TE 9), ED-EST-05 Quebec (TE 7), ED-EST-06 Quebec (TE 5), ED-EST-03 Ontario (TE 8), ED-EST-03 Ontario (TE 9), ED-EST-04 Ontario (TE 5), ED-EST-04 Ontario (TE 6), ED-EST-05 Ontario (TE 4), ED-EST-05 Ontario (TE 5), ED-EST-06 Ontario (TE 3), ED-EST-04 Manitoba (TE 4), ED-EST-05 Manitoba (TE 2), ED-EST-05 Manitoba (TE 3), ED-EST-06 Manitoba (TE 1), ED-EST-04 Saskatchewan (TE 5), ED-EST-05 Saskatchewan (TE 3), ED-EST-06 Saskatchewan (TE 2), ED-EST-03 Alberta (TE 8), ED-EST-03 Alberta (TE 9), ED-EST-04 Alberta (TE 5), ED-EST-05 Alberta (TE 4), ED-EST-06 Alberta (TE 2), ED-EST-06 Alberta (TE 3), ED-EST-03 BC (TE 7), ED-EST-04 BC (TE 5), ED-EST-05 BC (TE 4), ED-EST-06 BC (TE 2), ED-LAT-01 (TE 12), ED-LAT-02 (TE 8), ED-LAT-02 (TE 9), ED-LAT-03 (TE 7), ED-LAT-03 (TE 8), ED-LAT-04 (TE 5), ED-LAT-04 (TE 6), EG-03, GL-AIM-11, GL-AMW-11, GL-AMW-12, GL-COI-9, GL-EIM-00, GL-EIM-9, GL-ELE -13, GL-ELE -14, GL-GHW-8, GL-GHW-10, GL-GHW-11, GL-INM-12, GL-MAM-9, GL-MAM-10, GL-MAN-10, GL-MDO-11, GL-MDO-12, GL-MOC-10, GL-MOC-11, GL-MST-13, GL-MST-14, GL-PCF-8, GL-PIP-9, GL-PRW-10, GL-SMW-00, GL-VHE-8, GL-WOW-10, GS-08, HP-03, HR-01, HS-HDO-07, HS-PHS-07, LI-8, PE-01, PG-02, PI-03-CGC, PM-03 , PO-IMA-01, PO-LES-TO-01, PO-LES-IM-01, PO-TCO-01, PR(S)-01, PY-07, SC-7 (deck and engine room), SC-STD-7, SC-5 (equip. op. and spec. trade), SG-PAT-01, SR-E (pay group 2 ELE-2), SR-W (pay group 4), SR-W (pay group 9) APC-8, SR-W (pay group 9) APD-10, ST-COR-2, TI-04, WP-02</v>
      </c>
      <c r="C1172" s="128" t="str" cm="1">
        <f t="array" ref="C1172">_xlfn.TEXTJOIN(", ",TRUE,_xlfn._xlws.FILTER('5. Raw salary data'!$A$2:$A$1297,('5. Raw salary data'!$C$2:$C$1297 &gt;'5. Raw salary data'!E1172)*('5. Raw salary data'!$C$2:$C$1297 &lt;'5. Raw salary data'!C1172),"No matches"))</f>
        <v>AR-01, AS-02, CM-07, CO-DEV/PER, CR-06, DA-CON-6, EC-01, ED-EST-01 (TE 5), ED-EST-01 (TE 6), ED-EST-02 (TE 4), ED-EST-02 (TE 5) , ED-EST-03 (TE 2), ED-EST-03 (TE 3), ED-EST-04 Maritimes (TE 6), ED-EST-05 Maritimes (TE 3), ED-EST-05 Maritimes (TE 4), ED-EST-06 Maritimes (TE 2), ED-EST-06 Maritimes (TE 3), ED-EST-01 Quebec (TE 10), ED-EST-02 Quebec (TE 10), ED-EST-02 Quebec (TE 11), ED-EST-03 Quebec (TE 8), ED-EST-03 Quebec (TE 9), ED-EST-04 Quebec (TE 7), ED-EST-04 Quebec (TE 8), ED-EST-05 Quebec (TE 5), ED-EST-05 Quebec (TE 6), ED-EST-06 Quebec (TE 3), ED-EST-06 Quebec (TE 4), ED-EST-02 Ontario (TE 8), ED-EST-02 Ontario (TE 9), ED-EST-03 Ontario (TE 7), ED-EST-04 Ontario (TE 4), ED-EST-05 Ontario (TE 3), ED-EST-06 Ontario (TE 1), ED-EST-06 Ontario (TE 2), ED-EST-03 Manitoba (TE 8), ED-EST-03 Manitoba (TE 9), ED-EST-04 Manitoba (TE 2), ED-EST-04 Manitoba (TE 3), ED-EST-05 Manitoba (TE 1), ED-EST-03 Saskatchewan (TE 8), ED-EST-03 Saskatchewan (TE 9), ED-EST-04 Saskatchewan (TE 3), ED-EST-04 Saskatchewan (TE 4), ED-EST-05 Saskatchewan (TE 2), ED-EST-06 Saskatchewan (TE 1), ED-EST-02 Alberta (TE 9), ED-EST-03 Alberta (TE 7), ED-EST-04 Alberta (TE 3), ED-EST-04 Alberta (TE 4), ED-EST-05 Alberta (TE 2), ED-EST-05 Alberta (TE 3), ED-EST-06 Alberta (TE 1), ED-EST-02 BC (TE 9), ED-EST-03 BC (TE 5), ED-EST-03 BC (TE 6), ED-EST-04 BC (TE 4), ED-EST-05 BC (TE 2), ED-EST-05 BC (TE 3), ED-EST-06 BC (TE 1), ED-LAT-01 (TE 10), ED-LAT-01 (TE 11), ED-LAT-02 (TE 6), ED-LAT-02 (TE 7), ED-LAT-03 (TE 5), ED-LAT-03 (TE 6), ED-LAT-04 (TE 3), ED-LAT-04 (TE 4), EG-02, EL-02, EN-ENG-01, FR - Recruitment, GL-AIM-9, GL-AIM-10, GL-AMW-9, GL-AMW-10, GL-COI-00, GL-ELE -11, GL-ELE -12, GL-GHW-7, GL-INM-10, GL-INM-11, GL-MAM-8, GL-MAN-8, GL-MAN-9, GL-MDO-9, GL-MDO-10, GL-MOC-9, GL-MST-11, GL-MST-12, GL-PCF-6, GL-PCF-7, GL-PIP-00, GL-PRW-8, GL-PRW-9, GL-VHE-00, GL-WOW-9, GS-07, GT-03, HP-02, HS-HDO-05, HS-HDO-06, HS-PHS-05, HS-PHS-06, IS-02 , LI-7, MT-01, OM-02, PM-02 , PY-06, SC-5 (deck and engine room), SC-6 (deck and engine room), SC-STD-5, SC-STD-6, SC-4 (equip. op. and spec. trade), SG-SRE-01, SR-E (pay group 1 basic), SR-W (pay group 9) APC-7, SR-W (pay group 9) APD-9, TR-01</v>
      </c>
    </row>
    <row r="1173" spans="1:3" ht="285" x14ac:dyDescent="0.25">
      <c r="A1173" s="60" t="str">
        <f>'5. Raw salary data'!A1173</f>
        <v>SO-MAO-01</v>
      </c>
      <c r="B1173" s="129" t="str" cm="1">
        <f t="array" ref="B1173">_xlfn.TEXTJOIN(", ", TRUE, _xlfn._xlws.FILTER('5. Raw salary data'!$A$2:$A$1297, ('5. Raw salary data'!$C$2:$C$1297 &lt; '5. Raw salary data'!D1173) * ('5. Raw salary data'!$C$2:$C$1297 &gt;= '5. Raw salary data'!C1173) * ('5. Raw salary data'!$A$2:$A$1297 &lt;&gt; '5. Raw salary data'!A1173), "No matches"))</f>
        <v>AG-01, AS-04, BI-01, CH-01, CR-07, DA-CON-7, DD-06, DS-2, EC-03, ED-EST-01 (TE 8), ED-EST-02 (TE 8), ED-EST-03 (TE 5), ED-EST-04 (TE 3), ED-EST-05 (TE 1), ED-EST-04 Maritimes (TE 9), ED-EST-04 Maritimes (TE 10), ED-EST-05 Maritimes (TE 6), ED-EST-05 Maritimes (TE 7), ED-EST-06 Maritimes (TE 5), ED-EST-06 Maritimes (TE 6), ED-EST-04 Quebec (TE 11), ED-EST-04 Quebec (TE 12), ED-EST-05 Quebec (TE 9), ED-EST-06 Quebec (TE 6), ED-EST-06 Quebec (TE 7), ED-EST-03 Ontario (TE 10), ED-EST-04 Ontario (TE 7), ED-EST-05 Ontario (TE 6), ED-EST-06 Ontario (TE 4), ED-EST-04 Manitoba (TE 5), ED-EST-04 Manitoba (TE 6), ED-EST-05 Manitoba (TE 4), ED-EST-06 Manitoba (TE 3), ED-EST-04 Saskatchewan (TE 6), ED-EST-04 Saskatchewan (TE 7), ED-EST-05 Saskatchewan (TE 5), ED-EST-06 Saskatchewan (TE 3), ED-EST-06 Saskatchewan (TE 4), ED-EST-04 Alberta (TE 6), ED-EST-04 Alberta (TE 7), ED-EST-05 Alberta (TE 5), ED-EST-06 Alberta (TE 4), ED-EST-03 BC (TE 8), ED-EST-03 BC (TE 9), ED-EST-04 BC (TE 7), ED-EST-05 BC (TE 5), ED-EST-06 BC (TE 4), ED-LAT-02 (TE 10), ED-LAT-02 (TE 11), ED-LAT-03 (TE 9), ED-LAT-03 (TE 10), ED-LAT-04 (TE 7), ED-LAT-04 (TE 8), EL-03, FB-1, GL-AIM-13, GL-AMW-13, GL-AMW-14, GL-COI-10, GL-COI-11, GL-EIM-10, GL-GHW-12, GL-INM-14, GL-MAM-11, GL-MAM-12, GL-MAN-12, GL-MDO-13, GL-MDO-14, GL-MOC-12, GL-MOC-13, GL-PCF-10, GL-PIP-10, GL-PIP-11, GL-PRW-12, GL-SMW-9, GL-VHE-10, GL-WOW-12, GS-09, GT-04, HS-PHS-08, IS-03 , LI-9, PC-01, PI-04-CGC, PM-04 , PO-IMA-02, PO-LES-TO-02, PO-LES-IM-02, PO-TCO-02, PS-1, RO-03, SC-6 (equip. op. and spec. trade), SO-FLP-01, SR-E (pay group 3 MDO-4), SR-W (pay group 6), SW-SCW-01</v>
      </c>
      <c r="C1173" s="128" t="str" cm="1">
        <f t="array" ref="C1173">_xlfn.TEXTJOIN(", ",TRUE,_xlfn._xlws.FILTER('5. Raw salary data'!$A$2:$A$1297,('5. Raw salary data'!$C$2:$C$1297 &gt;'5. Raw salary data'!E1173)*('5. Raw salary data'!$C$2:$C$1297 &lt;'5. Raw salary data'!C1173),"No matches"))</f>
        <v>AS-03, DA-PRO-6, DS-1, EC-02, ED-EST-01 (TE 7) , ED-EST-02 (TE 6) , ED-EST-02 (TE 7) , ED-EST-03 (TE 4), ED-EST-04 (TE 1), ED-EST-04 (TE 2), ED-EST-04 Maritimes (TE 7), ED-EST-04 Maritimes (TE 8), ED-EST-05 Maritimes (TE 5), ED-EST-06 Maritimes (TE 4), ED-EST-03 Quebec (TE 10), ED-EST-03 Quebec (TE 11), ED-EST-04 Quebec (TE 9), ED-EST-04 Quebec (TE 10), ED-EST-05 Quebec (TE 7), ED-EST-05 Quebec (TE 8), ED-EST-06 Quebec (TE 5), ED-EST-03 Ontario (TE 8), ED-EST-03 Ontario (TE 9), ED-EST-04 Ontario (TE 5), ED-EST-04 Ontario (TE 6), ED-EST-05 Ontario (TE 5), ED-EST-06 Ontario (TE 3), ED-EST-04 Manitoba (TE 4), ED-EST-05 Manitoba (TE 2),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8), ED-LAT-02 (TE 9), ED-LAT-03 (TE 7), ED-LAT-03 (TE 8), ED-LAT-04 (TE 5), ED-LAT-04 (TE 6), EG-03, EU-LAI-1, GL-AIM-11, GL-AIM-12, GL-AMW-11, GL-AMW-12, GL-COI-9, GL-EIM-00, GL-EIM-9, GL-ELE -13, GL-ELE -14, GL-GHW-10, GL-GHW-11, GL-INM-12, GL-INM-13, GL-MAM-10, GL-MAN-10, GL-MAN-11, GL-MDO-11, GL-MDO-12, GL-MOC-11, GL-MST-13, GL-MST-14, GL-PCF-8, GL-PCF-9, GL-PIP-9, GL-PRW-10, GL-PRW-11, GL-SMW-00, GL-SMW-8, GL-VHE-8, GL-VHE-9, GL-WOW-10, GL-WOW-11, GS-08, HP-03, HR-01, HS-HDO-07, HS-HDO-08, HS-PHS-07, LI-8, MA-02, PE-01, PG-02, PM-03 , PO-IMA-01, PO-LES-TO-01, PO-LES-IM-01, PO-TCO-01, PR(S)-01, SC-7 (deck and engine room), SC-STD-7, SC-5 (equip. op. and spec. trade), SG-PAT-01, SR-E (pay group 2 ELE-2), SR-W (pay group 4), SR-W (pay group 5), SR-W (pay group 9) APC-8, SR-W (pay group 9) APD-10, ST-COR-2, SW-CHA-01, TI-04, WP-02</v>
      </c>
    </row>
    <row r="1174" spans="1:3" ht="240" x14ac:dyDescent="0.25">
      <c r="A1174" s="60" t="str">
        <f>'5. Raw salary data'!A1174</f>
        <v>SO-MAO-02</v>
      </c>
      <c r="B1174" s="129" t="str" cm="1">
        <f t="array" ref="B1174">_xlfn.TEXTJOIN(", ", TRUE, _xlfn._xlws.FILTER('5. Raw salary data'!$A$2:$A$1297, ('5. Raw salary data'!$C$2:$C$1297 &lt; '5. Raw salary data'!D1174) * ('5. Raw salary data'!$C$2:$C$1297 &gt;= '5. Raw salary data'!C1174) * ('5. Raw salary data'!$A$2:$A$1297 &lt;&gt; '5. Raw salary data'!A1174), "No matches"))</f>
        <v>AR-02, CT-FIN-01 , CT-EAV-01 , CT-IAU-01 , DD-08, EC-04, ED-EDS-01, ED-EST-03 (TE 7), ED-EST-03 (TE 8), ED-EST-04 (TE 5), ED-EST-05 (TE 3), ED-EST-06 (TE 2), ED-EST-05 Maritimes (TE 9), ED-EST-06 Maritimes (TE 8), ED-EST-05 Quebec (TE 12), ED-EST-06 Quebec (TE 9), ED-EST-06 Quebec (TE 10), ED-EST-04 Ontario (TE 9), ED-EST-04 Ontario (TE 10), ED-EST-05 Ontario (TE 8),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ED-LAT-03 (TE 12), ED-LAT-03 (TE 13), ED-LAT-04 (TE 10), ED-LAT-04 (TE 11), EN-ENG-02, EN-SUR-01, GL-COI-13, GL-COI-14, GL-EIM-12, GL-EIM-13, GL-MAM-14, GL-PCF-12, GL-PCF-13, GL-PIP-13, GL-PIP-14, GL-PRW-14, GL-SMW-11, GL-SMW-12, GL-VHE-12, GL-VHE-13, GS-11, GT-05, HP-05, HR-02, HS-HDO-10, HS-PHS-09, LS-02, MT-02, NU-CHN-1, NU-HOS-1, PI-05-CGC, PO-IMA-03, PO-LES-TO-03, PO-LES-IM-03, PO-TCO-03, RO-04, SE-RES-1, SO-FLP-02, SO-MAO-03, SO-RAD-01, SR-E (pay group 4 MDO-5), SR-W (pay group 8), SR-W (pay group 11), SW-CHA-02, TR-02, UT-1</v>
      </c>
      <c r="C1174" s="128" t="str" cm="1">
        <f t="array" ref="C1174">_xlfn.TEXTJOIN(", ",TRUE,_xlfn._xlws.FILTER('5. Raw salary data'!$A$2:$A$1297,('5. Raw salary data'!$C$2:$C$1297 &gt;'5. Raw salary data'!E1174)*('5. Raw salary data'!$C$2:$C$1297 &lt;'5. Raw salary data'!C1174),"No matches"))</f>
        <v>AI-01, AS-04, CO-01, DA-CON-7, DA-CON-8, DA-PRO-7, DD-07, DS-2, EC-03, ED-EST-02 (TE 9), ED-EST-03 (TE 6), ED-EST-04 (TE 3),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ED-EST-06 Ontario (TE 5), ED-EST-04 Manitoba (TE 6), ED-EST-04 Manitoba (TE 7), ED-EST-05 Manitoba (TE 5), ED-EST-06 Manitoba (TE 3), ED-EST-06 Manitoba (TE 4), ED-EST-04 Saskatchewan (TE 7), ED-EST-04 Saskatchewan (TE 8), ED-EST-05 Saskatchewan (TE 6), ED-EST-06 Saskatchewan (TE 4), ED-EST-06 Saskatchewan (TE 5), ED-EST-04 Alberta (TE 7), ED-EST-05 Alberta (TE 6), ED-EST-06 Alberta (TE 5), ED-EST-03 BC (TE 9), ED-EST-04 BC (TE 8), ED-EST-05 BC (TE 6), ED-EST-06 BC (TE 4), ED-EST-06 BC (TE 5), ED-LAT-02 (TE 12), ED-LAT-02 (TE 13), ED-LAT-03 (TE 10), ED-LAT-03 (TE 11), ED-LAT-04 (TE 8), ED-LAT-04 (TE 9), EG-04, EL-04, FB-2, GL-AIM-14, GL-AMW-14, GL-COI-11, GL-COI-12, GL-EIM-11, GL-MAM-12, GL-MAM-13, GL-MAN-13, GL-MAN-14, GL-MDO-14, GL-MOC-13, GL-MOC-14, GL-PCF-11, GL-PIP-11, GL-PIP-12, GL-PRW-13, GL-SMW-10, GL-VHE-11, GL-WOW-13, GL-WOW-14, GS-10, HP-04, HS-HDO-09, HS-PHS-08, IS-03 , IT-01, LS-01, OM-03, PE-02, PG-03, PM-04 , PO-IMA-02, PO-LES-TO-02, PO-LES-IM-02, PO-TCO-02, PR(S)-02, RO-03, SC-7 (equip. op. and spec. trade), SG-PAT-02, SG-SRE-02, SO-FLP-01, SR-E (APA), SR-E (APB), SR-W (pay group 7), SW-SCW-02, TI-05, WP-03</v>
      </c>
    </row>
    <row r="1175" spans="1:3" ht="240" x14ac:dyDescent="0.25">
      <c r="A1175" s="60" t="str">
        <f>'5. Raw salary data'!A1175</f>
        <v>SO-MAO-03</v>
      </c>
      <c r="B1175" s="129" t="str" cm="1">
        <f t="array" ref="B1175">_xlfn.TEXTJOIN(", ", TRUE, _xlfn._xlws.FILTER('5. Raw salary data'!$A$2:$A$1297, ('5. Raw salary data'!$C$2:$C$1297 &lt; '5. Raw salary data'!D1175) * ('5. Raw salary data'!$C$2:$C$1297 &gt;= '5. Raw salary data'!C1175) * ('5. Raw salary data'!$A$2:$A$1297 &lt;&gt; '5. Raw salary data'!A1175), "No matches"))</f>
        <v>AG-02, AI-02, BI-02, CH-02, CX-1, DD-08, DD-09, EC-04, ED-EST-03 (TE 8), ED-EST-03 (TE 9), ED-EST-04 (TE 6), ED-EST-05 (TE 4), ED-EST-06 (TE 3), ED-EST-05 Maritimes (TE 10), ED-EST-06 Maritimes (TE 9), ED-EST-06 Maritimes (TE 10), ED-EST-06 Quebec (TE 10), ED-EST-06 Quebec (TE 11), ED-EST-05 Ontario (TE 10), ED-EST-06 Ontario (TE 7), ED-EST-04 Manitoba (TE 9), ED-EST-05 Manitoba (TE 7), ED-EST-05 Manitoba (TE 8), ED-EST-06 Manitoba (TE 6), ED-EST-06 Manitoba (TE 7), ED-EST-04 Saskatchewan (TE 10), ED-EST-05 Saskatchewan (TE 9), ED-EST-06 Saskatchewan (TE 7), ED-EST-06 Saskatchewan (TE 8),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GL-SMW-13, GL-VHE-14, GS-12, HP-05, HS-PHS-10, MA-03, ND-HME-1, PC-02, PE-03, PR(S)-03, SO-FLP-03, SO-MAO-04, SO-RAD-02, SR-E (pay group 5 basic), SR-E (pay group 6), TI-06, TI-05 Aviation, TR-02</v>
      </c>
      <c r="C1175" s="128" t="str" cm="1">
        <f t="array" ref="C1175">_xlfn.TEXTJOIN(", ",TRUE,_xlfn._xlws.FILTER('5. Raw salary data'!$A$2:$A$1297,('5. Raw salary data'!$C$2:$C$1297 &gt;'5. Raw salary data'!E1175)*('5. Raw salary data'!$C$2:$C$1297 &lt;'5. Raw salary data'!C1175),"No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ED-EST-04 Ontario (TE 10), ED-EST-05 Ontario (TE 8), ED-EST-05 Ontario (TE 9), ED-EST-06 Ontario (TE 5), ED-EST-06 Ontario (TE 6), ED-EST-04 Manitoba (TE 7), ED-EST-04 Manitoba (TE 8), ED-EST-05 Manitoba (TE 6), ED-EST-06 Manitoba (TE 4), ED-EST-06 Manitoba (TE 5), ED-EST-04 Saskatchewan (TE 8), ED-EST-04 Saskatchewan (TE 9), ED-EST-05 Saskatchewan (TE 7), ED-EST-05 Saskatchewan (TE 8), ED-EST-06 Saskatchewan (TE 6), ED-EST-04 Alberta (TE 8), ED-EST-04 Alberta (TE 9), ED-EST-05 Alberta (TE 7), ED-EST-06 Alberta (TE 6), ED-EST-04 BC (TE 9), ED-EST-05 BC (TE 7), ED-EST-06 BC (TE 6), ED-LAT-02 (TE 13), ED-LAT-03 (TE 12), ED-LAT-03 (TE 13), ED-LAT-04 (TE 10), ED-LAT-04 (TE 11), EG-04, EL-04, EN-ENG-02, EN-SUR-01, GL-COI-13, GL-EIM-12, GL-EIM-13, GL-MAM-14, GL-MAN-14, GL-PCF-12, GL-PCF-13, GL-PIP-13, GL-PRW-14, GL-SMW-11, GL-SMW-12, GL-VHE-12, GL-VHE-13, GL-WOW-14, GS-10, GS-11, GT-05, HP-04, HR-02, HS-HDO-09, HS-HDO-10, HS-PHS-09, LS-02, MT-02, NU-CHN-1, NU-HOS-1, PI-05-CGC, PO-IMA-03, PO-LES-TO-03, PO-LES-IM-03, PO-TCO-03, RO-04, SE-RES-1, SG-PAT-02, SO-FLP-02, SO-MAO-02, SO-RAD-01, SR-E (pay group 4 MDO-5), SR-W (pay group 8), SR-W (pay group 11), SW-SCW-02, SW-CHA-02, UT-1</v>
      </c>
    </row>
    <row r="1176" spans="1:3" ht="195" x14ac:dyDescent="0.25">
      <c r="A1176" s="60" t="str">
        <f>'5. Raw salary data'!A1176</f>
        <v>SO-MAO-04</v>
      </c>
      <c r="B1176" s="129" t="str" cm="1">
        <f t="array" ref="B1176">_xlfn.TEXTJOIN(", ", TRUE, _xlfn._xlws.FILTER('5. Raw salary data'!$A$2:$A$1297, ('5. Raw salary data'!$C$2:$C$1297 &lt; '5. Raw salary data'!D1176) * ('5. Raw salary data'!$C$2:$C$1297 &gt;= '5. Raw salary data'!C1176) * ('5. Raw salary data'!$A$2:$A$1297 &lt;&gt; '5. Raw salary data'!A1176), "No matches"))</f>
        <v>AS-05, CT-EAV-02 , CT-IAU-02, CX-2, DS-3, ED-EDS-02, ED-EST-04 (TE 7), ED-EST-04 (TE 8), ED-EST-05 (TE 5), ED-EST-05 (TE 6), ED-EST-06 (TE 4), ED-EST-06 Maritimes (TE 10), ED-EST-06 Quebec (TE 12), ED-EST-06 Ontario (TE 8), ED-EST-06 Ontario (TE 9), ED-EST-04 Manitoba (TE 10), ED-EST-05 Manitoba (TE 9), ED-EST-05 Manitoba (TE 10), ED-EST-06 Manitoba (TE 7), ED-EST-06 Manitoba (TE 8), ED-EST-05 Saskatchewan (TE 10), ED-EST-06 Saskatchewan (TE 9), ED-EST-06 Saskatchewan (TE 10), ED-EST-05 Alberta (TE 10), ED-EST-06 Alberta (TE 9), ED-EST-06 Alberta (TE 10), ED-EST-05 BC (TE 10), ED-EST-06 BC (TE 9), EU-PEI-2, FB-3, FR-2, FS-01, GL-SMW-14, GS-13, GT-06, HP-06, HR-03, IS-04 , IT-02, LS-03, LP-00, ND-ADV-1, ND-DIT-1, NU-CHN-2, NU-HOS-2, OM-04, PG-04, PI-06-CGC, PM-05 , PM-MCO-01, PO-LES-TO-04, PO-TCO-04, PS-2, RO-05, SG-PAT-03, SG-SRE-03, SO-FLP-04, SO-RAD-03, SR-E (pay group 7), SR-E (pay group 8), SR-E (pay group 9), SR-E (pay group 10), SR-W (pay group 12), SW-SCW-03, SW-SCW-01 Clinical Social Workers, SW-SCW-02 Clinical Social Workers, TI-05 Marine, VM-1, WP-04</v>
      </c>
      <c r="C1176" s="128" t="str" cm="1">
        <f t="array" ref="C1176">_xlfn.TEXTJOIN(", ",TRUE,_xlfn._xlws.FILTER('5. Raw salary data'!$A$2:$A$1297,('5. Raw salary data'!$C$2:$C$1297 &gt;'5. Raw salary data'!E1176)*('5. Raw salary data'!$C$2:$C$1297 &lt;'5. Raw salary data'!C1176),"No matches"))</f>
        <v>AG-02, AI-02, BI-02, CH-02,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GL-SMW-12, GL-SMW-13, GL-VHE-14, GS-12, GT-05, HP-05, HS-HDO-10, HS-PHS-10, MA-03, ND-HME-1, PC-02, PE-03, PO-IMA-03, PO-LES-TO-03, PO-LES-IM-03, PO-TCO-03, PR(S)-03, RO-04, SO-FLP-03, SO-MAO-03, SO-RAD-02, SR-E (pay group 5 basic), SR-E (pay group 6), TI-06, TI-05 Aviation, TR-02</v>
      </c>
    </row>
    <row r="1177" spans="1:3" ht="165" x14ac:dyDescent="0.25">
      <c r="A1177" s="60" t="str">
        <f>'5. Raw salary data'!A1177</f>
        <v>SO-MAO-05</v>
      </c>
      <c r="B1177" s="129" t="str" cm="1">
        <f t="array" ref="B1177">_xlfn.TEXTJOIN(", ", TRUE, _xlfn._xlws.FILTER('5. Raw salary data'!$A$2:$A$1297, ('5. Raw salary data'!$C$2:$C$1297 &lt; '5. Raw salary data'!D1177) * ('5. Raw salary data'!$C$2:$C$1297 &gt;= '5. Raw salary data'!C1177) * ('5. Raw salary data'!$A$2:$A$1297 &lt;&gt; '5. Raw salary data'!A1177), "No matches"))</f>
        <v>AI-03, AR-03, CT-FIN-02 , CX-3, ED-EDS-03, ED-EST-04 (TE 9), ED-EST-04 (TE 10), ED-EST-05 (TE 7), ED-EST-06 (TE 6), ED-EST-06 Ontario (TE 10), ED-EST-06 Manitoba (TE 9), ED-EST-06 Manitoba (TE 10), ED-EST-05 BC (TE 11), ED-EST-06 BC (TE 10), ED-EST-06 BC (TE 11), EG-06, EL-06, FB-4, FR-3, HP-07, MT-03, ND-DIT-2, ND-HME-2, NU-CHN-3, NU-HOS-3, OP-1, PE-04, PI-07-CGC, PR(S)-04, SO-MAO-06, SR-E (pay group 11), SR-E (pay group 12), SW-SCW-03 Clinical Social Workers, SW-CHA-03, TI-07</v>
      </c>
      <c r="C1177" s="128" t="str" cm="1">
        <f t="array" ref="C1177">_xlfn.TEXTJOIN(", ",TRUE,_xlfn._xlws.FILTER('5. Raw salary data'!$A$2:$A$1297,('5. Raw salary data'!$C$2:$C$1297 &gt;'5. Raw salary data'!E1177)*('5. Raw salary data'!$C$2:$C$1297 &lt;'5. Raw salary data'!C1177),"No matches"))</f>
        <v>AS-05, CT-EAV-02 , CT-IAU-02, CX-2, DS-3, ED-EDS-02, ED-EST-04 (TE 7), ED-EST-04 (TE 8), ED-EST-05 (TE 5), ED-EST-05 (TE 6), ED-EST-06 (TE 4), ED-EST-06 (TE 5), ED-EST-06 Maritimes (TE 10), ED-EST-06 Quebec (TE 12), ED-EST-06 Ontario (TE 8), ED-EST-06 Ontario (TE 9), ED-EST-04 Manitoba (TE 10), ED-EST-05 Manitoba (TE 9), ED-EST-05 Manitoba (TE 10), ED-EST-06 Manitoba (TE 7), ED-EST-06 Manitoba (TE 8), ED-EST-05 Saskatchewan (TE 10), ED-EST-06 Saskatchewan (TE 9), ED-EST-06 Saskatchewan (TE 10), ED-EST-05 Alberta (TE 10), ED-EST-06 Alberta (TE 9), ED-EST-06 Alberta (TE 10), ED-EST-05 BC (TE 10), ED-EST-06 BC (TE 9), EU-PEI-2, FB-3, FR-2, FS-01, GL-SMW-14, GS-13, GT-06, HP-06, HR-03, IS-04 , IT-02, LS-03, LP-00, ND-ADV-1, ND-DIT-1, NU-CHN-2, NU-HOS-2, OM-04, PG-04, PI-06-CGC, PM-05 , PM-MCO-01, PO-LES-TO-04, PO-TCO-04, PS-2, RO-05, SG-PAT-03, SG-SRE-03, SO-FLP-04, SO-MAO-04, SO-RAD-03, SR-E (pay group 7), SR-E (pay group 8), SR-E (pay group 9), SR-E (pay group 10), SR-W (pay group 12), SW-SCW-03, SW-SCW-01 Clinical Social Workers, SW-SCW-02 Clinical Social Workers, TI-05 Marine, VM-1, WP-04</v>
      </c>
    </row>
    <row r="1178" spans="1:3" ht="105" x14ac:dyDescent="0.25">
      <c r="A1178" s="60" t="str">
        <f>'5. Raw salary data'!A1178</f>
        <v>SO-MAO-06</v>
      </c>
      <c r="B1178" s="129" t="str" cm="1">
        <f t="array" ref="B1178">_xlfn.TEXTJOIN(", ", TRUE, _xlfn._xlws.FILTER('5. Raw salary data'!$A$2:$A$1297, ('5. Raw salary data'!$C$2:$C$1297 &lt; '5. Raw salary data'!D1178) * ('5. Raw salary data'!$C$2:$C$1297 &gt;= '5. Raw salary data'!C1178) * ('5. Raw salary data'!$A$2:$A$1297 &lt;&gt; '5. Raw salary data'!A1178), "No matches"))</f>
        <v>AI-03, AS-06, EC-05, ED-EDS-04, ED-EST-04 (TE 10), ED-EST-05 (TE 8), ED-EST-06 (TE 7), FB-5, FO-02, FR-4, IS-05 , LS-04, MA-04, MT-03, MT-04, ND-ADV-2, ND-DIT-3, NU-CHN-4, NU-HOS-4, OM-05, OP-1, PR(S)-04, RO-06, SG-SRE-04, SO-FLP-05, SO-MAO-07, SW-SCW-03 Clinical Social Workers, TI-06 Aviation, TI-06 Railway safety, TR-03, UT-2, WP-05</v>
      </c>
      <c r="C1178" s="128" t="str" cm="1">
        <f t="array" ref="C1178">_xlfn.TEXTJOIN(", ",TRUE,_xlfn._xlws.FILTER('5. Raw salary data'!$A$2:$A$1297,('5. Raw salary data'!$C$2:$C$1297 &gt;'5. Raw salary data'!E1178)*('5. Raw salary data'!$C$2:$C$1297 &lt;'5. Raw salary data'!C1178),"No matches"))</f>
        <v>AR-03, CT-FIN-02 , CT-EAV-02 , CT-IAU-02, CX-3, DS-3, ED-EDS-03, ED-EST-04 (TE 8), ED-EST-04 (TE 9), ED-EST-05 (TE 6), ED-EST-05 (TE 7), ED-EST-06 (TE 5), ED-EST-06 (TE 6), ED-EST-06 Ontario (TE 9), ED-EST-06 Ontario (TE 10), ED-EST-05 Manitoba (TE 10), ED-EST-06 Manitoba (TE 9), ED-EST-06 Manitoba (TE 10), ED-EST-06 Saskatchewan (TE 10), ED-EST-06 Alberta (TE 10), ED-EST-05 BC (TE 11), ED-EST-06 BC (TE 10), ED-EST-06 BC (TE 11), EG-06, EL-06, FB-4, FR-3, GT-06, HP-07, LS-03, ND-DIT-2, ND-HME-2, NU-CHN-2, NU-CHN-3, NU-HOS-2, NU-HOS-3, PE-04, PI-07-CGC, SG-PAT-03, SO-FLP-04, SO-MAO-05, SR-E (pay group 10), SR-E (pay group 11), SR-E (pay group 12), SR-W (pay group 12), SW-SCW-02 Clinical Social Workers, SW-CHA-03, TI-07</v>
      </c>
    </row>
    <row r="1179" spans="1:3" ht="75" x14ac:dyDescent="0.25">
      <c r="A1179" s="60" t="str">
        <f>'5. Raw salary data'!A1179</f>
        <v>SO-MAO-07</v>
      </c>
      <c r="B1179" s="129" t="str" cm="1">
        <f t="array" ref="B1179">_xlfn.TEXTJOIN(", ", TRUE, _xlfn._xlws.FILTER('5. Raw salary data'!$A$2:$A$1297, ('5. Raw salary data'!$C$2:$C$1297 &lt; '5. Raw salary data'!D1179) * ('5. Raw salary data'!$C$2:$C$1297 &gt;= '5. Raw salary data'!C1179) * ('5. Raw salary data'!$A$2:$A$1297 &lt;&gt; '5. Raw salary data'!A1179), "No matches"))</f>
        <v>AG-03, BI-03, CH-03, CT-EAV-03 , CT-IAU-03, ED-EST-05 (TE 9), ED-EST-06 (TE 8), EG-07, EL-07, EN-ENG-03, EN-SUR-02, FB-5, GT-07, HP-08, HR-04, MT-04, ND-ADV-2, ND-DIT-3, ND-HME-3, NU-CHN-5, NU-HOS-5, OP-2, PC-03, PG-05, PH-01, PS-3, SO-FLP-06, SO-MAO-08, SR-CPS1, SW-SCW-04, TI-06 Aviation, TI-06 Marine, VM-2, WP-05</v>
      </c>
      <c r="C1179" s="128" t="str" cm="1">
        <f t="array" ref="C1179">_xlfn.TEXTJOIN(", ",TRUE,_xlfn._xlws.FILTER('5. Raw salary data'!$A$2:$A$1297,('5. Raw salary data'!$C$2:$C$1297 &gt;'5. Raw salary data'!E1179)*('5. Raw salary data'!$C$2:$C$1297 &lt;'5. Raw salary data'!C1179),"No matches"))</f>
        <v>AI-03, AR-03, AS-06, CT-FIN-02 , CX-3, EC-05, ED-EDS-04, ED-EST-04 (TE 9), ED-EST-04 (TE 10), ED-EST-05 (TE 7), ED-EST-05 (TE 8), ED-EST-06 (TE 6), ED-EST-06 (TE 7), ED-EST-06 Ontario (TE 10), ED-EST-06 Manitoba (TE 10), ED-EST-06 BC (TE 11), EL-06, FO-02, FR-4, HP-07, IS-05 , LS-04, MA-04, MT-03, ND-DIT-2, ND-HME-2, NU-CHN-4, NU-HOS-4, OM-05, OP-1, PE-04, PI-07-CGC, PR(S)-04, RO-06, SG-SRE-04, SO-FLP-05, SO-MAO-06, SW-SCW-03 Clinical Social Workers, TI-07, TI-06 Railway safety, TR-03, UT-2</v>
      </c>
    </row>
    <row r="1180" spans="1:3" ht="60" x14ac:dyDescent="0.25">
      <c r="A1180" s="60" t="str">
        <f>'5. Raw salary data'!A1180</f>
        <v>SO-MAO-08</v>
      </c>
      <c r="B1180" s="129" t="str" cm="1">
        <f t="array" ref="B1180">_xlfn.TEXTJOIN(", ", TRUE, _xlfn._xlws.FILTER('5. Raw salary data'!$A$2:$A$1297, ('5. Raw salary data'!$C$2:$C$1297 &lt; '5. Raw salary data'!D1180) * ('5. Raw salary data'!$C$2:$C$1297 &gt;= '5. Raw salary data'!C1180) * ('5. Raw salary data'!$A$2:$A$1297 &lt;&gt; '5. Raw salary data'!A1180), "No matches"))</f>
        <v>AI-04, AO-CAI-01, AR-04, AS-07, CO-02, ED-EDS-05, ED-EST-05 (TE 10), ED-EST-06 (TE 9), ED-EST-06 (TE 10), EL-08, FB-6, FO-03, FR-5, FS-02, HP-09, IS-06 , IT-03, LP-01, MT-05, OP-3, PE-05, PM-06 , PM-MCO-02, PS-3, PR(S)-05, SG-PAT-04, SG-SRE-05, SO-FLP-07, SR-CPS1, TI-08, TI-07 Railway safety, TR-04</v>
      </c>
      <c r="C1180" s="128" t="str" cm="1">
        <f t="array" ref="C1180">_xlfn.TEXTJOIN(", ",TRUE,_xlfn._xlws.FILTER('5. Raw salary data'!$A$2:$A$1297,('5. Raw salary data'!$C$2:$C$1297 &gt;'5. Raw salary data'!E1180)*('5. Raw salary data'!$C$2:$C$1297 &lt;'5. Raw salary data'!C1180),"No matches"))</f>
        <v>AG-03, AS-06, BI-03, CH-03, CT-EAV-03 , CT-IAU-03, ED-EDS-04, ED-EST-05 (TE 9), ED-EST-06 (TE 7), ED-EST-06 (TE 8), EG-07, EL-07, EN-ENG-03, EN-SUR-02, FB-5, FR-4, GT-07, HP-08, HR-04, IS-05 , LS-04, MA-04, MT-04, ND-ADV-2, ND-DIT-3, ND-HME-3, NU-CHN-5, NU-HOS-5, OM-05, OP-2, PC-03, PG-05, PH-01, SG-SRE-04, SO-FLP-06, SO-MAO-07, SW-SCW-04, TI-06 Aviation, TI-06 Marine, VM-2, WP-05</v>
      </c>
    </row>
    <row r="1181" spans="1:3" ht="45" x14ac:dyDescent="0.25">
      <c r="A1181" s="60" t="str">
        <f>'5. Raw salary data'!A1181</f>
        <v>SO-MAO-09</v>
      </c>
      <c r="B1181" s="129" t="str" cm="1">
        <f t="array" ref="B1181">_xlfn.TEXTJOIN(", ", TRUE, _xlfn._xlws.FILTER('5. Raw salary data'!$A$2:$A$1297, ('5. Raw salary data'!$C$2:$C$1297 &lt; '5. Raw salary data'!D1181) * ('5. Raw salary data'!$C$2:$C$1297 &gt;= '5. Raw salary data'!C1181) * ('5. Raw salary data'!$A$2:$A$1297 &lt;&gt; '5. Raw salary data'!A1181), "No matches"))</f>
        <v>AG-04, AI-06, AS-08, BI-04, CH-04, CT-FIN-03 , CT-EAV-04 , CT-IAU-04, EL-09, EN-ENG-04, EN-SUR-03, FR-6, GT-08, HR-05, LS-05, MA-05, MT-06, ND-ADV-3, ND-DIT-4, ND-HME-4, PC-04, PE-06, PG-06, PH-02, PM-07, PM-MCO-03, PS-4, SG-PAT-05, SG-SRE-06, SW-SCW-05, TI-07 Aviation, TI-08 Railway safety, TR-05, UT-3, VM-3, WP-06</v>
      </c>
      <c r="C1181" s="128" t="str" cm="1">
        <f t="array" ref="C1181">_xlfn.TEXTJOIN(", ",TRUE,_xlfn._xlws.FILTER('5. Raw salary data'!$A$2:$A$1297,('5. Raw salary data'!$C$2:$C$1297 &gt;'5. Raw salary data'!E1181)*('5. Raw salary data'!$C$2:$C$1297 &lt;'5. Raw salary data'!C1181),"No matches"))</f>
        <v>AI-04, AI-05, AO-CAI-01, AR-04, AS-07, CO-02, EC-06, ED-EDS-05, ED-EST-06 (TE 9), ED-EST-06 (TE 10), EG-08, EL-08, FB-6, FO-03, FR-5, FS-02, HP-09, IS-06 , IT-03, LP-01, MT-05, NU-CHN-6, NU-HOS-6, OP-3, PE-05, PM-06 , PM-MCO-02, PR(S)-05, SE-RES-2, SG-SRE-05, SO-FLP-07, TI-07 Marine, TI-07 Railway safety, TR-04</v>
      </c>
    </row>
    <row r="1182" spans="1:3" ht="45" x14ac:dyDescent="0.25">
      <c r="A1182" s="60" t="str">
        <f>'5. Raw salary data'!A1182</f>
        <v>SO-MAO-10</v>
      </c>
      <c r="B1182" s="129" t="str" cm="1">
        <f t="array" ref="B1182">_xlfn.TEXTJOIN(", ", TRUE, _xlfn._xlws.FILTER('5. Raw salary data'!$A$2:$A$1297, ('5. Raw salary data'!$C$2:$C$1297 &lt; '5. Raw salary data'!D1182) * ('5. Raw salary data'!$C$2:$C$1297 &gt;= '5. Raw salary data'!C1182) * ('5. Raw salary data'!$A$2:$A$1297 &lt;&gt; '5. Raw salary data'!A1182), "No matches"))</f>
        <v>AG-05, AO-CAI-03, AO-HPS-01, AO-HPS-02, BI-05, CH-05, CO-04, CT-FIN-04 , CT-EAV-05 , DS-4, EC-07, EN-SUR-04, IT-04, MA-06, MT-07, NU-CHN-7, NU-HOS-7, PC-05, PH-03, SE-REM-1, SE-RES-3, SG-PAT-06, SG-PAT-07, SG-SRE-08, SO-INS-01, TI-08 Aviation, TI-08 Marine, VM-4</v>
      </c>
      <c r="C1182" s="128" t="str" cm="1">
        <f t="array" ref="C1182">_xlfn.TEXTJOIN(", ",TRUE,_xlfn._xlws.FILTER('5. Raw salary data'!$A$2:$A$1297,('5. Raw salary data'!$C$2:$C$1297 &gt;'5. Raw salary data'!E1182)*('5. Raw salary data'!$C$2:$C$1297 &lt;'5. Raw salary data'!C1182),"No matches"))</f>
        <v>AG-04, AI-06, AI-07, AO-CAI-02, AR-05, AS-08, BI-04, CH-04, CO-03, DE-01, EL-09, EN-ENG-04, FB-7, FO-04, FS-03, GT-08, HR-05, LS-05, MT-06, ND-ADV-3, ND-HME-4, PC-04, PE-06, PH-02, PM-07, PM-MCO-03, PS-4, SG-PAT-05, SG-SRE-07, TI-08 Railway safety, TR-05, UT-3, WP-06</v>
      </c>
    </row>
    <row r="1183" spans="1:3" ht="30" x14ac:dyDescent="0.25">
      <c r="A1183" s="60" t="str">
        <f>'5. Raw salary data'!A1183</f>
        <v>SO-MAO-11</v>
      </c>
      <c r="B1183" s="129" t="str" cm="1">
        <f t="array" ref="B1183">_xlfn.TEXTJOIN(", ", TRUE, _xlfn._xlws.FILTER('5. Raw salary data'!$A$2:$A$1297, ('5. Raw salary data'!$C$2:$C$1297 &lt; '5. Raw salary data'!D1183) * ('5. Raw salary data'!$C$2:$C$1297 &gt;= '5. Raw salary data'!C1183) * ('5. Raw salary data'!$A$2:$A$1297 &lt;&gt; '5. Raw salary data'!A1183), "No matches"))</f>
        <v>AO-CAI-04, AO-HPS-03, CT-EAV-06 , DE-03, DS-5, EC-08, EN-SUR-05, FS-04, MA-07, PM-MCO-04, SE-REM-2, SE-RES-4, UT-4</v>
      </c>
      <c r="C1183" s="128" t="str" cm="1">
        <f t="array" ref="C1183">_xlfn.TEXTJOIN(", ",TRUE,_xlfn._xlws.FILTER('5. Raw salary data'!$A$2:$A$1297,('5. Raw salary data'!$C$2:$C$1297 &gt;'5. Raw salary data'!E1183)*('5. Raw salary data'!$C$2:$C$1297 &lt;'5. Raw salary data'!C1183),"No matches"))</f>
        <v>AC-01, AG-05, AO-CAI-03, AO-HPS-02, AR-06, BI-05, CH-05, CO-04, CT-FIN-04 , DE-02, EN-ENG-05, EN-SUR-04, FB-8, NU-CHN-8, NU-HOS-8, PC-05, PS-5, SG-PAT-06, SG-SRE-08, SO-INS-02, VM-5</v>
      </c>
    </row>
    <row r="1184" spans="1:3" x14ac:dyDescent="0.25">
      <c r="A1184" s="60" t="str">
        <f>'5. Raw salary data'!A1184</f>
        <v>SO-MAO-12</v>
      </c>
      <c r="B1184" s="129" t="str" cm="1">
        <f t="array" ref="B1184">_xlfn.TEXTJOIN(", ", TRUE, _xlfn._xlws.FILTER('5. Raw salary data'!$A$2:$A$1297, ('5. Raw salary data'!$C$2:$C$1297 &lt; '5. Raw salary data'!D1184) * ('5. Raw salary data'!$C$2:$C$1297 &gt;= '5. Raw salary data'!C1184) * ('5. Raw salary data'!$A$2:$A$1297 &lt;&gt; '5. Raw salary data'!A1184), "No matches"))</f>
        <v>AC-02, AR-07, DS-6, EN-ENG-06, EN-SUR-06, IT-05, SE-RES-5</v>
      </c>
      <c r="C1184" s="128" t="str" cm="1">
        <f t="array" ref="C1184">_xlfn.TEXTJOIN(", ",TRUE,_xlfn._xlws.FILTER('5. Raw salary data'!$A$2:$A$1297,('5. Raw salary data'!$C$2:$C$1297 &gt;'5. Raw salary data'!E1184)*('5. Raw salary data'!$C$2:$C$1297 &lt;'5. Raw salary data'!C1184),"No matches"))</f>
        <v>AO-CAI-05, DE-03, DS-5, EN-SUR-05, SE-REM-2, UT-4</v>
      </c>
    </row>
    <row r="1185" spans="1:3" ht="255" x14ac:dyDescent="0.25">
      <c r="A1185" s="60" t="str">
        <f>'5. Raw salary data'!A1185</f>
        <v>SO-RAD-01</v>
      </c>
      <c r="B1185" s="129" t="str" cm="1">
        <f t="array" ref="B1185">_xlfn.TEXTJOIN(", ", TRUE, _xlfn._xlws.FILTER('5. Raw salary data'!$A$2:$A$1297, ('5. Raw salary data'!$C$2:$C$1297 &lt; '5. Raw salary data'!D1185) * ('5. Raw salary data'!$C$2:$C$1297 &gt;= '5. Raw salary data'!C1185) * ('5. Raw salary data'!$A$2:$A$1297 &lt;&gt; '5. Raw salary data'!A1185), "No matches"))</f>
        <v>AR-02, CT-FIN-01 , CX-1, DD-08, EC-04, ED-EDS-01, ED-EST-03 (TE 8), ED-EST-04 (TE 5), ED-EST-04 (TE 6),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ED-EST-04 Manitoba (TE 9), ED-EST-05 Manitoba (TE 7), ED-EST-06 Manitoba (TE 5), ED-EST-06 Manitoba (TE 6), ED-EST-04 Saskatchewan (TE 9), ED-EST-04 Saskatchewan (TE 10), ED-EST-05 Saskatchewan (TE 8), ED-EST-06 Saskatchewan (TE 6), ED-EST-06 Saskatchewan (TE 7), ED-EST-04 Alberta (TE 9), ED-EST-05 Alberta (TE 8), ED-EST-06 Alberta (TE 7), ED-EST-04 BC (TE 9), ED-EST-04 BC (TE 10), ED-EST-05 BC (TE 7), ED-EST-05 BC (TE 8), ED-EST-06 BC (TE 6), ED-EST-06 BC (TE 7), ED-LAT-03 (TE 13), ED-LAT-04 (TE 11), ED-LAT-04 (TE 12), EN-ENG-02, FR-1, GL-COI-13, GL-COI-14, GL-EIM-13, GL-EIM-14, GL-PCF-13, GL-PCF-14, GL-PIP-13, GL-PIP-14, GL-SMW-12, GL-VHE-13, GL-VHE-14, GS-11, GS-12, GT-05, HP-05, HR-02, HS-HDO-10, HS-PHS-09, MT-02, NU-CHN-1, NU-HOS-1, PI-05-CGC, PO-IMA-03, PO-LES-TO-03, PO-LES-IM-03, PO-TCO-03, RO-04, SO-FLP-02, SO-MAO-03, SO-RAD-02, SR-E (pay group 4 MDO-5), SR-E (pay group 5 basic), SR-W (pay group 11), SW-CHA-02, TI-05 Aviation, TR-02</v>
      </c>
      <c r="C1185" s="128" t="str" cm="1">
        <f t="array" ref="C1185">_xlfn.TEXTJOIN(", ",TRUE,_xlfn._xlws.FILTER('5. Raw salary data'!$A$2:$A$1297,('5. Raw salary data'!$C$2:$C$1297 &gt;'5. Raw salary data'!E1185)*('5. Raw salary data'!$C$2:$C$1297 &lt;'5. Raw salary data'!C1185),"No matches"))</f>
        <v>AI-01, CO-01, CT-EAV-01 , CT-IAU-01 , DA-CON-8, DA-PRO-7, DD-07, DS-2, EC-03, ED-EST-02 (TE 9), ED-EST-03 (TE 6), ED-EST-03 (TE 7), ED-EST-04 (TE 4), ED-EST-05 (TE 2), ED-EST-06 (TE 1), ED-EST-04 Maritimes (TE 10), ED-EST-05 Maritimes (TE 8), ED-EST-06 Maritimes (TE 6), ED-EST-06 Maritimes (TE 7), ED-EST-04 Quebec (TE 12), ED-EST-05 Quebec (TE 10), ED-EST-05 Quebec (TE 11), ED-EST-06 Quebec (TE 8), ED-EST-04 Ontario (TE 8), ED-EST-04 Ontario (TE 9), ED-EST-05 Ontario (TE 7), ED-EST-05 Ontario (TE 8), ED-EST-06 Ontario (TE 5), ED-EST-04 Manitoba (TE 6), ED-EST-04 Manitoba (TE 7), ED-EST-05 Manitoba (TE 5), ED-EST-05 Manitoba (TE 6), ED-EST-06 Manitoba (TE 4), ED-EST-04 Saskatchewan (TE 8), ED-EST-05 Saskatchewan (TE 6), ED-EST-05 Saskatchewan (TE 7), ED-EST-06 Saskatchewan (TE 5), ED-EST-04 Alberta (TE 7), ED-EST-04 Alberta (TE 8), ED-EST-05 Alberta (TE 6), ED-EST-05 Alberta (TE 7), ED-EST-06 Alberta (TE 5), ED-EST-06 Alberta (TE 6), ED-EST-03 BC (TE 9), ED-EST-04 BC (TE 8), ED-EST-05 BC (TE 6), ED-EST-06 BC (TE 5), ED-LAT-02 (TE 12), ED-LAT-02 (TE 13), ED-LAT-03 (TE 11), ED-LAT-03 (TE 12), ED-LAT-04 (TE 9), ED-LAT-04 (TE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(equip. op. and spec. trade), SE-RES-1, SG-PAT-02, SG-SRE-02, SO-MAO-02, SR-E (APA), SR-E (APB), SR-W (pay group 7), SR-W (pay group 8), SW-SCW-02, TI-05, UT-1, WP-03</v>
      </c>
    </row>
    <row r="1186" spans="1:3" ht="210" x14ac:dyDescent="0.25">
      <c r="A1186" s="60" t="str">
        <f>'5. Raw salary data'!A1186</f>
        <v>SO-RAD-02</v>
      </c>
      <c r="B1186" s="129" t="str" cm="1">
        <f t="array" ref="B1186">_xlfn.TEXTJOIN(", ", TRUE, _xlfn._xlws.FILTER('5. Raw salary data'!$A$2:$A$1297, ('5. Raw salary data'!$C$2:$C$1297 &lt; '5. Raw salary data'!D1186) * ('5. Raw salary data'!$C$2:$C$1297 &gt;= '5. Raw salary data'!C1186) * ('5. Raw salary data'!$A$2:$A$1297 &lt;&gt; '5. Raw salary data'!A1186), "No matches"))</f>
        <v>AG-02, AI-02, BI-02, CH-02, CX-2, DD-09, ED-EDS-02, ED-EST-03 (TE 9), ED-EST-04 (TE 6), ED-EST-04 (TE 7), ED-EST-05 (TE 5), ED-EST-06 (TE 3), ED-EST-06 (TE 4),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13), EG-05, EL-05, EU-PEI-2, FB-3, FO-01, FR-2, FS-01, GL-EIM-14, GL-SMW-13, GL-SMW-14, GL-VHE-14, GS-13, HP-06, HR-03, HS-PHS-10, LP-00, MA-03, ND-DIT-1, ND-HME-1, OM-04, PC-02, PE-03, PI-06-CGC, PR(S)-03, RO-05, SO-FLP-03, SO-MAO-04, SO-RAD-03, SR-E (pay group 6), SR-E (pay group 7), SR-E (pay group 8), SW-SCW-03, TI-06, TI-05 Aviation, TI-05 Marine, WP-04</v>
      </c>
      <c r="C1186" s="128" t="str" cm="1">
        <f t="array" ref="C1186">_xlfn.TEXTJOIN(", ",TRUE,_xlfn._xlws.FILTER('5. Raw salary data'!$A$2:$A$1297,('5. Raw salary data'!$C$2:$C$1297 &gt;'5. Raw salary data'!E1186)*('5. Raw salary data'!$C$2:$C$1297 &lt;'5. Raw salary data'!C1186),"No matches"))</f>
        <v>AR-02, CT-FIN-01 , CT-EAV-01 , CT-IAU-01 , CX-1, DD-08, EC-04, ED-EDS-01, ED-EST-03 (TE 8), ED-EST-04 (TE 5),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ED-EST-05 Manitoba (TE 6), ED-EST-05 Manitoba (TE 7), ED-EST-06 Manitoba (TE 5), ED-EST-06 Manitoba (TE 6), ED-EST-04 Saskatchewan (TE 9), ED-EST-04 Saskatchewan (TE 10), ED-EST-05 Saskatchewan (TE 8), ED-EST-06 Saskatchewan (TE 6), ED-EST-06 Saskatchewan (TE 7), ED-EST-04 Alberta (TE 9), ED-EST-05 Alberta (TE 8), ED-EST-06 Alberta (TE 6), ED-EST-06 Alberta (TE 7), ED-EST-04 BC (TE 9), ED-EST-04 BC (TE 10), ED-EST-05 BC (TE 7), ED-EST-05 BC (TE 8), ED-EST-06 BC (TE 6), ED-EST-06 BC (TE 7), ED-LAT-03 (TE 13), ED-LAT-04 (TE 10), ED-LAT-04 (TE 11), ED-LAT-04 (TE 12), EN-ENG-02, FR-1, GL-COI-13, GL-COI-14, GL-EIM-13, GL-MAM-14, GL-PCF-13, GL-PCF-14, GL-PIP-13, GL-PIP-14, GL-SMW-11, GL-SMW-12, GL-VHE-13, GS-11, GS-12, GT-05, HP-05, HR-02, HS-HDO-10, HS-PHS-09, MT-02, NU-CHN-1, NU-HOS-1, PI-05-CGC, PO-IMA-03, PO-LES-TO-03, PO-LES-IM-03, PO-TCO-03, RO-04, SE-RES-1, SO-FLP-02, SO-MAO-03, SO-RAD-01, SR-E (pay group 4 MDO-5), SR-E (pay group 5 basic), SR-W (pay group 11), SW-CHA-02, TR-02</v>
      </c>
    </row>
    <row r="1187" spans="1:3" ht="180" x14ac:dyDescent="0.25">
      <c r="A1187" s="60" t="str">
        <f>'5. Raw salary data'!A1187</f>
        <v>SO-RAD-03</v>
      </c>
      <c r="B1187" s="129" t="str" cm="1">
        <f t="array" ref="B1187">_xlfn.TEXTJOIN(", ", TRUE, _xlfn._xlws.FILTER('5. Raw salary data'!$A$2:$A$1297, ('5. Raw salary data'!$C$2:$C$1297 &lt; '5. Raw salary data'!D1187) * ('5. Raw salary data'!$C$2:$C$1297 &gt;= '5. Raw salary data'!C1187) * ('5. Raw salary data'!$A$2:$A$1297 &lt;&gt; '5. Raw salary data'!A1187), "No matches"))</f>
        <v>AS-05, CT-EAV-02 , CT-IAU-02, CX-2, DS-3, ED-EDS-03, ED-EST-04 (TE 8), ED-EST-05 (TE 6), ED-EST-06 (TE 4), ED-EST-06 (TE 5), ED-EST-06 Quebec (TE 12), ED-EST-06 Ontario (TE 8), ED-EST-06 Ontario (TE 9), ED-EST-05 Manitoba (TE 9), ED-EST-05 Manitoba (TE 10), ED-EST-06 Manitoba (TE 8), ED-EST-06 Manitoba (TE 9), ED-EST-06 Saskatchewan (TE 9), ED-EST-06 Saskatchewan (TE 10), ED-EST-05 Alberta (TE 10), ED-EST-06 Alberta (TE 9), ED-EST-06 Alberta (TE 10), ED-EST-05 BC (TE 10), ED-EST-05 BC (TE 11), ED-EST-06 BC (TE 9), ED-EST-06 BC (TE 10), FB-3, FB-4, FR-2, FS-01, GT-06, HP-06, HR-03, IS-04 , IT-02, LS-03, ND-ADV-1, NU-CHN-2, NU-CHN-3, NU-HOS-2, NU-HOS-3, PG-04, PI-06-CGC, PM-05 , PM-MCO-01, PO-LES-TO-04, PO-TCO-04, PS-2, RO-05, SG-PAT-03, SG-SRE-03, SO-FLP-04, SO-MAO-05, SR-E (pay group 8), SR-E (pay group 9), SR-E (pay group 10), SR-E (pay group 11), SR-E (pay group 12), SR-W (pay group 12), SW-SCW-01 Clinical Social Workers, SW-SCW-02 Clinical Social Workers, SW-CHA-03, TI-05 Marine, VM-1, WP-04</v>
      </c>
      <c r="C1187" s="128" t="str" cm="1">
        <f t="array" ref="C1187">_xlfn.TEXTJOIN(", ",TRUE,_xlfn._xlws.FILTER('5. Raw salary data'!$A$2:$A$1297,('5. Raw salary data'!$C$2:$C$1297 &gt;'5. Raw salary data'!E1187)*('5. Raw salary data'!$C$2:$C$1297 &lt;'5. Raw salary data'!C1187),"No matches"))</f>
        <v>AG-02, AI-02, BI-02, CH-02, CX-1, DD-09, EC-04, ED-EDS-02, ED-EST-03 (TE 9), ED-EST-04 (TE 6), ED-EST-04 (TE 7),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8), ED-EST-04 Alberta (TE 10), ED-EST-05 Alberta (TE 9), ED-EST-06 Alberta (TE 8), ED-EST-04 BC (TE 10), ED-EST-04 BC (TE 11), ED-EST-05 BC (TE 8), ED-EST-05 BC (TE 9), ED-EST-06 BC (TE 7), ED-EST-06 BC (TE 8), ED-LAT-04 (TE 12), ED-LAT-04 (TE 13), EG-05, EL-05, EU-PEI-2, FO-01, FR-1, GL-EIM-14, GL-PCF-14, GL-SMW-13, GL-SMW-14, GL-VHE-14, GS-12, GS-13, HP-05, HS-PHS-10, LP-00, MA-03, ND-DIT-1, ND-HME-1, OM-04, PC-02, PE-03, PR(S)-03, SO-FLP-03, SO-MAO-04, SO-RAD-02, SR-E (pay group 5 basic), SR-E (pay group 6), SR-E (pay group 7), SW-SCW-03, TI-06, TI-05 Aviation, TR-02</v>
      </c>
    </row>
    <row r="1188" spans="1:3" ht="60" x14ac:dyDescent="0.25">
      <c r="A1188" s="60" t="str">
        <f>'5. Raw salary data'!A1188</f>
        <v>SR-CPS1</v>
      </c>
      <c r="B1188" s="129" t="str" cm="1">
        <f t="array" ref="B1188">_xlfn.TEXTJOIN(", ", TRUE, _xlfn._xlws.FILTER('5. Raw salary data'!$A$2:$A$1297, ('5. Raw salary data'!$C$2:$C$1297 &lt; '5. Raw salary data'!D1188) * ('5. Raw salary data'!$C$2:$C$1297 &gt;= '5. Raw salary data'!C1188) * ('5. Raw salary data'!$A$2:$A$1297 &lt;&gt; '5. Raw salary data'!A1188), "No matches"))</f>
        <v>AI-04, AO-CAI-01, AR-04, AS-07, CO-02, ED-EDS-05, ED-EST-05 (TE 10), ED-EST-06 (TE 9), ED-EST-06 (TE 10), EL-08, FB-6, FO-03, FR-5, FS-02, HP-09, IS-06 , IT-03, LP-01, MT-05, OP-3, PE-05, PM-06 , PM-MCO-02, PS-3, PR(S)-05, SG-PAT-04, SG-SRE-05, SO-FLP-07, TI-08, TI-07 Railway safety, TR-04</v>
      </c>
      <c r="C1188" s="128" t="str" cm="1">
        <f t="array" ref="C1188">_xlfn.TEXTJOIN(", ",TRUE,_xlfn._xlws.FILTER('5. Raw salary data'!$A$2:$A$1297,('5. Raw salary data'!$C$2:$C$1297 &gt;'5. Raw salary data'!E1188)*('5. Raw salary data'!$C$2:$C$1297 &lt;'5. Raw salary data'!C1188),"No matches"))</f>
        <v>AG-03, BI-03, CH-03, CT-EAV-03 , CT-IAU-03, ED-EDS-04, ED-EST-05 (TE 9), ED-EST-06 (TE 7), ED-EST-06 (TE 8), EG-07, EL-07, EN-ENG-03, EN-SUR-02, FB-5, FR-4, GT-07, HP-08, HR-04, LS-04, MA-04, MT-04, ND-ADV-2, ND-DIT-3, ND-HME-3, NU-CHN-5, NU-HOS-5, OM-05, OP-2, PC-03, PG-05, PH-01, SG-SRE-04, SO-FLP-06, SO-MAO-07, SO-MAO-08, SW-SCW-04, TI-06 Aviation, TI-06 Marine, VM-2, WP-05</v>
      </c>
    </row>
    <row r="1189" spans="1:3" ht="285" x14ac:dyDescent="0.25">
      <c r="A1189" s="60" t="str">
        <f>'5. Raw salary data'!A1189</f>
        <v>SR-E (pay group 1 basic)</v>
      </c>
      <c r="B1189" s="129" t="str" cm="1">
        <f t="array" ref="B1189">_xlfn.TEXTJOIN(", ", TRUE, _xlfn._xlws.FILTER('5. Raw salary data'!$A$2:$A$1297, ('5. Raw salary data'!$C$2:$C$1297 &lt; '5. Raw salary data'!D1189) * ('5. Raw salary data'!$C$2:$C$1297 &gt;= '5. Raw salary data'!C1189) * ('5. Raw salary data'!$A$2:$A$1297 &lt;&gt; '5. Raw salary data'!A1189), "No matches"))</f>
        <v>AS-03, DA-PRO-6, DD-05, DS-1, EC-02, ED-EST-01 (TE 7) , ED-EST-02 (TE 6) , ED-EST-03 (TE 3),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ED-EST-06 Ontario (TE 2), ED-EST-04 Manitoba (TE 3), ED-EST-04 Manitoba (TE 4), ED-EST-05 Manitoba (TE 2), ED-EST-06 Manitoba (TE 1), ED-EST-04 Saskatchewan (TE 5), ED-EST-05 Saskatchewan (TE 3), ED-EST-06 Saskatchewan (TE 2), ED-EST-03 Alberta (TE 8),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FR - Recruitment, GL-AIM-10, GL-AIM-11, GL-AMW-11, GL-COI-00, GL-COI-9, GL-EIM-00, GL-EIM-9, GL-ELE -13, GL-ELE -14, GL-GHW-8, GL-INM-12, GL-MAM-9, GL-MAM-10, GL-MAN-9, GL-MAN-10, GL-MDO-11, GL-MDO-12, GL-MOC-10, GL-MOC-11, GL-MST-13, GL-PCF-8, GL-PIP-9, GL-PRW-10, GL-SMW-00, GL-VHE-8, GL-WOW-10, GS-08, HP-03, HR-01, HS-HDO-07, HS-PHS-06, HS-PHS-07, LI-8, PE-01, PG-02, PI-03-CGC, PM-03 , PO-IMA-01, PO-LES-TO-01, PO-LES-IM-01, PO-TCO-01, PR(S)-01, PY-07, SC-7 (deck and engine room), SC-STD-7, SG-PAT-01, SO-MAO-TO, SR-E (pay group 2 ELE-2), SR-W (pay group 9) APC-8, SR-W (pay group 9) APD-10, ST-COR-2, TI-04, WP-02</v>
      </c>
      <c r="C1189" s="128" t="str" cm="1">
        <f t="array" ref="C1189">_xlfn.TEXTJOIN(", ",TRUE,_xlfn._xlws.FILTER('5. Raw salary data'!$A$2:$A$1297,('5. Raw salary data'!$C$2:$C$1297 &gt;'5. Raw salary data'!E1189)*('5. Raw salary data'!$C$2:$C$1297 &lt;'5. Raw salary data'!C1189),"No matches"))</f>
        <v>AR-01, AS-02, CM-07, CO-DEV/PER, CR-06, DA-CON-5, DA-CON-6, EC-01, ED-EST-01 (TE 5), ED-EST-01 (TE 6), ED-EST-02 (TE 4), ED-EST-02 (TE 5) , ED-EST-03 (TE 2),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1), ED-EST-05 Saskatchewan (TE 2), ED-EST-06 Saskatchewan (TE 1), ED-EST-02 Alberta (TE 9), ED-EST-03 Alberta (TE 6), ED-EST-03 Alberta (TE 7), ED-EST-04 Alberta (TE 3), ED-EST-05 Alberta (TE 2), ED-EST-06 Alberta (TE 1), ED-EST-02 BC (TE 9), ED-EST-03 BC (TE 5), ED-EST-04 BC (TE 4), ED-EST-05 BC (TE 2), ED-EST-06 BC (TE 1), ED-LAT-01 (TE 9), ED-LAT-01 (TE 10), ED-LAT-02 (TE 6), ED-LAT-02 (TE 7), ED-LAT-03 (TE 5), ED-LAT-03 (TE 6), ED-LAT-04 (TE 3), ED-LAT-04 (TE 4), EG-02, EL-02, EN-ENG-01, GL-AIM-9, GL-AMW-9, GL-AMW-10, GL-ELE -11, GL-ELE -12, GL-GHW-6, GL-GHW-7, GL-INM-10, GL-INM-11, GL-MAM-8, GL-MAN-8, GL-MDO-9, GL-MDO-10, GL-MOC-8, GL-MOC-9, GL-MST-11, GL-MST-12, GL-PCF-6, GL-PCF-7, GL-PIP-00, GL-PRW-8, GL-PRW-9, GL-VHE-00, GL-WOW-9, GS-07, GT-03, HP-02, HS-HDO-05, HS-HDO-06, HS-PHS-05, IS-02 , LI-7, MT-01, OM-02, PI-02-CGC, PM-02 , PY-06, SC-5 (deck and engine room), SC-6 (deck and engine room), SC-STD-5, SC-STD-6, SC-4 (equip. op. and spec. trade), SG-SRE-01, SR-W (pay group 9) APC-7, SR-W (pay group 9) APD-9, TI-03, TR-01</v>
      </c>
    </row>
    <row r="1190" spans="1:3" ht="300" x14ac:dyDescent="0.25">
      <c r="A1190" s="60" t="str">
        <f>'5. Raw salary data'!A1190</f>
        <v>SR-E (pay group 2 ELE-2)</v>
      </c>
      <c r="B1190" s="129" t="str" cm="1">
        <f t="array" ref="B1190">_xlfn.TEXTJOIN(", ", TRUE, _xlfn._xlws.FILTER('5. Raw salary data'!$A$2:$A$1297, ('5. Raw salary data'!$C$2:$C$1297 &lt; '5. Raw salary data'!D1190) * ('5. Raw salary data'!$C$2:$C$1297 &gt;= '5. Raw salary data'!C1190) * ('5. Raw salary data'!$A$2:$A$1297 &lt;&gt; '5. Raw salary data'!A1190), "No matches"))</f>
        <v>AG-01, BI-01, CH-01, CR-07, DD-06, ED-EST-01 (TE 8), ED-EST-02 (TE 7) , ED-EST-03 (TE 4), ED-EST-03 (TE 5), ED-EST-04 (TE 2), ED-EST-05 (TE 1), ED-EST-04 Maritimes (TE 8), ED-EST-04 Maritimes (TE 9), ED-EST-05 Maritimes (TE 6), ED-EST-06 Maritimes (TE 5), ED-EST-03 Quebec (TE 11), ED-EST-04 Quebec (TE 10), ED-EST-04 Quebec (TE 11), ED-EST-05 Quebec (TE 8), ED-EST-06 Quebec (TE 6), ED-EST-03 Ontario (TE 9), ED-EST-03 Ontario (TE 10), ED-EST-04 Ontario (TE 6), ED-EST-04 Ontario (TE 7), ED-EST-05 Ontario (TE 5), ED-EST-05 Ontario (TE 6), ED-EST-06 Ontario (TE 3), ED-EST-04 Manitoba (TE 4), ED-EST-04 Manitoba (TE 5), ED-EST-05 Manitoba (TE 3), ED-EST-05 Manitoba (TE 4),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GL-AIM-12, GL-AMW-12, GL-AMW-13, GL-COI-9, GL-COI-10, GL-EIM-10, GL-ELE -14, GL-GHW-10, GL-GHW-11, GL-INM-13, GL-INM-14, GL-MAM-11, GL-MAN-11, GL-MAN-12, GL-MDO-12, GL-MDO-13, GL-MOC-11, GL-MOC-12, GL-MST-14, GL-PCF-9, GL-PCF-10, GL-PIP-9, GL-PIP-10, GL-PRW-11, GL-SMW-8, GL-VHE-9, GL-WOW-11, GT-04, HR-01, HS-HDO-08, LI-9, MA-02, PS-1, SC-5 (equip. op. and spec. trade), SC-6 (equip. op. and spec. trade), SO-MAO-01, SR-E (pay group 3 MDO-4), SR-W (pay group 4), SR-W (pay group 5), SR-W (pay group 6), SW-SCW-01, SW-CHA-01</v>
      </c>
      <c r="C1190" s="128" t="str" cm="1">
        <f t="array" ref="C1190">_xlfn.TEXTJOIN(", ",TRUE,_xlfn._xlws.FILTER('5. Raw salary data'!$A$2:$A$1297,('5. Raw salary data'!$C$2:$C$1297 &gt;'5. Raw salary data'!E1190)*('5. Raw salary data'!$C$2:$C$1297 &lt;'5. Raw salary data'!C1190),"No matches"))</f>
        <v>AS-03, CM-07, CR-06, DA-CON-6, DA-PRO-6, DD-05, DS-1, EC-02,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ED-EST-05 Manitoba (TE 2), ED-EST-06 Manitoba (TE 1), ED-EST-03 Saskatchewan (TE 9), ED-EST-04 Saskatchewan (TE 4), ED-EST-04 Saskatchewan (TE 5), ED-EST-05 Saskatchewan (TE 2),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4), ED-LAT-04 (TE 5), FR - Recruitment, GL-AIM-10, GL-AIM-11, GL-AMW-10, GL-AMW-11, GL-COI-00, GL-EIM-00, GL-EIM-9, GL-ELE -12, GL-ELE -13, GL-GHW-8, GL-INM-11, GL-INM-12, GL-MAM-9, GL-MAM-10, GL-MAN-9, GL-MAN-10, GL-MDO-11, GL-MOC-10, GL-MST-12, GL-MST-13, GL-PCF-8, GL-PRW-9, GL-PRW-10, GL-SMW-00, GL-VHE-00, GL-VHE-8, GL-WOW-9, GL-WOW-10, GS-08, HP-03, HS-HDO-07, HS-PHS-06, HS-PHS-07, LI-8, OM-02, PE-01, PG-02, PI-03-CGC, PM-03 , PO-IMA-01, PO-LES-TO-01, PO-LES-IM-01, PO-TCO-01, PR(S)-01, PY-07, SC-6 (deck and engine room), SC-7 (deck and engine room), SC-STD-6, SC-STD-7, SG-PAT-01, SO-MAO-TO, SR-E (pay group 1 basic), SR-W (pay group 9) APC-8, SR-W (pay group 9) APD-9, SR-W (pay group 9) APD-10, ST-COR-2, TI-04, WP-02</v>
      </c>
    </row>
    <row r="1191" spans="1:3" ht="270" x14ac:dyDescent="0.25">
      <c r="A1191" s="60" t="str">
        <f>'5. Raw salary data'!A1191</f>
        <v>SR-E (pay group 3 MDO-4)</v>
      </c>
      <c r="B1191" s="129" t="str" cm="1">
        <f t="array" ref="B1191">_xlfn.TEXTJOIN(", ", TRUE, _xlfn._xlws.FILTER('5. Raw salary data'!$A$2:$A$1297, ('5. Raw salary data'!$C$2:$C$1297 &lt; '5. Raw salary data'!D1191) * ('5. Raw salary data'!$C$2:$C$1297 &gt;= '5. Raw salary data'!C1191) * ('5. Raw salary data'!$A$2:$A$1297 &lt;&gt; '5. Raw salary data'!A1191), "No matches"))</f>
        <v>AI-01, AS-04, CR-07, DA-CON-7, DA-PRO-7, DS-2, EC-03, ED-EST-02 (TE 8), ED-EST-02 (TE 9), ED-EST-03 (TE 6), ED-EST-04 (TE 3), ED-EST-04 (TE 4), ED-EST-05 (TE 2), ED-EST-06 (TE 1), ED-EST-04 Maritimes (TE 10), ED-EST-05 Maritimes (TE 7), ED-EST-06 Maritimes (TE 6), ED-EST-04 Quebec (TE 12), ED-EST-05 Quebec (TE 9), ED-EST-05 Quebec (TE 10), ED-EST-06 Quebec (TE 7), ED-EST-06 Quebec (TE 8), ED-EST-04 Ontario (TE 8), ED-EST-05 Ontario (TE 7), ED-EST-06 Ontario (TE 4), ED-EST-06 Ontario (TE 5),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GL-PCF-10, GL-PCF-11, GL-PIP-11, GL-PIP-12, GL-PRW-12, GL-PRW-13, GL-SMW-9, GL-SMW-10, GL-VHE-10, GL-VHE-11, GL-WOW-12, GL-WOW-13, GS-09, HP-04, HS-PHS-08, IS-03 , IT-01, LS-01, OM-03, PC-01, PE-02, PG-03, PI-04-CGC, PM-04 , PO-IMA-02, PO-LES-TO-02, PO-LES-IM-02, PO-TCO-02, PR(S)-02, RO-03, SC-7 (equip. op. and spec. trade), SG-SRE-02, SO-FLP-01, SR-E (APA), SR-E (APB), SR-W (pay group 7), TI-05, WP-03</v>
      </c>
      <c r="C1191" s="128" t="str" cm="1">
        <f t="array" ref="C1191">_xlfn.TEXTJOIN(", ",TRUE,_xlfn._xlws.FILTER('5. Raw salary data'!$A$2:$A$1297,('5. Raw salary data'!$C$2:$C$1297 &gt;'5. Raw salary data'!E1191)*('5. Raw salary data'!$C$2:$C$1297 &lt;'5. Raw salary data'!C1191),"No matches"))</f>
        <v>AG-01, BI-01, CH-01, 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5), ED-EST-06 Quebec (TE 6), ED-EST-03 Ontario (TE 9), ED-EST-03 Ontario (TE 10), ED-EST-04 Ontario (TE 6), ED-EST-04 Ontario (TE 7), ED-EST-05 Ontario (TE 5), ED-EST-05 Ontario (TE 6), ED-EST-06 Ontario (TE 3), ED-EST-04 Manitoba (TE 4), ED-EST-04 Manitoba (TE 5), ED-EST-05 Manitoba (TE 3),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GT-04, HP-03, HR-01, HS-HDO-08, LI-9, MA-02, PS-1, SC-5 (equip. op. and spec. trade), SC-6 (equip. op. and spec. trade), SG-PAT-01, SO-MAO-01, SR-E (pay group 2 ELE-2), SR-W (pay group 4), SR-W (pay group 5), SR-W (pay group 6), SR-W (pay group 9) APC-8, SR-W (pay group 9) APD-10, SW-SCW-01, SW-CHA-01, TI-04</v>
      </c>
    </row>
    <row r="1192" spans="1:3" ht="240" x14ac:dyDescent="0.25">
      <c r="A1192" s="60" t="str">
        <f>'5. Raw salary data'!A1192</f>
        <v>SR-E (pay group 4 MDO-5)</v>
      </c>
      <c r="B1192" s="129" t="str" cm="1">
        <f t="array" ref="B1192">_xlfn.TEXTJOIN(", ", TRUE, _xlfn._xlws.FILTER('5. Raw salary data'!$A$2:$A$1297, ('5. Raw salary data'!$C$2:$C$1297 &lt; '5. Raw salary data'!D1192) * ('5. Raw salary data'!$C$2:$C$1297 &gt;= '5. Raw salary data'!C1192) * ('5. Raw salary data'!$A$2:$A$1297 &lt;&gt; '5. Raw salary data'!A1192), "No matches"))</f>
        <v>AI-02,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ED-EST-06 BC (TE 7), ED-LAT-04 (TE 11), ED-LAT-04 (TE 12), ED-LAT-04 (TE 13), EG-05, EL-05, FO-01, FR-1, GL-COI-14, GL-EIM-13, GL-EIM-14, GL-PCF-14, GL-PIP-14, GL-SMW-12, GL-SMW-13, GL-VHE-13, GL-VHE-14, GS-12, GT-05, HP-05, HS-HDO-10, HS-PHS-10, MA-03, PO-IMA-03, PO-LES-TO-03, PO-LES-IM-03, PO-TCO-03, RO-04, SO-MAO-03, SO-RAD-02, SR-E (pay group 5 basic), TI-05 Aviation, TR-02</v>
      </c>
      <c r="C1192" s="128" t="str" cm="1">
        <f t="array" ref="C1192">_xlfn.TEXTJOIN(", ",TRUE,_xlfn._xlws.FILTER('5. Raw salary data'!$A$2:$A$1297,('5. Raw salary data'!$C$2:$C$1297 &gt;'5. Raw salary data'!E1192)*('5. Raw salary data'!$C$2:$C$1297 &lt;'5. Raw salary data'!C1192),"No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11), ED-LAT-03 (TE 12), ED-LAT-03 (TE 13), ED-LAT-04 (TE 9), ED-LAT-04 (TE 10), EG-04, EL-04, EN-ENG-02, EN-SUR-01, FB-2, GL-COI-12, GL-COI-13, GL-EIM-12, GL-MAM-13, GL-MAM-14, GL-MAN-14, GL-MOC-14, GL-PCF-12, GL-PCF-13, GL-PIP-12, GL-PIP-13, GL-PRW-14, GL-SMW-11, GL-VHE-12, GL-WOW-14, GS-10, GS-11, HP-04, HR-02, HS-HDO-09, HS-PHS-09, IT-01, LS-01, LS-02, MT-02, NU-CHN-1, NU-HOS-1, PE-02, PI-05-CGC, PR(S)-02, SC-7 (equip. op. and spec. trade), SE-RES-1, SG-PAT-02, SG-SRE-02, SO-FLP-02, SO-MAO-02, SO-RAD-01, SR-W (pay group 8), SR-W (pay group 11), SW-SCW-02, SW-CHA-02, TI-05, UT-1, WP-03</v>
      </c>
    </row>
    <row r="1193" spans="1:3" ht="225" x14ac:dyDescent="0.25">
      <c r="A1193" s="60" t="str">
        <f>'5. Raw salary data'!A1193</f>
        <v>SR-E (pay group 5 basic)</v>
      </c>
      <c r="B1193" s="129" t="str" cm="1">
        <f t="array" ref="B1193">_xlfn.TEXTJOIN(", ", TRUE, _xlfn._xlws.FILTER('5. Raw salary data'!$A$2:$A$1297, ('5. Raw salary data'!$C$2:$C$1297 &lt; '5. Raw salary data'!D1193) * ('5. Raw salary data'!$C$2:$C$1297 &gt;= '5. Raw salary data'!C1193) * ('5. Raw salary data'!$A$2:$A$1297 &lt;&gt; '5. Raw salary data'!A1193), "No matches"))</f>
        <v>AG-02, AI-02, BI-02, CH-02, CX-2, DD-09, ED-EDS-02, ED-EST-03 (TE 9), ED-EST-04 (TE 6), ED-EST-04 (TE 7), ED-EST-05 (TE 4), ED-EST-05 (TE 5), ED-EST-06 (TE 3), ED-EST-06 (TE 4), ED-EST-05 Maritimes (TE 10), ED-EST-06 Maritimes (TE 9), ED-EST-06 Maritimes (TE 10), ED-EST-06 Quebec (TE 11), ED-EST-06 Quebec (TE 12), ED-EST-05 Ontario (TE 10), ED-EST-06 Ontario (TE 7), ED-EST-06 Ontario (TE 8), ED-EST-04 Manitoba (TE 9), ED-EST-04 Manitoba (TE 10), ED-EST-05 Manitoba (TE 8), ED-EST-05 Manitoba (TE 9), ED-EST-06 Manitoba (TE 6), ED-EST-06 Manitoba (TE 7), ED-EST-05 Saskatchewan (TE 9), ED-EST-05 Saskatchewan (TE 10), ED-EST-06 Saskatchewan (TE 8), ED-EST-06 Saskatchewan (TE 9), ED-EST-04 Alberta (TE 10), ED-EST-05 Alberta (TE 9), ED-EST-05 Alberta (TE 10), ED-EST-06 Alberta (TE 8), ED-EST-04 BC (TE 11), ED-EST-05 BC (TE 9), ED-EST-06 BC (TE 8), ED-LAT-04 (TE 12), ED-LAT-04 (TE 13), EG-05, EL-05, EU-PEI-2, FB-3, FO-01, FR-1, FR-2, FS-01, GL-EIM-14, GL-PCF-14, GL-SMW-13, GL-SMW-14, GL-VHE-14, GS-12, GS-13, HP-06, HS-PHS-10, LP-00, MA-03, ND-DIT-1, ND-HME-1, OM-04, PC-02, PE-03, PI-06-CGC, PR(S)-03, RO-05, SO-FLP-03, SO-MAO-04, SO-RAD-02, SO-RAD-03, SR-E (pay group 6), SR-E (pay group 7), SR-E (pay group 8), SW-SCW-03, TI-06, TI-05 Aviation, TI-05 Marine, WP-04</v>
      </c>
      <c r="C1193" s="128" t="str" cm="1">
        <f t="array" ref="C1193">_xlfn.TEXTJOIN(", ",TRUE,_xlfn._xlws.FILTER('5. Raw salary data'!$A$2:$A$1297,('5. Raw salary data'!$C$2:$C$1297 &gt;'5. Raw salary data'!E1193)*('5. Raw salary data'!$C$2:$C$1297 &lt;'5. Raw salary data'!C1193),"No matches"))</f>
        <v>AR-02, CT-FIN-01 , CT-EAV-01 , CT-IAU-01 , CX-1, DD-08, EC-04, ED-EDS-01, ED-EST-03 (TE 7), ED-EST-03 (TE 8), ED-EST-04 (TE 5), ED-EST-05 (TE 3), ED-EST-06 (TE 2), ED-EST-05 Maritimes (TE 9), ED-EST-06 Maritimes (TE 8), ED-EST-05 Quebec (TE 12), ED-EST-06 Quebec (TE 9), ED-EST-06 Quebec (TE 10), ED-EST-04 Ontario (TE 9), ED-EST-04 Ontario (TE 10), ED-EST-05 Ontario (TE 8),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ED-EST-06 BC (TE 7), ED-LAT-03 (TE 12), ED-LAT-03 (TE 13), ED-LAT-04 (TE 10), ED-LAT-04 (TE 11), EN-ENG-02, EN-SUR-01, GL-COI-13, GL-COI-14, GL-EIM-12, GL-EIM-13, GL-MAM-14, GL-PCF-13, GL-PIP-13, GL-PIP-14, GL-SMW-11, GL-SMW-12, GL-VHE-12, GL-VHE-13, GS-11, GT-05, HP-05, HR-02, HS-HDO-10, HS-PHS-09, LS-02, MT-02, NU-CHN-1, NU-HOS-1, PI-05-CGC, PO-IMA-03, PO-LES-TO-03, PO-LES-IM-03, PO-TCO-03, RO-04, SE-RES-1, SO-FLP-02, SO-MAO-03, SO-RAD-01, SR-E (pay group 4 MDO-5), SR-W (pay group 8), SR-W (pay group 11), SW-CHA-02, TR-02, UT-1</v>
      </c>
    </row>
    <row r="1194" spans="1:3" ht="180" x14ac:dyDescent="0.25">
      <c r="A1194" s="60" t="str">
        <f>'5. Raw salary data'!A1194</f>
        <v>SR-E (pay group 6)</v>
      </c>
      <c r="B1194" s="129" t="str" cm="1">
        <f t="array" ref="B1194">_xlfn.TEXTJOIN(", ", TRUE, _xlfn._xlws.FILTER('5. Raw salary data'!$A$2:$A$1297, ('5. Raw salary data'!$C$2:$C$1297 &lt; '5. Raw salary data'!D1194) * ('5. Raw salary data'!$C$2:$C$1297 &gt;= '5. Raw salary data'!C1194) * ('5. Raw salary data'!$A$2:$A$1297 &lt;&gt; '5. Raw salary data'!A1194), "No matches"))</f>
        <v>AG-02, AS-05, BI-02, CH-02, CT-EAV-02 , CT-IAU-02, CX-2, ED-EDS-02, ED-EST-04 (TE 7), ED-EST-04 (TE 8), ED-EST-05 (TE 5), ED-EST-05 (TE 6),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ED-EST-06 Alberta (TE 10), ED-EST-05 BC (TE 10), ED-EST-06 BC (TE 9), EU-PEI-2, FB-3, FR-2, FS-01, GL-SMW-14, GS-13, GT-06, HP-06, HR-03, IS-04 , IT-02, LP-00, ND-ADV-1, ND-DIT-1, ND-HME-1, NU-CHN-2, NU-HOS-2, OM-04, PC-02, PG-04, PI-06-CGC, PM-05 , PM-MCO-01, PO-LES-TO-04, PO-TCO-04, PS-2, PR(S)-03, RO-05, SG-SRE-03, SO-FLP-04, SO-MAO-04, SO-RAD-03, SR-E (pay group 7), SR-E (pay group 8), SR-E (pay group 9), SR-E (pay group 10), SR-W (pay group 12), SW-SCW-03, SW-SCW-01 Clinical Social Workers, SW-SCW-02 Clinical Social Workers, TI-06, TI-05 Marine, VM-1, WP-04</v>
      </c>
      <c r="C1194" s="128" t="str" cm="1">
        <f t="array" ref="C1194">_xlfn.TEXTJOIN(", ",TRUE,_xlfn._xlws.FILTER('5. Raw salary data'!$A$2:$A$1297,('5. Raw salary data'!$C$2:$C$1297 &gt;'5. Raw salary data'!E1194)*('5. Raw salary data'!$C$2:$C$1297 &lt;'5. Raw salary data'!C1194),"No matches"))</f>
        <v>AI-02,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ED-EST-06 BC (TE 8), ED-LAT-04 (TE 11), ED-LAT-04 (TE 12), ED-LAT-04 (TE 13), EG-05, EL-05, FO-01, FR-1, GL-COI-14, GL-EIM-14, GL-PCF-14, GL-PIP-14, GL-SMW-12, GL-SMW-13, GL-VHE-13, GL-VHE-14, GS-12, GT-05, HP-05, HS-HDO-10, HS-PHS-10, MA-03, PE-03, PO-IMA-03, PO-LES-TO-03, PO-LES-IM-03, PO-TCO-03, RO-04, SO-FLP-03, SO-MAO-03, SO-RAD-02, SR-E (pay group 5 basic), TI-05 Aviation, TR-02</v>
      </c>
    </row>
    <row r="1195" spans="1:3" ht="180" x14ac:dyDescent="0.25">
      <c r="A1195" s="60" t="str">
        <f>'5. Raw salary data'!A1195</f>
        <v>SR-E (pay group 7)</v>
      </c>
      <c r="B1195" s="129" t="str" cm="1">
        <f t="array" ref="B1195">_xlfn.TEXTJOIN(", ", TRUE, _xlfn._xlws.FILTER('5. Raw salary data'!$A$2:$A$1297, ('5. Raw salary data'!$C$2:$C$1297 &lt; '5. Raw salary data'!D1195) * ('5. Raw salary data'!$C$2:$C$1297 &gt;= '5. Raw salary data'!C1195) * ('5. Raw salary data'!$A$2:$A$1297 &lt;&gt; '5. Raw salary data'!A1195), "No matches"))</f>
        <v>AS-05, CT-EAV-02 , CT-IAU-02, CX-2, DS-3, ED-EST-04 (TE 7), ED-EST-04 (TE 8), ED-EST-05 (TE 6), ED-EST-06 (TE 4), ED-EST-06 (TE 5), ED-EST-06 Quebec (TE 12), ED-EST-06 Ontario (TE 8), ED-EST-06 Ontario (TE 9), ED-EST-05 Manitoba (TE 9), ED-EST-05 Manitoba (TE 10), ED-EST-06 Manitoba (TE 8), ED-EST-06 Saskatchewan (TE 9), ED-EST-06 Saskatchewan (TE 10), ED-EST-05 Alberta (TE 10), ED-EST-06 Alberta (TE 9), ED-EST-06 Alberta (TE 10), ED-EST-05 BC (TE 10), ED-EST-06 BC (TE 9), EU-PEI-2, FB-3, FB-4, FR-2, FS-01, GL-SMW-14, GT-06, HP-06, HR-03, IS-04 , IT-02, LS-03, LP-00, ND-ADV-1, ND-DIT-1, NU-CHN-2, NU-HOS-2, OM-04, PG-04, PI-06-CGC, PM-05 , PM-MCO-01, PO-LES-TO-04, PO-TCO-04, PS-2, RO-05, SG-PAT-03, SG-SRE-03, SO-FLP-04, SO-MAO-05, SO-RAD-03, SR-E (pay group 8), SR-E (pay group 9), SR-E (pay group 10), SR-E (pay group 11), SR-W (pay group 12), SW-SCW-01 Clinical Social Workers, SW-SCW-02 Clinical Social Workers, SW-CHA-03, TI-05 Marine, VM-1, WP-04</v>
      </c>
      <c r="C1195" s="128" t="str" cm="1">
        <f t="array" ref="C1195">_xlfn.TEXTJOIN(", ",TRUE,_xlfn._xlws.FILTER('5. Raw salary data'!$A$2:$A$1297,('5. Raw salary data'!$C$2:$C$1297 &gt;'5. Raw salary data'!E1195)*('5. Raw salary data'!$C$2:$C$1297 &lt;'5. Raw salary data'!C1195),"No matches"))</f>
        <v>AG-02, AI-02, BI-02, CH-02, CX-1, DD-08, DD-09, EC-04, ED-EDS-02, ED-EST-03 (TE 9), ED-EST-04 (TE 6),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7), ED-EST-06 Saskatchewan (TE 8), ED-EST-04 Alberta (TE 10), ED-EST-05 Alberta (TE 9), ED-EST-06 Alberta (TE 7), ED-EST-06 Alberta (TE 8), ED-EST-04 BC (TE 10), ED-EST-04 BC (TE 11), ED-EST-05 BC (TE 8), ED-EST-05 BC (TE 9), ED-EST-06 BC (TE 7), ED-EST-06 BC (TE 8), ED-LAT-04 (TE 12), ED-LAT-04 (TE 13), EG-05, EL-05, FO-01, FR-1, GL-COI-14, GL-EIM-14, GL-PCF-14, GL-PIP-14, GL-SMW-13, GL-VHE-14, GS-12, GS-13, HP-05, HS-PHS-10, MA-03, ND-HME-1, PC-02, PE-03, PR(S)-03, SO-FLP-03, SO-MAO-04, SO-RAD-02, SR-E (pay group 5 basic), SR-E (pay group 6), SW-SCW-03, TI-06, TI-05 Aviation, TR-02</v>
      </c>
    </row>
    <row r="1196" spans="1:3" ht="180" x14ac:dyDescent="0.25">
      <c r="A1196" s="60" t="str">
        <f>'5. Raw salary data'!A1196</f>
        <v>SR-E (pay group 8)</v>
      </c>
      <c r="B1196" s="129" t="str" cm="1">
        <f t="array" ref="B1196">_xlfn.TEXTJOIN(", ", TRUE, _xlfn._xlws.FILTER('5. Raw salary data'!$A$2:$A$1297, ('5. Raw salary data'!$C$2:$C$1297 &lt; '5. Raw salary data'!D1196) * ('5. Raw salary data'!$C$2:$C$1297 &gt;= '5. Raw salary data'!C1196) * ('5. Raw salary data'!$A$2:$A$1297 &lt;&gt; '5. Raw salary data'!A1196), "No matches"))</f>
        <v>AS-05, CT-EAV-02 , CT-IAU-02, CX-2, DS-3, ED-EDS-03, ED-EST-04 (TE 8), ED-EST-05 (TE 6), ED-EST-06 (TE 4), ED-EST-06 (TE 5), ED-EST-06 Quebec (TE 12), ED-EST-06 Ontario (TE 8), ED-EST-06 Ontario (TE 9), ED-EST-05 Manitoba (TE 9), ED-EST-05 Manitoba (TE 10), ED-EST-06 Manitoba (TE 8), ED-EST-06 Manitoba (TE 9), ED-EST-06 Saskatchewan (TE 9), ED-EST-06 Saskatchewan (TE 10), ED-EST-05 Alberta (TE 10), ED-EST-06 Alberta (TE 9), ED-EST-06 Alberta (TE 10), ED-EST-05 BC (TE 10), ED-EST-05 BC (TE 11), ED-EST-06 BC (TE 9), ED-EST-06 BC (TE 10), FB-3, FB-4, FR-2, FS-01, GT-06, HR-03, IS-04 , IT-02, LS-03, ND-ADV-1, NU-CHN-2, NU-CHN-3, NU-HOS-2, NU-HOS-3, PG-04, PI-06-CGC, PM-05 , PM-MCO-01, PO-LES-TO-04, PO-TCO-04, PS-2, RO-05, SG-PAT-03, SG-SRE-03, SO-FLP-04, SO-MAO-05, SR-E (pay group 9), SR-E (pay group 10), SR-E (pay group 11), SR-E (pay group 12), SR-W (pay group 12), SW-SCW-01 Clinical Social Workers, SW-SCW-02 Clinical Social Workers, SW-CHA-03, VM-1, WP-04</v>
      </c>
      <c r="C1196" s="128" t="str" cm="1">
        <f t="array" ref="C1196">_xlfn.TEXTJOIN(", ",TRUE,_xlfn._xlws.FILTER('5. Raw salary data'!$A$2:$A$1297,('5. Raw salary data'!$C$2:$C$1297 &gt;'5. Raw salary data'!E1196)*('5. Raw salary data'!$C$2:$C$1297 &lt;'5. Raw salary data'!C1196),"No matches"))</f>
        <v>AG-02, AI-02, BI-02, CH-02, CX-1, DD-09, EC-04, ED-EDS-02, ED-EST-03 (TE 9), ED-EST-04 (TE 6), ED-EST-04 (TE 7),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8), ED-EST-04 Alberta (TE 10), ED-EST-05 Alberta (TE 9), ED-EST-06 Alberta (TE 8), ED-EST-04 BC (TE 10), ED-EST-04 BC (TE 11), ED-EST-05 BC (TE 8), ED-EST-05 BC (TE 9), ED-EST-06 BC (TE 7), ED-EST-06 BC (TE 8), ED-LAT-04 (TE 12), ED-LAT-04 (TE 13), EG-05, EL-05, EU-PEI-2, FO-01, FR-1, GL-EIM-14, GL-PCF-14, GL-SMW-13, GL-SMW-14, GL-VHE-14, GS-12, GS-13, HP-05, HP-06, HS-PHS-10, LP-00, MA-03, ND-DIT-1, ND-HME-1, OM-04, PC-02, PE-03, PR(S)-03, SO-FLP-03, SO-MAO-04, SO-RAD-02, SO-RAD-03, SR-E (pay group 5 basic), SR-E (pay group 6), SR-E (pay group 7), SW-SCW-03, TI-06, TI-05 Aviation, TI-05 Marine, TR-02</v>
      </c>
    </row>
    <row r="1197" spans="1:3" ht="180" x14ac:dyDescent="0.25">
      <c r="A1197" s="60" t="str">
        <f>'5. Raw salary data'!A1197</f>
        <v>SR-E (pay group 9)</v>
      </c>
      <c r="B1197" s="129" t="str" cm="1">
        <f t="array" ref="B1197">_xlfn.TEXTJOIN(", ", TRUE, _xlfn._xlws.FILTER('5. Raw salary data'!$A$2:$A$1297, ('5. Raw salary data'!$C$2:$C$1297 &lt; '5. Raw salary data'!D1197) * ('5. Raw salary data'!$C$2:$C$1297 &gt;= '5. Raw salary data'!C1197) * ('5. Raw salary data'!$A$2:$A$1297 &lt;&gt; '5. Raw salary data'!A1197), "No matches"))</f>
        <v>CT-FIN-02 , CT-EAV-02 , CT-IAU-02, DS-3, ED-EDS-03, ED-EST-04 (TE 8), ED-EST-04 (TE 9), ED-EST-05 (TE 6), ED-EST-06 (TE 5), ED-EST-06 Ontario (TE 9), ED-EST-05 Manitoba (TE 10), ED-EST-06 Manitoba (TE 8), ED-EST-06 Manitoba (TE 9), ED-EST-06 Saskatchewan (TE 10), ED-EST-06 Alberta (TE 10), ED-EST-05 BC (TE 10), ED-EST-05 BC (TE 11), ED-EST-06 BC (TE 9), ED-EST-06 BC (TE 10), EG-06, EL-06, FB-4, FR-3, GT-06, IT-02, LS-03, ND-ADV-1, ND-DIT-2, NU-CHN-2, NU-CHN-3, NU-HOS-2, NU-HOS-3, PG-04, PO-LES-TO-04, PO-TCO-04, PS-2, SG-PAT-03, SG-SRE-03, SO-FLP-04, SO-MAO-05, SR-E (pay group 10), SR-E (pay group 11), SR-E (pay group 12), SR-W (pay group 12), SW-SCW-02 Clinical Social Workers, SW-CHA-03, VM-1</v>
      </c>
      <c r="C1197" s="128" t="str" cm="1">
        <f t="array" ref="C1197">_xlfn.TEXTJOIN(", ",TRUE,_xlfn._xlws.FILTER('5. Raw salary data'!$A$2:$A$1297,('5. Raw salary data'!$C$2:$C$1297 &gt;'5. Raw salary data'!E1197)*('5. Raw salary data'!$C$2:$C$1297 &lt;'5. Raw salary data'!C1197),"No matches"))</f>
        <v>AG-02, AI-02, AS-05, BI-02, CH-02, CX-2, DD-09, ED-EDS-02, ED-EST-03 (TE 9), ED-EST-04 (TE 6), ED-EST-04 (TE 7), ED-EST-05 (TE 5), ED-EST-06 (TE 3), ED-EST-06 (TE 4),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13), EG-05, EL-05, EU-PEI-2, FB-3, FO-01, FR-2, FS-01, GL-EIM-14, GL-SMW-13, GL-SMW-14, GL-VHE-14, GS-13, HP-06, HR-03, HS-PHS-10, IS-04 , LP-00, MA-03, ND-DIT-1, ND-HME-1, OM-04, PC-02, PE-03, PI-06-CGC, PM-05 , PM-MCO-01, PR(S)-03, RO-05, SO-FLP-03, SO-MAO-04, SO-RAD-02, SO-RAD-03, SR-E (pay group 6), SR-E (pay group 7), SR-E (pay group 8), SW-SCW-03, SW-SCW-01 Clinical Social Workers, TI-06, TI-05 Aviation, TI-05 Marine, WP-04</v>
      </c>
    </row>
    <row r="1198" spans="1:3" ht="165" x14ac:dyDescent="0.25">
      <c r="A1198" s="60" t="str">
        <f>'5. Raw salary data'!A1198</f>
        <v>SR-E (pay group 10)</v>
      </c>
      <c r="B1198" s="129" t="str" cm="1">
        <f t="array" ref="B1198">_xlfn.TEXTJOIN(", ", TRUE, _xlfn._xlws.FILTER('5. Raw salary data'!$A$2:$A$1297, ('5. Raw salary data'!$C$2:$C$1297 &lt; '5. Raw salary data'!D1198) * ('5. Raw salary data'!$C$2:$C$1297 &gt;= '5. Raw salary data'!C1198) * ('5. Raw salary data'!$A$2:$A$1297 &lt;&gt; '5. Raw salary data'!A1198), "No matches"))</f>
        <v>AR-03, CT-FIN-02 , CT-EAV-02 , CT-IAU-02, CX-3, DS-3, ED-EDS-03, ED-EST-04 (TE 8), ED-EST-04 (TE 9), ED-EST-05 (TE 6), ED-EST-05 (TE 7), ED-EST-06 (TE 5), ED-EST-06 (TE 6), ED-EST-06 Ontario (TE 9), ED-EST-06 Ontario (TE 10), ED-EST-06 Manitoba (TE 9), ED-EST-06 Manitoba (TE 10), ED-EST-06 Alberta (TE 10), ED-EST-05 BC (TE 11), ED-EST-06 BC (TE 10), ED-EST-06 BC (TE 11), EG-06, EL-06, FB-4, FR-3, GT-06, HP-07, LS-03, ND-DIT-2, ND-HME-2, NU-CHN-2, NU-CHN-3, NU-HOS-2, NU-HOS-3, PE-04, PI-07-CGC, SG-PAT-03, SO-FLP-04, SO-MAO-05, SO-MAO-06, SR-E (pay group 11), SR-E (pay group 12), SW-SCW-02 Clinical Social Workers, SW-CHA-03, TI-07</v>
      </c>
      <c r="C1198" s="128" t="str" cm="1">
        <f t="array" ref="C1198">_xlfn.TEXTJOIN(", ",TRUE,_xlfn._xlws.FILTER('5. Raw salary data'!$A$2:$A$1297,('5. Raw salary data'!$C$2:$C$1297 &gt;'5. Raw salary data'!E1198)*('5. Raw salary data'!$C$2:$C$1297 &lt;'5. Raw salary data'!C1198),"No matches"))</f>
        <v>AG-02, AI-02, AS-05, BI-02, CH-02, CX-2, DD-09, ED-EDS-02, ED-EST-04 (TE 7), ED-EST-05 (TE 5), ED-EST-06 (TE 4), ED-EST-06 Maritimes (TE 10), ED-EST-06 Quebec (TE 11), ED-EST-06 Quebec (TE 12), ED-EST-06 Ontario (TE 8), ED-EST-04 Manitoba (TE 10), ED-EST-05 Manitoba (TE 9), ED-EST-05 Manitoba (TE 10), ED-EST-06 Manitoba (TE 7), ED-EST-06 Manitoba (TE 8), ED-EST-05 Saskatchewan (TE 10), ED-EST-06 Saskatchewan (TE 9), ED-EST-06 Saskatchewan (TE 10), ED-EST-05 Alberta (TE 10), ED-EST-06 Alberta (TE 8), ED-EST-06 Alberta (TE 9), ED-EST-04 BC (TE 11), ED-EST-05 BC (TE 9), ED-EST-05 BC (TE 10), ED-EST-06 BC (TE 8), ED-EST-06 BC (TE 9), ED-LAT-04 (TE 13), EL-05, EU-PEI-2, FB-3, FO-01, FR-2, FS-01, GL-SMW-14, GS-13, HP-06, HR-03, IS-04 , IT-02, LP-00, ND-ADV-1, ND-DIT-1, ND-HME-1, OM-04, PC-02, PE-03, PG-04, PI-06-CGC, PM-05 , PM-MCO-01, PO-LES-TO-04, PO-TCO-04, PS-2, PR(S)-03, RO-05, SG-SRE-03, SO-FLP-03, SO-MAO-04, SO-RAD-03, SR-E (pay group 6), SR-E (pay group 7), SR-E (pay group 8), SR-E (pay group 9), SR-W (pay group 12), SW-SCW-03, SW-SCW-01 Clinical Social Workers, TI-06, TI-05 Marine, VM-1, WP-04</v>
      </c>
    </row>
    <row r="1199" spans="1:3" ht="165" x14ac:dyDescent="0.25">
      <c r="A1199" s="60" t="str">
        <f>'5. Raw salary data'!A1199</f>
        <v>SR-E (pay group 11)</v>
      </c>
      <c r="B1199" s="129" t="str" cm="1">
        <f t="array" ref="B1199">_xlfn.TEXTJOIN(", ", TRUE, _xlfn._xlws.FILTER('5. Raw salary data'!$A$2:$A$1297, ('5. Raw salary data'!$C$2:$C$1297 &lt; '5. Raw salary data'!D1199) * ('5. Raw salary data'!$C$2:$C$1297 &gt;= '5. Raw salary data'!C1199) * ('5. Raw salary data'!$A$2:$A$1297 &lt;&gt; '5. Raw salary data'!A1199), "No matches"))</f>
        <v>AI-03, AR-03, CT-FIN-02 , CX-3, ED-EDS-03, ED-EST-04 (TE 9), ED-EST-04 (TE 10), ED-EST-05 (TE 7), ED-EST-06 (TE 6), ED-EST-06 Ontario (TE 10), ED-EST-06 Manitoba (TE 9), ED-EST-06 Manitoba (TE 10), ED-EST-05 BC (TE 11), ED-EST-06 BC (TE 10), ED-EST-06 BC (TE 11), EG-06, EL-06, FB-4, FR-3, HP-07, MT-03, ND-DIT-2, ND-HME-2, NU-CHN-3, NU-HOS-3, OP-1, PE-04, PI-07-CGC, PR(S)-04, SO-MAO-06, SR-E (pay group 12), SW-SCW-03 Clinical Social Workers, SW-CHA-03, TI-07, TI-06 Railway safety, TR-03, UT-2</v>
      </c>
      <c r="C1199" s="128" t="str" cm="1">
        <f t="array" ref="C1199">_xlfn.TEXTJOIN(", ",TRUE,_xlfn._xlws.FILTER('5. Raw salary data'!$A$2:$A$1297,('5. Raw salary data'!$C$2:$C$1297 &gt;'5. Raw salary data'!E1199)*('5. Raw salary data'!$C$2:$C$1297 &lt;'5. Raw salary data'!C1199),"No matches"))</f>
        <v>AS-05, CT-EAV-02 , CT-IAU-02, CX-2, DS-3, ED-EDS-02, ED-EST-04 (TE 7), ED-EST-04 (TE 8), ED-EST-05 (TE 5), ED-EST-05 (TE 6), ED-EST-06 (TE 4), ED-EST-06 (TE 5), ED-EST-06 Maritimes (TE 10), ED-EST-06 Quebec (TE 12), ED-EST-06 Ontario (TE 8), ED-EST-06 Ontario (TE 9), ED-EST-04 Manitoba (TE 10), ED-EST-05 Manitoba (TE 9), ED-EST-05 Manitoba (TE 10), ED-EST-06 Manitoba (TE 7), ED-EST-06 Manitoba (TE 8), ED-EST-05 Saskatchewan (TE 10), ED-EST-06 Saskatchewan (TE 9), ED-EST-06 Saskatchewan (TE 10), ED-EST-05 Alberta (TE 10), ED-EST-06 Alberta (TE 9), ED-EST-06 Alberta (TE 10), ED-EST-05 BC (TE 10), ED-EST-06 BC (TE 9), EU-PEI-2, FB-3, FR-2, FS-01, GL-SMW-14, GS-13, GT-06, HP-06, HR-03, IS-04 , IT-02, LS-03, LP-00, ND-ADV-1, ND-DIT-1, NU-CHN-2, NU-HOS-2, OM-04, PG-04, PI-06-CGC, PM-05 , PM-MCO-01, PO-LES-TO-04, PO-TCO-04, PS-2, RO-05, SG-PAT-03, SG-SRE-03, SO-FLP-04, SO-MAO-05, SO-RAD-03, SR-E (pay group 7), SR-E (pay group 8), SR-E (pay group 9), SR-E (pay group 10), SR-W (pay group 12), SW-SCW-03, SW-SCW-01 Clinical Social Workers, SW-SCW-02 Clinical Social Workers, TI-05 Marine, VM-1, WP-04</v>
      </c>
    </row>
    <row r="1200" spans="1:3" ht="150" x14ac:dyDescent="0.25">
      <c r="A1200" s="60" t="str">
        <f>'5. Raw salary data'!A1200</f>
        <v>SR-E (pay group 12)</v>
      </c>
      <c r="B1200" s="129" t="str" cm="1">
        <f t="array" ref="B1200">_xlfn.TEXTJOIN(", ", TRUE, _xlfn._xlws.FILTER('5. Raw salary data'!$A$2:$A$1297, ('5. Raw salary data'!$C$2:$C$1297 &lt; '5. Raw salary data'!D1200) * ('5. Raw salary data'!$C$2:$C$1297 &gt;= '5. Raw salary data'!C1200) * ('5. Raw salary data'!$A$2:$A$1297 &lt;&gt; '5. Raw salary data'!A1200), "No matches"))</f>
        <v>AI-03, AR-03, CT-FIN-02 , CX-3, EC-05, ED-EST-04 (TE 9), ED-EST-04 (TE 10), ED-EST-05 (TE 7), ED-EST-05 (TE 8), ED-EST-06 (TE 6), ED-EST-06 Ontario (TE 10), ED-EST-06 Manitoba (TE 10), ED-EST-06 BC (TE 11), EG-06, EL-06, FO-02, FR-3, HP-07, MT-03, ND-DIT-2, ND-HME-2, NU-CHN-4, NU-HOS-4, OP-1, PE-04, PI-07-CGC, PR(S)-04, RO-06, SO-FLP-05, SO-MAO-06, SW-SCW-03 Clinical Social Workers, TI-07, TI-06 Railway safety, TR-03, UT-2</v>
      </c>
      <c r="C1200" s="128" t="str" cm="1">
        <f t="array" ref="C1200">_xlfn.TEXTJOIN(", ",TRUE,_xlfn._xlws.FILTER('5. Raw salary data'!$A$2:$A$1297,('5. Raw salary data'!$C$2:$C$1297 &gt;'5. Raw salary data'!E1200)*('5. Raw salary data'!$C$2:$C$1297 &lt;'5. Raw salary data'!C1200),"No matches"))</f>
        <v>AS-05, CT-EAV-02 , CT-IAU-02, CX-2, DS-3, ED-EDS-03, ED-EST-04 (TE 8), ED-EST-05 (TE 6), ED-EST-06 (TE 4), ED-EST-06 (TE 5), ED-EST-06 Quebec (TE 12), ED-EST-06 Ontario (TE 8), ED-EST-06 Ontario (TE 9), ED-EST-05 Manitoba (TE 9), ED-EST-05 Manitoba (TE 10), ED-EST-06 Manitoba (TE 8), ED-EST-06 Manitoba (TE 9), ED-EST-06 Saskatchewan (TE 9), ED-EST-06 Saskatchewan (TE 10), ED-EST-05 Alberta (TE 10), ED-EST-06 Alberta (TE 9), ED-EST-06 Alberta (TE 10), ED-EST-05 BC (TE 10), ED-EST-05 BC (TE 11), ED-EST-06 BC (TE 9), ED-EST-06 BC (TE 10), FB-3, FB-4, FR-2, FS-01, GT-06, HP-06, HR-03, IS-04 , IT-02, LS-03, LP-00, ND-ADV-1, NU-CHN-2, NU-CHN-3, NU-HOS-2, NU-HOS-3, OM-04, PG-04, PI-06-CGC, PM-05 , PM-MCO-01, PO-LES-TO-04, PO-TCO-04, PS-2, RO-05, SG-PAT-03, SG-SRE-03, SO-FLP-04, SO-MAO-05, SO-RAD-03, SR-E (pay group 8), SR-E (pay group 9), SR-E (pay group 10), SR-E (pay group 11), SR-W (pay group 12), SW-SCW-01 Clinical Social Workers, SW-SCW-02 Clinical Social Workers, SW-CHA-03, TI-05 Marine, VM-1, WP-04</v>
      </c>
    </row>
    <row r="1201" spans="1:3" ht="240" x14ac:dyDescent="0.25">
      <c r="A1201" s="60" t="str">
        <f>'5. Raw salary data'!A1201</f>
        <v>SR-E (APA)</v>
      </c>
      <c r="B1201" s="129" t="str" cm="1">
        <f t="array" ref="B1201">_xlfn.TEXTJOIN(", ", TRUE, _xlfn._xlws.FILTER('5. Raw salary data'!$A$2:$A$1297, ('5. Raw salary data'!$C$2:$C$1297 &lt; '5. Raw salary data'!D1201) * ('5. Raw salary data'!$C$2:$C$1297 &gt;= '5. Raw salary data'!C1201) * ('5. Raw salary data'!$A$2:$A$1297 &lt;&gt; '5. Raw salary data'!A1201), "No matches"))</f>
        <v>AI-01, AR-02, CO-01, CT-EAV-01 , CT-IAU-01 , DA-CON-8, DA-PRO-7, DD-07, ED-EDS-01, ED-EST-02 (TE 9), ED-EST-03 (TE 6), ED-EST-03 (TE 7), ED-EST-04 (TE 4), ED-EST-05 (TE 2), ED-EST-05 (TE 3), ED-EST-06 (TE 1), ED-EST-05 Maritimes (TE 8), ED-EST-06 Maritimes (TE 7), ED-EST-05 Quebec (TE 10), ED-EST-05 Quebec (TE 11), ED-EST-06 Quebec (TE 8), ED-EST-06 Quebec (TE 9), ED-EST-04 Ontario (TE 8), ED-EST-04 Ontario (TE 9), ED-EST-05 Ontario (TE 7), ED-EST-05 Ontario (TE 8), ED-EST-06 Ontario (TE 5), ED-EST-04 Manitoba (TE 7), ED-EST-05 Manitoba (TE 5), ED-EST-05 Manitoba (TE 6), ED-EST-06 Manitoba (TE 4), ED-EST-04 Saskatchewan (TE 8), ED-EST-05 Saskatchewan (TE 6), ED-EST-05 Saskatchewan (TE 7), ED-EST-06 Saskatchewan (TE 5), ED-EST-06 Saskatchewan (TE 6), ED-EST-04 Alberta (TE 8), ED-EST-05 Alberta (TE 6), ED-EST-05 Alberta (TE 7), ED-EST-06 Alberta (TE 5), ED-EST-06 Alberta (TE 6), ED-EST-04 BC (TE 8), ED-EST-04 BC (TE 9),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HR-02, HS-HDO-09, IT-01, LS-01, LS-02, OM-03, PE-02, PG-03, PR(S)-02, SC-7 (equip. op. and spec. trade), SE-RES-1, SG-PAT-02, SG-SRE-02, SO-MAO-02, SO-RAD-01, SR-E (APB), SR-W (pay group 7), SR-W (pay group 8), SW-SCW-02, TI-05, UT-1, WP-03</v>
      </c>
      <c r="C1201" s="128" t="str" cm="1">
        <f t="array" ref="C1201">_xlfn.TEXTJOIN(", ",TRUE,_xlfn._xlws.FILTER('5. Raw salary data'!$A$2:$A$1297,('5. Raw salary data'!$C$2:$C$1297 &gt;'5. Raw salary data'!E1201)*('5. Raw salary data'!$C$2:$C$1297 &lt;'5. Raw salary data'!C1201),"No matches"))</f>
        <v>AG-01, AS-04, BI-01, CH-01, CR-07, DA-CON-7, DD-06, DS-2, EC-03, ED-EST-01 (TE 8), ED-EST-02 (TE 8), ED-EST-03 (TE 5), ED-EST-04 (TE 3), ED-EST-05 (TE 1), ED-EST-04 Maritimes (TE 9), ED-EST-04 Maritimes (TE 10), ED-EST-05 Maritimes (TE 6), ED-EST-05 Maritimes (TE 7), ED-EST-06 Maritimes (TE 5), ED-EST-06 Maritimes (TE 6), ED-EST-04 Quebec (TE 11), ED-EST-04 Quebec (TE 12), ED-EST-05 Quebec (TE 9), ED-EST-06 Quebec (TE 6), ED-EST-06 Quebec (TE 7), ED-EST-03 Ontario (TE 10), ED-EST-04 Ontario (TE 7), ED-EST-05 Ontario (TE 6), ED-EST-06 Ontario (TE 4), ED-EST-04 Manitoba (TE 5), ED-EST-04 Manitoba (TE 6), ED-EST-05 Manitoba (TE 4), ED-EST-06 Manitoba (TE 3), ED-EST-04 Saskatchewan (TE 6), ED-EST-04 Saskatchewan (TE 7), ED-EST-05 Saskatchewan (TE 5), ED-EST-06 Saskatchewan (TE 3), ED-EST-06 Saskatchewan (TE 4), ED-EST-04 Alberta (TE 6), ED-EST-04 Alberta (TE 7), ED-EST-05 Alberta (TE 5), ED-EST-06 Alberta (TE 4), ED-EST-03 BC (TE 8), ED-EST-03 BC (TE 9), ED-EST-04 BC (TE 7), ED-EST-05 BC (TE 5), ED-EST-06 BC (TE 4), ED-LAT-02 (TE 10), ED-LAT-02 (TE 11), ED-LAT-03 (TE 9), ED-LAT-03 (TE 10), ED-LAT-04 (TE 7), ED-LAT-04 (TE 8), EL-03, FB-1, GL-AIM-12, GL-AIM-13, GL-AMW-13, GL-AMW-14, GL-COI-10, GL-COI-11, GL-EIM-10, GL-GHW-12, GL-INM-14, GL-MAM-11, GL-MAM-12, GL-MAN-12, GL-MDO-13, GL-MDO-14, GL-MOC-12, GL-MOC-13, GL-PCF-10, GL-PIP-10, GL-PIP-11, GL-PRW-12, GL-SMW-9, GL-VHE-10, GL-WOW-12, GS-09, GT-04, HS-PHS-08, IS-03 , LI-9, PC-01, PI-04-CGC, PM-04 , PO-IMA-02, PO-LES-TO-02, PO-LES-IM-02, PO-TCO-02, PS-1, RO-03, SC-6 (equip. op. and spec. trade), SO-FLP-01, SO-MAO-01, SR-E (pay group 3 MDO-4), SR-W (pay group 6), SW-SCW-01</v>
      </c>
    </row>
    <row r="1202" spans="1:3" ht="240" x14ac:dyDescent="0.25">
      <c r="A1202" s="60" t="str">
        <f>'5. Raw salary data'!A1202</f>
        <v>SR-E (APB)</v>
      </c>
      <c r="B1202" s="129" t="str" cm="1">
        <f t="array" ref="B1202">_xlfn.TEXTJOIN(", ", TRUE, _xlfn._xlws.FILTER('5. Raw salary data'!$A$2:$A$1297, ('5. Raw salary data'!$C$2:$C$1297 &lt; '5. Raw salary data'!D1202) * ('5. Raw salary data'!$C$2:$C$1297 &gt;= '5. Raw salary data'!C1202) * ('5. Raw salary data'!$A$2:$A$1297 &lt;&gt; '5. Raw salary data'!A1202), "No matches"))</f>
        <v>AI-01, AR-02, CO-01, CT-EAV-01 , CT-IAU-01 , DA-CON-8, DA-PRO-7, DD-07, ED-EDS-01, ED-EST-02 (TE 9), ED-EST-03 (TE 6), ED-EST-03 (TE 7), ED-EST-04 (TE 4), ED-EST-05 (TE 2), ED-EST-05 (TE 3), ED-EST-06 (TE 1), ED-EST-05 Maritimes (TE 8), ED-EST-06 Maritimes (TE 7), ED-EST-05 Quebec (TE 10), ED-EST-05 Quebec (TE 11), ED-EST-06 Quebec (TE 8), ED-EST-06 Quebec (TE 9), ED-EST-04 Ontario (TE 8), ED-EST-04 Ontario (TE 9), ED-EST-05 Ontario (TE 7), ED-EST-05 Ontario (TE 8), ED-EST-06 Ontario (TE 5), ED-EST-04 Manitoba (TE 7), ED-EST-05 Manitoba (TE 5), ED-EST-05 Manitoba (TE 6), ED-EST-06 Manitoba (TE 4), ED-EST-04 Saskatchewan (TE 8), ED-EST-05 Saskatchewan (TE 6), ED-EST-05 Saskatchewan (TE 7), ED-EST-06 Saskatchewan (TE 5), ED-EST-06 Saskatchewan (TE 6), ED-EST-04 Alberta (TE 8), ED-EST-05 Alberta (TE 6), ED-EST-05 Alberta (TE 7), ED-EST-06 Alberta (TE 5), ED-EST-06 Alberta (TE 6), ED-EST-04 BC (TE 8), ED-EST-04 BC (TE 9), ED-EST-05 BC (TE 6), ED-EST-05 BC (TE 7), ED-EST-06 BC (TE 5), ED-LAT-02 (TE 12), ED-LAT-02 (TE 13), ED-LAT-03 (TE 11), ED-LAT-03 (TE 12), ED-LAT-04 (TE 9), ED-LAT-04 (TE 10), EG-04, EL-04, EN-SUR-01, FB-2, GL-AIM-14, GL-COI-12, GL-COI-13, GL-EIM-11, GL-EIM-12, GL-MAM-13, GL-MAM-14, GL-MAN-13, GL-MAN-14, GL-MOC-14, GL-PCF-11, GL-PCF-12, GL-PIP-12, GL-PIP-13, GL-PRW-13, GL-PRW-14, GL-SMW-10, GL-SMW-11, GL-VHE-11, GL-VHE-12, GL-WOW-13, GL-WOW-14, GS-10, HP-04, HR-02, HS-HDO-09, IT-01, LS-01, LS-02, OM-03, PE-02, PG-03, PR(S)-02, SC-7 (equip. op. and spec. trade), SE-RES-1, SG-PAT-02, SG-SRE-02, SO-MAO-02, SO-RAD-01, SR-E (APA), SR-W (pay group 7), SR-W (pay group 8), SW-SCW-02, TI-05, UT-1, WP-03</v>
      </c>
      <c r="C1202" s="128" t="str" cm="1">
        <f t="array" ref="C1202">_xlfn.TEXTJOIN(", ",TRUE,_xlfn._xlws.FILTER('5. Raw salary data'!$A$2:$A$1297,('5. Raw salary data'!$C$2:$C$1297 &gt;'5. Raw salary data'!E1202)*('5. Raw salary data'!$C$2:$C$1297 &lt;'5. Raw salary data'!C1202),"No matches"))</f>
        <v>AG-01, AS-04, BI-01, CH-01, CR-07, DA-CON-7, DD-06, DS-2, EC-03, ED-EST-01 (TE 8), ED-EST-02 (TE 8), ED-EST-03 (TE 5), ED-EST-04 (TE 3), ED-EST-05 (TE 1), ED-EST-04 Maritimes (TE 9), ED-EST-04 Maritimes (TE 10), ED-EST-05 Maritimes (TE 6), ED-EST-05 Maritimes (TE 7), ED-EST-06 Maritimes (TE 5), ED-EST-06 Maritimes (TE 6), ED-EST-04 Quebec (TE 11), ED-EST-04 Quebec (TE 12), ED-EST-05 Quebec (TE 9), ED-EST-06 Quebec (TE 6), ED-EST-06 Quebec (TE 7), ED-EST-03 Ontario (TE 10), ED-EST-04 Ontario (TE 7), ED-EST-05 Ontario (TE 6), ED-EST-06 Ontario (TE 4), ED-EST-04 Manitoba (TE 5), ED-EST-04 Manitoba (TE 6), ED-EST-05 Manitoba (TE 4), ED-EST-06 Manitoba (TE 3), ED-EST-04 Saskatchewan (TE 6), ED-EST-04 Saskatchewan (TE 7), ED-EST-05 Saskatchewan (TE 5), ED-EST-06 Saskatchewan (TE 3), ED-EST-06 Saskatchewan (TE 4), ED-EST-04 Alberta (TE 6), ED-EST-04 Alberta (TE 7), ED-EST-05 Alberta (TE 5), ED-EST-06 Alberta (TE 4), ED-EST-03 BC (TE 8), ED-EST-03 BC (TE 9), ED-EST-04 BC (TE 7), ED-EST-05 BC (TE 5), ED-EST-06 BC (TE 4), ED-LAT-02 (TE 10), ED-LAT-02 (TE 11), ED-LAT-03 (TE 9), ED-LAT-03 (TE 10), ED-LAT-04 (TE 7), ED-LAT-04 (TE 8), EL-03, FB-1, GL-AIM-12, GL-AIM-13, GL-AMW-13, GL-AMW-14, GL-COI-10, GL-COI-11, GL-EIM-10, GL-GHW-12, GL-INM-14, GL-MAM-11, GL-MAM-12, GL-MAN-12, GL-MDO-13, GL-MDO-14, GL-MOC-12, GL-MOC-13, GL-PCF-10, GL-PIP-10, GL-PIP-11, GL-PRW-12, GL-SMW-9, GL-VHE-10, GL-WOW-12, GS-09, GT-04, HS-PHS-08, IS-03 , LI-9, PC-01, PI-04-CGC, PM-04 , PO-IMA-02, PO-LES-TO-02, PO-LES-IM-02, PO-TCO-02, PS-1, RO-03, SC-6 (equip. op. and spec. trade), SO-FLP-01, SO-MAO-01, SR-E (pay group 3 MDO-4), SR-W (pay group 6), SW-SCW-01</v>
      </c>
    </row>
    <row r="1203" spans="1:3" x14ac:dyDescent="0.25">
      <c r="A1203" s="60" t="str">
        <f>'5. Raw salary data'!A1203</f>
        <v>SR-W (pay group 0)</v>
      </c>
      <c r="B1203" s="129" t="str" cm="1">
        <f t="array" ref="B1203">_xlfn.TEXTJOIN(", ", TRUE, _xlfn._xlws.FILTER('5. Raw salary data'!$A$2:$A$1297, ('5. Raw salary data'!$C$2:$C$1297 &lt; '5. Raw salary data'!D1203) * ('5. Raw salary data'!$C$2:$C$1297 &gt;= '5. Raw salary data'!C1203) * ('5. Raw salary data'!$A$2:$A$1297 &lt;&gt; '5. Raw salary data'!A1203), "No matches"))</f>
        <v>No matches</v>
      </c>
      <c r="C1203" s="128" t="str" cm="1">
        <f t="array" ref="C1203">_xlfn.TEXTJOIN(", ",TRUE,_xlfn._xlws.FILTER('5. Raw salary data'!$A$2:$A$1297,('5. Raw salary data'!$C$2:$C$1297 &gt;'5. Raw salary data'!E1203)*('5. Raw salary data'!$C$2:$C$1297 &lt;'5. Raw salary data'!C1203),"No matches"))</f>
        <v>No matches</v>
      </c>
    </row>
    <row r="1204" spans="1:3" ht="180" x14ac:dyDescent="0.25">
      <c r="A1204" s="60" t="str">
        <f>'5. Raw salary data'!A1204</f>
        <v>SR-W (pay group 1)</v>
      </c>
      <c r="B1204" s="129" t="str" cm="1">
        <f t="array" ref="B1204">_xlfn.TEXTJOIN(", ", TRUE, _xlfn._xlws.FILTER('5. Raw salary data'!$A$2:$A$1297, ('5. Raw salary data'!$C$2:$C$1297 &lt; '5. Raw salary data'!D1204) * ('5. Raw salary data'!$C$2:$C$1297 &gt;= '5. Raw salary data'!C1204) * ('5. Raw salary data'!$A$2:$A$1297 &lt;&gt; '5. Raw salary data'!A1204), "No matches"))</f>
        <v>CR-04, DA-PRO-4, ED-EST-01 (TE 2), ED-EST-02 (TE 1) , ED-EST-02 Maritimes (TE 8), ED-EST-03 Maritimes (TE 5), ED-EST-03 Maritimes (TE 6), ED-EST-04 Maritimes (TE 2), ED-EST-01 Quebec (TE 6), ED-EST-01 Quebec (TE 7), ED-EST-02 Quebec (TE 6), ED-EST-03 Quebec (TE 4), ED-EST-04 Quebec (TE 3), ED-EST-05 Quebec (TE 1), ED-EST-01 Ontario (TE 8), ED-EST-02 Ontario (TE 4), ED-EST-03 Ontario (TE 3), ED-EST-02 Manitoba (TE 6), ED-EST-02 Manitoba (TE 7), ED-EST-03 Manitoba (TE 3), ED-EST-03 Manitoba (TE 4), ED-EST-02 Saskatchewan (TE 6), ED-EST-03 Saskatchewan (TE 4), ED-EST-01 Alberta (TE 8), ED-EST-02 Alberta (TE 5), ED-EST-03 Alberta (TE 3), ED-EST-01 BC (TE 6), ED-EST-02 BC (TE 4), ED-EST-03 BC (TE 2), ED-LAT-01 (TE 4), ED-LAT-01 (TE 5), ED-LAT-02 (TE 2), ED-LAT-03 (TE 1), EL-01, EU-PEI-1, GL-AMW-4, GL-AMW-5, GL-ELE -6, GL-ELE -7, GL-MAN-3, GL-MAN-4, GL-MDO-5, GL-MOC-3, GL-MOC-4, GS-04, HS-PHS-03, LI-5, OE-MEO-5, PY-04, SR-W (pay group 9) APC-5, SR-W (pay group 9) APD-6, ST-COR-1, ST-SCY-3, TI-01</v>
      </c>
      <c r="C1204" s="128" t="str" cm="1">
        <f t="array" ref="C1204">_xlfn.TEXTJOIN(", ",TRUE,_xlfn._xlws.FILTER('5. Raw salary data'!$A$2:$A$1297,('5. Raw salary data'!$C$2:$C$1297 &gt;'5. Raw salary data'!E1204)*('5. Raw salary data'!$C$2:$C$1297 &lt;'5. Raw salary data'!C1204),"No matches"))</f>
        <v>CM-05, DA-PRO-3, DD-02, ED-EST-01 (TE 1), ED-EST-01 Maritimes (TE 8), ED-EST-02 Maritimes (TE 6), ED-EST-02 Maritimes (TE 7), ED-EST-03 Maritimes (TE 4), ED-EST-04 Maritimes (TE 1), ED-EST-01 Quebec (TE 5), ED-EST-02 Quebec (TE 4), ED-EST-02 Quebec (TE 5), ED-EST-03 Quebec (TE 3), ED-EST-04 Quebec (TE 2), ED-EST-01 Ontario (TE 6), ED-EST-01 Ontario (TE 7), ED-EST-02 Ontario (TE 2), ED-EST-02 Ontario (TE 3), ED-EST-03 Ontario (TE 1), ED-EST-03 Ontario (TE 2), ED-EST-01 Manitoba (TE 7), ED-EST-01 Manitoba (TE 8), ED-EST-02 Manitoba (TE 4), ED-EST-02 Manitoba (TE 5), ED-EST-03 Manitoba (TE 1), ED-EST-03 Manitoba (TE 2), ED-EST-01 Saskatchewan (TE 8), ED-EST-02 Saskatchewan (TE 4), ED-EST-02 Saskatchewan (TE 5), ED-EST-03 Saskatchewan (TE 2), ED-EST-03 Saskatchewan (TE 3), ED-EST-01 Alberta (TE 7), ED-EST-02 Alberta (TE 4), ED-EST-03 Alberta (TE 1), ED-EST-03 Alberta (TE 2), ED-EST-01 BC (TE 4), ED-EST-01 BC (TE 5), ED-EST-02 BC (TE 3), ED-EST-03 BC (TE 1), ED-LAT-01 (TE 3), ED-LAT-02 (TE 1), GL-AMW-00, GL-AMW-2, GL-AMW-3, GL-ELE -4, GL-ELE -5, GL-MAN-1, GL-MAN-2, GL-MDO-3, GL-MDO-4, GL-MOC-2, GS-03, GT-01, HS-HDO-02, HS-PHS-02, LI-4, PY-03, SR-W (pay group 9) APC-4, SR-W (pay group 9) APD-5, ST-OCE-3, ST-SCY-2</v>
      </c>
    </row>
    <row r="1205" spans="1:3" ht="255" x14ac:dyDescent="0.25">
      <c r="A1205" s="60" t="str">
        <f>'5. Raw salary data'!A1205</f>
        <v>SR-W (pay group 2)</v>
      </c>
      <c r="B1205" s="129" t="str" cm="1">
        <f t="array" ref="B1205">_xlfn.TEXTJOIN(", ", TRUE, _xlfn._xlws.FILTER('5. Raw salary data'!$A$2:$A$1297, ('5. Raw salary data'!$C$2:$C$1297 &lt; '5. Raw salary data'!D1205) * ('5. Raw salary data'!$C$2:$C$1297 &gt;= '5. Raw salary data'!C1205) * ('5. Raw salary data'!$A$2:$A$1297 &lt;&gt; '5. Raw salary data'!A1205), "No matches"))</f>
        <v>AR-01, AS-02, DA-CON-5, DA-PRO-5, DD-04, EC-01, ED-EST-01 (TE 5),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3), ED-EST-05 Alberta (TE 2), ED-EST-06 Alberta (TE 1), ED-EST-02 BC (TE 8), ED-EST-03 BC (TE 4), ED-EST-03 BC (TE 5), ED-EST-04 BC (TE 3), ED-EST-05 BC (TE 2), ED-LAT-01 (TE 9), ED-LAT-02 (TE 5), ED-LAT-02 (TE 6), ED-LAT-03 (TE 4), ED-LAT-03 (TE 5), ED-LAT-04 (TE 2), ED-LAT-04 (TE 3), GL-AMW-8, GL-AMW-9, GL-ELE -10, GL-ELE -11, GL-GHW-6, GL-INM-9, GL-INM-10, GL-MAM-00, GL-MAM-7, GL-MAN-7, GL-MAN-8, GL-MDO-8, GL-MDO-9, GL-MOC-8, GL-MST-10, GL-MST-11, GL-PCF-6, GL-PIP-00, GL-PRW-7, GL-PRW-8, GL-WOW-00, GS-06, HP-02, HS-HDO-05, HS-PHS-05, IS-02 , LI-7, MT-01, PI-02-CGC, PM-02 , PY-06, RO-01, SC-4 (deck and engine room), SC-5 (deck and engine room), SC-STD-4, SC-STD-5, SR-W (pay group 3), SR-W (pay group 9) APD-8, TI-03, TR-01</v>
      </c>
      <c r="C1205" s="128" t="str" cm="1">
        <f t="array" ref="C1205">_xlfn.TEXTJOIN(", ",TRUE,_xlfn._xlws.FILTER('5. Raw salary data'!$A$2:$A$1297,('5. Raw salary data'!$C$2:$C$1297 &gt;'5. Raw salary data'!E1205)*('5. Raw salary data'!$C$2:$C$1297 &lt;'5. Raw salary data'!C1205),"No matches"))</f>
        <v>AS-01, CM-06, CR-05, DA-CON-4, ED-EST-01 (TE 3), ED-EST-01 (TE 4), ED-EST-02 (TE 2) , ED-EST-02 (TE 3) , ED-EST-03 (TE 1), ED-EST-03 Maritimes (TE 7), ED-EST-03 Maritimes (TE 8), ED-EST-04 Maritimes (TE 4), ED-EST-05 Maritimes (TE 2), ED-EST-06 Maritimes (TE 1), ED-EST-01 Quebec (TE 8), ED-EST-02 Quebec (TE 8), ED-EST-03 Quebec (TE 6), ED-EST-04 Quebec (TE 5), ED-EST-05 Quebec (TE 3), ED-EST-06 Quebec (TE 1),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ED-EST-04 Alberta (TE 2), ED-EST-05 Alberta (TE 1), ED-EST-01 BC (TE 8), ED-EST-02 BC (TE 6), ED-EST-02 BC (TE 7), ED-EST-03 BC (TE 3), ED-EST-04 BC (TE 2), ED-EST-05 BC (TE 1), ED-LAT-01 (TE 7), ED-LAT-01 (TE 8), ED-LAT-02 (TE 4), ED-LAT-03 (TE 2), ED-LAT-03 (TE 3), ED-LAT-04 (TE 1), EG-01, GL-AIM-00, GL-AMW-7, GL-ELE -8, GL-ELE -9, GL-GHW-4, GL-GHW-5, GL-INM-00, GL-MAM-5, GL-MAM-6, GL-MAN-5, GL-MAN-6, GL-MDO-7, GL-MOC-6, GL-MOC-7, GL-MST-00, GL-MST-9, GL-PCF-00, GL-PRW-5, GL-PRW-6, GS-05, GT-02, HP-01, HS-HDO-04, HS-PHS-04, IS-01 , LI-6, MA-01, OM-01, PG-01, PI-01-CGC, PM-01 , PY-05, SC-2 (deck and engine room), SC-3 (deck and engine room), SC-STD-2, SC-STD-3, SC-2 (equip. op. and spec. trade), SC-3 (equip. op. and spec. trade), SR-W (pay group 9) APC-6, SR-W (pay group 9) APD-7, WP-01</v>
      </c>
    </row>
    <row r="1206" spans="1:3" ht="255" x14ac:dyDescent="0.25">
      <c r="A1206" s="60" t="str">
        <f>'5. Raw salary data'!A1206</f>
        <v>SR-W (pay group 3)</v>
      </c>
      <c r="B1206" s="129" t="str" cm="1">
        <f t="array" ref="B1206">_xlfn.TEXTJOIN(", ", TRUE, _xlfn._xlws.FILTER('5. Raw salary data'!$A$2:$A$1297, ('5. Raw salary data'!$C$2:$C$1297 &lt; '5. Raw salary data'!D1206) * ('5. Raw salary data'!$C$2:$C$1297 &gt;= '5. Raw salary data'!C1206) * ('5. Raw salary data'!$A$2:$A$1297 &lt;&gt; '5. Raw salary data'!A1206), "No matches"))</f>
        <v>AR-01, AS-02, CM-07, CO-DEV/PER, DA-CON-5, DA-CON-6, EC-01, ED-EST-01 (TE 5), ED-EST-02 (TE 4), ED-EST-02 (TE 5) , ED-EST-03 (TE 2), ED-EST-04 Maritimes (TE 6), ED-EST-05 Maritimes (TE 3), ED-EST-05 Maritimes (TE 4), ED-EST-06 Maritimes (TE 2), ED-EST-01 Quebec (TE 10), ED-EST-02 Quebec (TE 10), ED-EST-03 Quebec (TE 8), ED-EST-03 Quebec (TE 9), ED-EST-04 Quebec (TE 7),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ED-EST-03 Saskatchewan (TE 9), ED-EST-04 Saskatchewan (TE 3), ED-EST-05 Saskatchewan (TE 1), ED-EST-05 Saskatchewan (TE 2), ED-EST-02 Alberta (TE 9), ED-EST-03 Alberta (TE 6), ED-EST-03 Alberta (TE 7), ED-EST-04 Alberta (TE 3), ED-EST-05 Alberta (TE 2), ED-EST-06 Alberta (TE 1), ED-EST-02 BC (TE 9), ED-EST-03 BC (TE 5), ED-EST-04 BC (TE 4), ED-EST-05 BC (TE 2), ED-EST-06 BC (TE 1), ED-LAT-01 (TE 9), ED-LAT-01 (TE 10), ED-LAT-02 (TE 6), ED-LAT-02 (TE 7), ED-LAT-03 (TE 5), ED-LAT-04 (TE 3), ED-LAT-04 (TE 4), EG-02, EL-02, EN-ENG-01, GL-AIM-9, GL-AMW-9, GL-AMW-10, GL-ELE -11, GL-ELE -12, GL-GHW-6, GL-GHW-7, GL-INM-10, GL-MAM-8, GL-MAN-8, GL-MDO-9, GL-MDO-10, GL-MOC-8, GL-MOC-9, GL-MST-11, GL-MST-12, GL-PCF-6, GL-PCF-7, GL-PIP-00, GL-PRW-8, GL-VHE-00, GS-07, GT-03, HP-02, HS-HDO-05, HS-HDO-06, HS-PHS-05, IS-02 , LI-7, MT-01, PI-02-CGC, PM-02 , PY-06, SC-5 (deck and engine room), SC-6 (deck and engine room), SC-STD-5, SC-STD-6, SC-4 (equip. op. and spec. trade), SG-SRE-01, SR-W (pay group 9) APC-7, SR-W (pay group 9) APD-9, TI-03, TR-01</v>
      </c>
      <c r="C1206" s="128" t="str" cm="1">
        <f t="array" ref="C1206">_xlfn.TEXTJOIN(", ",TRUE,_xlfn._xlws.FILTER('5. Raw salary data'!$A$2:$A$1297,('5. Raw salary data'!$C$2:$C$1297 &gt;'5. Raw salary data'!E1206)*('5. Raw salary data'!$C$2:$C$1297 &lt;'5. Raw salary data'!C1206),"No matches"))</f>
        <v>AS-01, CM-06, DA-CON-4,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ED-EST-02 BC (TE 8), ED-EST-03 BC (TE 4), ED-EST-04 BC (TE 2), ED-EST-04 BC (TE 3), ED-EST-05 BC (TE 1), ED-LAT-01 (TE 8), ED-LAT-02 (TE 4), ED-LAT-02 (TE 5), ED-LAT-03 (TE 3), ED-LAT-03 (TE 4), ED-LAT-04 (TE 1), ED-LAT-04 (TE 2), GL-AIM-00, GL-AMW-7, GL-AMW-8, GL-ELE -9, GL-ELE -10, GL-GHW-5, GL-INM-00, GL-INM-9, GL-MAM-00, GL-MAM-6, GL-MAM-7, GL-MAN-6, GL-MAN-7, GL-MDO-8, GL-MOC-7, GL-MST-00, GL-MST-9, GL-MST-10, GL-PCF-00, GL-PRW-6, GL-PRW-7, GL-WOW-00, GS-05, GS-06, IS-01 , LI-6, MA-01, PG-01, PI-01-CGC, PM-01 , RO-01, SC-3 (deck and engine room), SC-4 (deck and engine room), SC-STD-3, SC-STD-4, SC-3 (equip. op. and spec. trade), SR-W (pay group 2), SR-W (pay group 9) APC-6, SR-W (pay group 9) APD-8</v>
      </c>
    </row>
    <row r="1207" spans="1:3" ht="270" x14ac:dyDescent="0.25">
      <c r="A1207" s="60" t="str">
        <f>'5. Raw salary data'!A1207</f>
        <v>SR-W (pay group 4)</v>
      </c>
      <c r="B1207" s="129" t="str" cm="1">
        <f t="array" ref="B1207">_xlfn.TEXTJOIN(", ", TRUE, _xlfn._xlws.FILTER('5. Raw salary data'!$A$2:$A$1297, ('5. Raw salary data'!$C$2:$C$1297 &lt; '5. Raw salary data'!D1207) * ('5. Raw salary data'!$C$2:$C$1297 &gt;= '5. Raw salary data'!C1207) * ('5. Raw salary data'!$A$2:$A$1297 &lt;&gt; '5. Raw salary data'!A1207), "No matches"))</f>
        <v>AG-01, BI-01, CH-01, CR-07, DA-CON-7, DD-06, ED-EST-01 (TE 8), ED-EST-02 (TE 7) , ED-EST-02 (TE 8), ED-EST-03 (TE 5), ED-EST-04 (TE 2), ED-EST-04 (TE 3), ED-EST-05 (TE 1), ED-EST-04 Maritimes (TE 9), ED-EST-05 Maritimes (TE 6), ED-EST-06 Maritimes (TE 5), ED-EST-03 Quebec (TE 11), ED-EST-04 Quebec (TE 10), ED-EST-04 Quebec (TE 11), ED-EST-05 Quebec (TE 8), ED-EST-05 Quebec (TE 9), ED-EST-06 Quebec (TE 6), ED-EST-03 Ontario (TE 9), ED-EST-03 Ontario (TE 10), ED-EST-04 Ontario (TE 6), ED-EST-04 Ontario (TE 7), ED-EST-05 Ontario (TE 6), ED-EST-06 Ontario (TE 3), ED-EST-06 Ontario (TE 4), ED-EST-04 Manitoba (TE 5), ED-EST-05 Manitoba (TE 3), ED-EST-05 Manitoba (TE 4), ED-EST-06 Manitoba (TE 2), ED-EST-06 Manitoba (TE 3), ED-EST-04 Saskatchewan (TE 6), ED-EST-05 Saskatchewan (TE 4), ED-EST-05 Saskatchewan (TE 5), ED-EST-06 Saskatchewan (TE 3), ED-EST-06 Saskatchewan (TE 4), ED-EST-03 Alberta (TE 9), ED-EST-04 Alberta (TE 6), ED-EST-05 Alberta (TE 5), ED-EST-06 Alberta (TE 4), ED-EST-03 BC (TE 8), ED-EST-04 BC (TE 6), ED-EST-04 BC (TE 7), ED-EST-05 BC (TE 5), ED-EST-06 BC (TE 3), ED-EST-06 BC (TE 4), ED-LAT-02 (TE 10), ED-LAT-02 (TE 11), ED-LAT-03 (TE 8), ED-LAT-03 (TE 9), ED-LAT-04 (TE 7), EG-03, EL-03, EU-LAI-1, FB-1, GL-AIM-12, GL-AIM-13, GL-AMW-12, GL-AMW-13, GL-COI-10, GL-EIM-10, GL-GHW-10, GL-GHW-11, GL-GHW-12, GL-INM-13, GL-INM-14, GL-MAM-11, GL-MAM-12, GL-MAN-11, GL-MAN-12, GL-MDO-13, GL-MOC-12, GL-MOC-13, GL-PCF-9, GL-PCF-10, GL-PIP-10, GL-PRW-11, GL-PRW-12, GL-SMW-8, GL-SMW-9, GL-VHE-9, GL-VHE-10, GL-WOW-11, GL-WOW-12, GS-09, GT-04, HS-HDO-08, LI-9, MA-02, PC-01, PI-04-CGC, PS-1, SC-5 (equip. op. and spec. trade), SC-6 (equip. op. and spec. trade), SO-MAO-01, SR-E (pay group 3 MDO-4), SR-W (pay group 5), SR-W (pay group 6), SW-SCW-01, SW-CHA-01</v>
      </c>
      <c r="C1207" s="128" t="str" cm="1">
        <f t="array" ref="C1207">_xlfn.TEXTJOIN(", ",TRUE,_xlfn._xlws.FILTER('5. Raw salary data'!$A$2:$A$1297,('5. Raw salary data'!$C$2:$C$1297 &gt;'5. Raw salary data'!E1207)*('5. Raw salary data'!$C$2:$C$1297 &lt;'5. Raw salary data'!C1207),"No matches"))</f>
        <v>AS-03, DA-PRO-6, DD-05, DS-1, EC-02, ED-EST-01 (TE 7) , ED-EST-02 (TE 6) , ED-EST-03 (TE 3), ED-EST-03 (TE 4), ED-EST-04 (TE 1), ED-EST-04 Maritimes (TE 7), ED-EST-04 Maritimes (TE 8), ED-EST-05 Maritimes (TE 5), ED-EST-06 Maritimes (TE 4), ED-EST-02 Quebec (TE 11), ED-EST-03 Quebec (TE 10), ED-EST-04 Quebec (TE 9), ED-EST-05 Quebec (TE 7), ED-EST-06 Quebec (TE 4), ED-EST-06 Quebec (TE 5), ED-EST-02 Ontario (TE 9), ED-EST-03 Ontario (TE 8), ED-EST-04 Ontario (TE 5), ED-EST-05 Ontario (TE 4), ED-EST-05 Ontario (TE 5), ED-EST-06 Ontario (TE 2), ED-EST-04 Manitoba (TE 3), ED-EST-04 Manitoba (TE 4), ED-EST-05 Manitoba (TE 2), ED-EST-06 Manitoba (TE 1), ED-EST-04 Saskatchewan (TE 4), ED-EST-04 Saskatchewan (TE 5), ED-EST-05 Saskatchewan (TE 3), ED-EST-06 Saskatchewan (TE 2), ED-EST-03 Alberta (TE 8), ED-EST-04 Alberta (TE 4), ED-EST-04 Alberta (TE 5), ED-EST-05 Alberta (TE 3), ED-EST-05 Alberta (TE 4), ED-EST-06 Alberta (TE 2), ED-EST-06 Alberta (TE 3), ED-EST-03 BC (TE 6), ED-EST-03 BC (TE 7), ED-EST-04 BC (TE 5), ED-EST-05 BC (TE 3), ED-EST-05 BC (TE 4), ED-EST-06 BC (TE 2), ED-LAT-01 (TE 11), ED-LAT-01 (TE 12), ED-LAT-02 (TE 8), ED-LAT-02 (TE 9), ED-LAT-03 (TE 7), ED-LAT-04 (TE 5), ED-LAT-04 (TE 6), FR - Recruitment, GL-AIM-10, GL-AIM-11, GL-AMW-11, GL-COI-00, GL-COI-9, GL-EIM-00, GL-EIM-9, GL-ELE -13, GL-ELE -14, GL-GHW-8, GL-INM-11, GL-INM-12, GL-MAM-9, GL-MAM-10, GL-MAN-9, GL-MAN-10, GL-MDO-11, GL-MDO-12, GL-MOC-10, GL-MOC-11, GL-MST-13, GL-MST-14, GL-PCF-8, GL-PIP-9, GL-PRW-9, GL-PRW-10, GL-SMW-00, GL-VHE-8, GL-WOW-10, GS-08, HP-03, HR-01, HS-HDO-07, HS-PHS-06, HS-PHS-07, LI-8, OM-02, PE-01, PG-02, PI-03-CGC, PM-03 , PO-IMA-01, PO-LES-TO-01, PO-LES-IM-01, PO-TCO-01, PR(S)-01, PY-07, SC-7 (deck and engine room), SC-STD-7, SG-PAT-01, SO-MAO-TO, SR-E (pay group 1 basic), SR-E (pay group 2 ELE-2), SR-W (pay group 9) APC-8, SR-W (pay group 9) APD-10, ST-COR-2, TI-04, WP-02</v>
      </c>
    </row>
    <row r="1208" spans="1:3" ht="285" x14ac:dyDescent="0.25">
      <c r="A1208" s="60" t="str">
        <f>'5. Raw salary data'!A1208</f>
        <v>SR-W (pay group 5)</v>
      </c>
      <c r="B1208" s="129" t="str" cm="1">
        <f t="array" ref="B1208">_xlfn.TEXTJOIN(", ", TRUE, _xlfn._xlws.FILTER('5. Raw salary data'!$A$2:$A$1297, ('5. Raw salary data'!$C$2:$C$1297 &lt; '5. Raw salary data'!D1208) * ('5. Raw salary data'!$C$2:$C$1297 &gt;= '5. Raw salary data'!C1208) * ('5. Raw salary data'!$A$2:$A$1297 &lt;&gt; '5. Raw salary data'!A1208), "No matches"))</f>
        <v>AG-01, AS-04, BI-01, CH-01, CR-07, DA-CON-7, DD-06, ED-EST-01 (TE 8), ED-EST-02 (TE 7) , ED-EST-02 (TE 8), ED-EST-03 (TE 5), ED-EST-04 (TE 2), ED-EST-04 (TE 3), ED-EST-05 (TE 1), ED-EST-04 Maritimes (TE 9), ED-EST-05 Maritimes (TE 6), ED-EST-05 Maritimes (TE 7), ED-EST-06 Maritimes (TE 5), ED-EST-04 Quebec (TE 10), ED-EST-04 Quebec (TE 11), ED-EST-05 Quebec (TE 8), ED-EST-05 Quebec (TE 9), ED-EST-06 Quebec (TE 6), ED-EST-06 Quebec (TE 7), ED-EST-03 Ontario (TE 10), ED-EST-04 Ontario (TE 7), ED-EST-05 Ontario (TE 6), ED-EST-06 Ontario (TE 4), ED-EST-04 Manitoba (TE 5), ED-EST-05 Manitoba (TE 4), ED-EST-06 Manitoba (TE 2), ED-EST-06 Manitoba (TE 3), ED-EST-04 Saskatchewan (TE 6), ED-EST-04 Saskatchewan (TE 7), ED-EST-05 Saskatchewan (TE 4), ED-EST-05 Saskatchewan (TE 5), ED-EST-06 Saskatchewan (TE 3), ED-EST-06 Saskatchewan (TE 4), ED-EST-04 Alberta (TE 6), ED-EST-05 Alberta (TE 5), ED-EST-06 Alberta (TE 4), ED-EST-03 BC (TE 8), ED-EST-04 BC (TE 6), ED-EST-04 BC (TE 7), ED-EST-05 BC (TE 5), ED-EST-06 BC (TE 3), ED-EST-06 BC (TE 4), ED-LAT-02 (TE 10), ED-LAT-02 (TE 11), ED-LAT-03 (TE 9), ED-LAT-03 (TE 10), ED-LAT-04 (TE 7), ED-LAT-04 (TE 8), EL-03, FB-1, GL-AIM-12, GL-AIM-13, GL-AMW-13, GL-COI-10, GL-COI-11, GL-EIM-10, GL-GHW-12, GL-INM-13, GL-INM-14, GL-MAM-11, GL-MAM-12, GL-MAN-11, GL-MAN-12, GL-MDO-13, GL-MDO-14, GL-MOC-12, GL-MOC-13, GL-PCF-10, GL-PIP-10, GL-PIP-11, GL-PRW-11, GL-PRW-12, GL-SMW-8, GL-SMW-9, GL-VHE-9, GL-VHE-10, GL-WOW-11, GL-WOW-12, GS-09, GT-04, HS-HDO-08, HS-PHS-08, IS-03 , LI-9, MA-02, PC-01, PI-04-CGC, PM-04 , PS-1, SC-6 (equip. op. and spec. trade), SO-FLP-01, SO-MAO-01, SR-E (pay group 3 MDO-4), SR-W (pay group 6), SW-SCW-01, SW-CHA-01</v>
      </c>
      <c r="C1208" s="128" t="str" cm="1">
        <f t="array" ref="C1208">_xlfn.TEXTJOIN(", ",TRUE,_xlfn._xlws.FILTER('5. Raw salary data'!$A$2:$A$1297,('5. Raw salary data'!$C$2:$C$1297 &gt;'5. Raw salary data'!E1208)*('5. Raw salary data'!$C$2:$C$1297 &lt;'5. Raw salary data'!C1208),"No matches"))</f>
        <v>AS-03, DA-PRO-6, DD-05, DS-1, EC-02, ED-EST-01 (TE 7) , ED-EST-02 (TE 6) , ED-EST-03 (TE 4), ED-EST-04 (TE 1), ED-EST-04 Maritimes (TE 7), ED-EST-04 Maritimes (TE 8), ED-EST-05 Maritimes (TE 5), ED-EST-06 Maritimes (TE 4), ED-EST-02 Quebec (TE 11), ED-EST-03 Quebec (TE 10), ED-EST-03 Quebec (TE 11), ED-EST-04 Quebec (TE 9), ED-EST-05 Quebec (TE 7), ED-EST-06 Quebec (TE 5), ED-EST-03 Ontario (TE 8), ED-EST-03 Ontario (TE 9), ED-EST-04 Ontario (TE 5), ED-EST-04 Ontario (TE 6), ED-EST-05 Ontario (TE 4), ED-EST-05 Ontario (TE 5), ED-EST-06 Ontario (TE 2), ED-EST-06 Ontario (TE 3), ED-EST-04 Manitoba (TE 3), ED-EST-04 Manitoba (TE 4), ED-EST-05 Manitoba (TE 2), ED-EST-05 Manitoba (TE 3), ED-EST-06 Manitoba (TE 1), ED-EST-04 Saskatchewan (TE 5), ED-EST-05 Saskatchewan (TE 3), ED-EST-06 Saskatchewan (TE 2), ED-EST-03 Alberta (TE 8), ED-EST-03 Alberta (TE 9), ED-EST-04 Alberta (TE 5), ED-EST-05 Alberta (TE 3), ED-EST-05 Alberta (TE 4), ED-EST-06 Alberta (TE 2), ED-EST-06 Alberta (TE 3), ED-EST-03 BC (TE 6), ED-EST-03 BC (TE 7), ED-EST-04 BC (TE 5), ED-EST-05 BC (TE 3), ED-EST-05 BC (TE 4), ED-EST-06 BC (TE 2), ED-LAT-01 (TE 12), ED-LAT-02 (TE 8), ED-LAT-02 (TE 9), ED-LAT-03 (TE 7), ED-LAT-03 (TE 8), ED-LAT-04 (TE 5), ED-LAT-04 (TE 6), EG-03, EU-LAI-1, FR - Recruitment, GL-AIM-10, GL-AIM-11, GL-AMW-11, GL-AMW-12, GL-COI-9, GL-EIM-00, GL-EIM-9, GL-ELE -13, GL-ELE -14, GL-GHW-8, GL-GHW-10, GL-GHW-11, GL-INM-12, GL-MAM-9, GL-MAM-10, GL-MAN-10, GL-MDO-11, GL-MDO-12, GL-MOC-10, GL-MOC-11, GL-MST-13, GL-MST-14, GL-PCF-8, GL-PCF-9, GL-PIP-9, GL-PRW-10, GL-SMW-00, GL-VHE-8, GL-WOW-10, GS-08, HP-03, HR-01, HS-HDO-07, HS-PHS-06, HS-PHS-07, LI-8, PE-01, PG-02, PI-03-CGC, PM-03 , PO-IMA-01, PO-LES-TO-01, PO-LES-IM-01, PO-TCO-01, PR(S)-01, PY-07, SC-7 (deck and engine room), SC-STD-7, SC-5 (equip. op. and spec. trade), SG-PAT-01, SO-MAO-TO, SR-E (pay group 2 ELE-2), SR-W (pay group 4), SR-W (pay group 9) APC-8, SR-W (pay group 9) APD-10, ST-COR-2, TI-04, WP-02</v>
      </c>
    </row>
    <row r="1209" spans="1:3" ht="270" x14ac:dyDescent="0.25">
      <c r="A1209" s="60" t="str">
        <f>'5. Raw salary data'!A1209</f>
        <v>SR-W (pay group 6)</v>
      </c>
      <c r="B1209" s="129" t="str" cm="1">
        <f t="array" ref="B1209">_xlfn.TEXTJOIN(", ", TRUE, _xlfn._xlws.FILTER('5. Raw salary data'!$A$2:$A$1297, ('5. Raw salary data'!$C$2:$C$1297 &lt; '5. Raw salary data'!D1209) * ('5. Raw salary data'!$C$2:$C$1297 &gt;= '5. Raw salary data'!C1209) * ('5. Raw salary data'!$A$2:$A$1297 &lt;&gt; '5. Raw salary data'!A1209), "No matches"))</f>
        <v>AG-01, AI-01, AS-04, BI-01, CH-01, CR-07, DA-CON-7, DA-PRO-7, DS-2, EC-03, ED-EST-02 (TE 8), ED-EST-02 (TE 9), ED-EST-03 (TE 5),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ED-EST-04 Alberta (TE 7), ED-EST-05 Alberta (TE 5), ED-EST-05 Alberta (TE 6), ED-EST-06 Alberta (TE 4), ED-EST-06 Alberta (TE 5), ED-EST-03 BC (TE 9), ED-EST-04 BC (TE 7), ED-EST-04 BC (TE 8), ED-EST-05 BC (TE 5), ED-EST-05 BC (TE 6), ED-EST-06 BC (TE 4), ED-LAT-02 (TE 11), ED-LAT-02 (TE 12), ED-LAT-03 (TE 10), ED-LAT-03 (TE 11), ED-LAT-04 (TE 8),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(equip. op. and spec. trade), SG-SRE-02, SO-FLP-01, SR-E (pay group 3 MDO-4), SR-E (APA), SR-E (APB), SR-W (pay group 7), SW-SCW-01, WP-03</v>
      </c>
      <c r="C1209" s="128" t="str" cm="1">
        <f t="array" ref="C1209">_xlfn.TEXTJOIN(", ",TRUE,_xlfn._xlws.FILTER('5. Raw salary data'!$A$2:$A$1297,('5. Raw salary data'!$C$2:$C$1297 &gt;'5. Raw salary data'!E1209)*('5. Raw salary data'!$C$2:$C$1297 &lt;'5. Raw salary data'!C1209),"No matches"))</f>
        <v>DD-06, DS-1, EC-02, ED-EST-01 (TE 7) , ED-EST-01 (TE 8), ED-EST-02 (TE 7) , ED-EST-03 (TE 4), ED-EST-04 (TE 2), ED-EST-05 (TE 1), ED-EST-04 Maritimes (TE 8), ED-EST-04 Maritimes (TE 9), ED-EST-05 Maritimes (TE 5), ED-EST-05 Maritimes (TE 6), ED-EST-06 Maritimes (TE 4), ED-EST-06 Maritimes (TE 5), ED-EST-03 Quebec (TE 11), ED-EST-04 Quebec (TE 10), ED-EST-05 Quebec (TE 7),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ED-EST-06 Alberta (TE 3), ED-EST-03 BC (TE 7), ED-EST-03 BC (TE 8), ED-EST-04 BC (TE 6), ED-EST-05 BC (TE 4), ED-EST-06 BC (TE 3), ED-LAT-01 (TE 12), ED-LAT-02 (TE 9), ED-LAT-02 (TE 10), ED-LAT-03 (TE 8), ED-LAT-03 (TE 9), ED-LAT-04 (TE 6), ED-LAT-04 (TE 7), EG-03, EL-03, EU-LAI-1, FB-1, GL-AIM-11, GL-AIM-12, GL-AMW-12, GL-AMW-13,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PR(S)-01, SC-5 (equip. op. and spec. trade), SG-PAT-01, SO-MAO-01, SR-E (pay group 2 ELE-2), SR-W (pay group 4), SR-W (pay group 5), SR-W (pay group 9) APC-8, SR-W (pay group 9) APD-10, SW-CHA-01, TI-04, WP-02</v>
      </c>
    </row>
    <row r="1210" spans="1:3" ht="255" x14ac:dyDescent="0.25">
      <c r="A1210" s="60" t="str">
        <f>'5. Raw salary data'!A1210</f>
        <v>SR-W (pay group 7)</v>
      </c>
      <c r="B1210" s="129" t="str" cm="1">
        <f t="array" ref="B1210">_xlfn.TEXTJOIN(", ", TRUE, _xlfn._xlws.FILTER('5. Raw salary data'!$A$2:$A$1297, ('5. Raw salary data'!$C$2:$C$1297 &lt; '5. Raw salary data'!D1210) * ('5. Raw salary data'!$C$2:$C$1297 &gt;= '5. Raw salary data'!C1210) * ('5. Raw salary data'!$A$2:$A$1297 &lt;&gt; '5. Raw salary data'!A1210), "No matches"))</f>
        <v>AI-01, AR-02, CO-01, CT-EAV-01 , CT-IAU-01 , DA-CON-8, DA-PRO-7, DD-07, ED-EDS-01, ED-EST-02 (TE 9), ED-EST-03 (TE 7), ED-EST-04 (TE 4), ED-EST-05 (TE 2), ED-EST-05 (TE 3), ED-EST-06 (TE 1), ED-EST-05 Maritimes (TE 8), ED-EST-06 Maritimes (TE 7), ED-EST-05 Quebec (TE 10), ED-EST-05 Quebec (TE 11), ED-EST-06 Quebec (TE 8), ED-EST-06 Quebec (TE 9), ED-EST-04 Ontario (TE 8), ED-EST-04 Ontario (TE 9), ED-EST-05 Ontario (TE 7), ED-EST-05 Ontario (TE 8), ED-EST-06 Ontario (TE 5), ED-EST-04 Manitoba (TE 7), ED-EST-05 Manitoba (TE 5), ED-EST-05 Manitoba (TE 6), ED-EST-06 Manitoba (TE 4), ED-EST-04 Saskatchewan (TE 8), ED-EST-04 Saskatchewan (TE 9), ED-EST-05 Saskatchewan (TE 6), ED-EST-05 Saskatchewan (TE 7), ED-EST-06 Saskatchewan (TE 5), ED-EST-06 Saskatchewan (TE 6), ED-EST-04 Alberta (TE 8), ED-EST-05 Alberta (TE 6), ED-EST-05 Alberta (TE 7), ED-EST-06 Alberta (TE 5), ED-EST-06 Alberta (TE 6), ED-EST-04 BC (TE 8), ED-EST-04 BC (TE 9), ED-EST-05 BC (TE 6), ED-EST-05 BC (TE 7), ED-EST-06 BC (TE 5), ED-EST-06 BC (TE 6), ED-LAT-02 (TE 12), ED-LAT-02 (TE 13), ED-LAT-03 (TE 11), ED-LAT-03 (TE 12), ED-LAT-04 (TE 9), ED-LAT-04 (TE 10), EG-04, EL-04, EN-ENG-02, EN-SUR-01, FB-2, GL-AIM-14, GL-COI-12, GL-COI-13, GL-EIM-11, GL-EIM-12, GL-MAM-13, GL-MAM-14, GL-MAN-13, GL-MAN-14, GL-MOC-14, GL-PCF-11, GL-PCF-12, GL-PIP-12, GL-PIP-13, GL-PRW-13, GL-PRW-14, GL-SMW-10, GL-SMW-11, GL-VHE-11, GL-VHE-12, GL-WOW-13, GL-WOW-14, GS-10, HP-04, HR-02, HS-HDO-09, IT-01, LS-01, LS-02, MT-02, OM-03, PE-02, PG-03, PR(S)-02, SC-7 (equip. op. and spec. trade), SE-RES-1, SG-PAT-02, SG-SRE-02, SO-FLP-02, SO-MAO-02, SO-RAD-01, SR-W (pay group 8), SW-SCW-02, TI-05, UT-1, WP-03</v>
      </c>
      <c r="C1210" s="128" t="str" cm="1">
        <f t="array" ref="C1210">_xlfn.TEXTJOIN(", ",TRUE,_xlfn._xlws.FILTER('5. Raw salary data'!$A$2:$A$1297,('5. Raw salary data'!$C$2:$C$1297 &gt;'5. Raw salary data'!E1210)*('5. Raw salary data'!$C$2:$C$1297 &lt;'5. Raw salary data'!C1210),"No matches"))</f>
        <v>AG-01, AS-04, BI-01, CH-01, CR-07, DA-CON-7, DD-06, DS-2, EC-03, ED-EST-01 (TE 8), ED-EST-02 (TE 8), ED-EST-03 (TE 5), ED-EST-03 (TE 6), ED-EST-04 (TE 3), ED-EST-05 (TE 1), ED-EST-04 Maritimes (TE 9), ED-EST-04 Maritimes (TE 10), ED-EST-05 Maritimes (TE 6), ED-EST-05 Maritimes (TE 7), ED-EST-06 Maritimes (TE 5), ED-EST-06 Maritimes (TE 6), ED-EST-04 Quebec (TE 11), ED-EST-04 Quebec (TE 12), ED-EST-05 Quebec (TE 9), ED-EST-06 Quebec (TE 6), ED-EST-06 Quebec (TE 7), ED-EST-03 Ontario (TE 10), ED-EST-04 Ontario (TE 7), ED-EST-05 Ontario (TE 6), ED-EST-06 Ontario (TE 4), ED-EST-04 Manitoba (TE 5), ED-EST-04 Manitoba (TE 6), ED-EST-05 Manitoba (TE 4), ED-EST-06 Manitoba (TE 3), ED-EST-04 Saskatchewan (TE 6), ED-EST-04 Saskatchewan (TE 7), ED-EST-05 Saskatchewan (TE 5), ED-EST-06 Saskatchewan (TE 3), ED-EST-06 Saskatchewan (TE 4), ED-EST-04 Alberta (TE 6), ED-EST-04 Alberta (TE 7), ED-EST-05 Alberta (TE 5), ED-EST-06 Alberta (TE 4), ED-EST-03 BC (TE 8), ED-EST-03 BC (TE 9), ED-EST-04 BC (TE 7), ED-EST-05 BC (TE 5), ED-EST-06 BC (TE 4), ED-LAT-02 (TE 10), ED-LAT-02 (TE 11), ED-LAT-03 (TE 9), ED-LAT-03 (TE 10), ED-LAT-04 (TE 7), ED-LAT-04 (TE 8), EL-03, FB-1, GL-AIM-12, GL-AIM-13, GL-AMW-13, GL-AMW-14, GL-COI-10, GL-COI-11, GL-EIM-10, GL-GHW-12, GL-INM-14, GL-MAM-11, GL-MAM-12, GL-MAN-12, GL-MDO-13, GL-MDO-14, GL-MOC-12, GL-MOC-13, GL-PCF-10, GL-PIP-10, GL-PIP-11, GL-PRW-12, GL-SMW-9, GL-VHE-10, GL-WOW-12, GS-09, GT-04, HS-PHS-08, IS-03 , LI-9, PC-01, PI-04-CGC, PM-04 , PO-IMA-02, PO-LES-TO-02, PO-LES-IM-02, PO-TCO-02, PS-1, RO-03, SC-6 (equip. op. and spec. trade), SO-FLP-01, SO-MAO-01, SR-E (pay group 3 MDO-4), SR-E (APA), SR-E (APB), SR-W (pay group 6), SW-SCW-01</v>
      </c>
    </row>
    <row r="1211" spans="1:3" ht="255" x14ac:dyDescent="0.25">
      <c r="A1211" s="60" t="str">
        <f>'5. Raw salary data'!A1211</f>
        <v>SR-W (pay group 8)</v>
      </c>
      <c r="B1211" s="129" t="str" cm="1">
        <f t="array" ref="B1211">_xlfn.TEXTJOIN(", ", TRUE, _xlfn._xlws.FILTER('5. Raw salary data'!$A$2:$A$1297, ('5. Raw salary data'!$C$2:$C$1297 &lt; '5. Raw salary data'!D1211) * ('5. Raw salary data'!$C$2:$C$1297 &gt;= '5. Raw salary data'!C1211) * ('5. Raw salary data'!$A$2:$A$1297 &lt;&gt; '5. Raw salary data'!A1211), "No matches"))</f>
        <v>AR-02, CT-FIN-01 , CT-EAV-01 , CT-IAU-01 , CX-1, DD-08, EC-04, ED-EDS-01, ED-EST-03 (TE 7), ED-EST-03 (TE 8), ED-EST-04 (TE 5), ED-EST-05 (TE 3), ED-EST-06 (TE 2), ED-EST-05 Maritimes (TE 9), ED-EST-06 Maritimes (TE 8), ED-EST-05 Quebec (TE 12), ED-EST-06 Quebec (TE 9), ED-EST-06 Quebec (TE 10), ED-EST-04 Ontario (TE 9), ED-EST-04 Ontario (TE 10), ED-EST-05 Ontario (TE 8),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9), ED-EST-05 Alberta (TE 7), ED-EST-05 Alberta (TE 8), ED-EST-06 Alberta (TE 6), ED-EST-06 Alberta (TE 7), ED-EST-04 BC (TE 9), ED-EST-04 BC (TE 10), ED-EST-05 BC (TE 7), ED-EST-05 BC (TE 8), ED-EST-06 BC (TE 6), ED-EST-06 BC (TE 7), ED-LAT-03 (TE 12), ED-LAT-03 (TE 13), ED-LAT-04 (TE 10), ED-LAT-04 (TE 11), EN-ENG-02, EN-SUR-01, GL-COI-13, GL-COI-14, GL-EIM-13, GL-MAM-14, GL-PCF-13, GL-PIP-13, GL-PIP-14, GL-SMW-11, GL-SMW-12, GL-VHE-12, GL-VHE-13, GS-11, GT-05, HP-05, HR-02, HS-HDO-10, HS-PHS-09, LS-02, MT-02, NU-CHN-1, NU-HOS-1, PI-05-CGC, PO-IMA-03, PO-LES-TO-03, PO-LES-IM-03, PO-TCO-03, RO-04, SE-RES-1, SO-FLP-02, SO-MAO-03, SO-RAD-01, SR-E (pay group 4 MDO-5), SR-W (pay group 11), SW-CHA-02, TR-02, UT-1</v>
      </c>
      <c r="C1211" s="128" t="str" cm="1">
        <f t="array" ref="C1211">_xlfn.TEXTJOIN(", ",TRUE,_xlfn._xlws.FILTER('5. Raw salary data'!$A$2:$A$1297,('5. Raw salary data'!$C$2:$C$1297 &gt;'5. Raw salary data'!E1211)*('5. Raw salary data'!$C$2:$C$1297 &lt;'5. Raw salary data'!C1211),"No matches"))</f>
        <v>AI-01, AS-04, CO-01, DA-CON-8, DA-PRO-7, DD-07, DS-2, EC-03, ED-EST-02 (TE 9), ED-EST-03 (TE 6), ED-EST-04 (TE 3),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ED-EST-06 Ontario (TE 5), ED-EST-04 Manitoba (TE 6), ED-EST-04 Manitoba (TE 7), ED-EST-05 Manitoba (TE 5), ED-EST-06 Manitoba (TE 3), ED-EST-06 Manitoba (TE 4), ED-EST-04 Saskatchewan (TE 7), ED-EST-04 Saskatchewan (TE 8), ED-EST-05 Saskatchewan (TE 6), ED-EST-06 Saskatchewan (TE 4), ED-EST-06 Saskatchewan (TE 5), ED-EST-04 Alberta (TE 7), ED-EST-04 Alberta (TE 8), ED-EST-05 Alberta (TE 6), ED-EST-06 Alberta (TE 5), ED-EST-03 BC (TE 9), ED-EST-04 BC (TE 8), ED-EST-05 BC (TE 6), ED-EST-06 BC (TE 5), ED-LAT-02 (TE 12), ED-LAT-02 (TE 13), ED-LAT-03 (TE 10), ED-LAT-03 (TE 11), ED-LAT-04 (TE 8), ED-LAT-04 (TE 9), EG-04, EL-04, FB-2, GL-AIM-14, GL-AMW-14, GL-COI-11, GL-COI-12, GL-EIM-11, GL-EIM-12, GL-MAM-12, GL-MAM-13, GL-MAN-13, GL-MAN-14, GL-MDO-14, GL-MOC-13, GL-MOC-14, GL-PCF-11, GL-PCF-12, GL-PIP-11, GL-PIP-12, GL-PRW-13, GL-PRW-14, GL-SMW-10, GL-VHE-11, GL-WOW-13, GL-WOW-14, GS-10, HP-04, HS-HDO-09, HS-PHS-08, IS-03 , IT-01, LS-01, OM-03, PE-02, PG-03, PM-04 , PO-IMA-02, PO-LES-TO-02, PO-LES-IM-02, PO-TCO-02, PR(S)-02, RO-03, SC-7 (equip. op. and spec. trade), SG-PAT-02, SG-SRE-02, SO-FLP-01, SO-MAO-02, SR-E (APA), SR-E (APB), SR-W (pay group 7), SW-SCW-02, TI-05, WP-03</v>
      </c>
    </row>
    <row r="1212" spans="1:3" ht="45" x14ac:dyDescent="0.25">
      <c r="A1212" s="60" t="str">
        <f>'5. Raw salary data'!A1212</f>
        <v>SR-W (pay group 9) APC-1</v>
      </c>
      <c r="B1212" s="129" t="str" cm="1">
        <f t="array" ref="B1212">_xlfn.TEXTJOIN(", ", TRUE, _xlfn._xlws.FILTER('5. Raw salary data'!$A$2:$A$1297, ('5. Raw salary data'!$C$2:$C$1297 &lt; '5. Raw salary data'!D1212) * ('5. Raw salary data'!$C$2:$C$1297 &gt;= '5. Raw salary data'!C1212) * ('5. Raw salary data'!$A$2:$A$1297 &lt;&gt; '5. Raw salary data'!A1212), "No matches"))</f>
        <v>ED-EST-01 Maritimes (TE 2), ED-EST-02 Maritimes (TE 1), ED-EST-01 Quebec (TE 1), ED-EST-01 Saskatchewan (TE 1), ED-EST-01 Alberta (TE 1), OE-BEO-2, OE-CEO-2, OE-DEO-2, OE-MSE-2, OE-MEO-2, SR-W (pay group 9) APD-1, ST-COR special level B, ST-COR special level C</v>
      </c>
      <c r="C1212" s="128" t="str" cm="1">
        <f t="array" ref="C1212">_xlfn.TEXTJOIN(", ",TRUE,_xlfn._xlws.FILTER('5. Raw salary data'!$A$2:$A$1297,('5. Raw salary data'!$C$2:$C$1297 &gt;'5. Raw salary data'!E1212)*('5. Raw salary data'!$C$2:$C$1297 &lt;'5. Raw salary data'!C1212),"No matches"))</f>
        <v>CM-01, ED-EST-01 Maritimes (TE 1), GS-01, ST-COR special level A</v>
      </c>
    </row>
    <row r="1213" spans="1:3" ht="60" x14ac:dyDescent="0.25">
      <c r="A1213" s="60" t="str">
        <f>'5. Raw salary data'!A1213</f>
        <v>SR-W (pay group 9) APC-2</v>
      </c>
      <c r="B1213" s="129" t="str" cm="1">
        <f t="array" ref="B1213">_xlfn.TEXTJOIN(", ", TRUE, _xlfn._xlws.FILTER('5. Raw salary data'!$A$2:$A$1297, ('5. Raw salary data'!$C$2:$C$1297 &lt; '5. Raw salary data'!D1213) * ('5. Raw salary data'!$C$2:$C$1297 &gt;= '5. Raw salary data'!C1213) * ('5. Raw salary data'!$A$2:$A$1297 &lt;&gt; '5. Raw salary data'!A1213), "No matches"))</f>
        <v>CM-03, CR-02, DA-CON-1, DA-CON-2, DA-CON Special level C, ED-EST-01 Maritimes (TE 4), ED-EST-02 Maritimes (TE 3), ED-EST-01 Quebec (TE 2), ED-EST-02 Quebec (TE 1), ED-EST-01 Ontario (TE 1), ED-EST-01 Ontario (TE 2), ED-EST-01 Manitoba (TE 2), ED-EST-01 Saskatchewan (TE 4), ED-EST-02 Saskatchewan (TE 1), ED-EST-01 Alberta (TE 3), ED-EST-02 Alberta (TE 1), ED-EST-01 BC (TE 1), ST-OCE-1, ST-TYP-1, ST-TYP-2</v>
      </c>
      <c r="C1213" s="128" t="str" cm="1">
        <f t="array" ref="C1213">_xlfn.TEXTJOIN(", ",TRUE,_xlfn._xlws.FILTER('5. Raw salary data'!$A$2:$A$1297,('5. Raw salary data'!$C$2:$C$1297 &gt;'5. Raw salary data'!E1213)*('5. Raw salary data'!$C$2:$C$1297 &lt;'5. Raw salary data'!C1213),"No matches"))</f>
        <v>CM-02, CR-01, DA-PRO-1, DD-01, ED-EST-01 Maritimes (TE 3), ED-EST-02 Maritimes (TE 2), ED-EST-01 Manitoba (TE 1), ED-EST-01 Saskatchewan (TE 2), ED-EST-01 Saskatchewan (TE 3), ED-EST-01 Alberta (TE 2), OE-CEO-3, OE-DEO-3, OE-MEO-3, PY-01, SR-W (pay group 9) APD-2</v>
      </c>
    </row>
    <row r="1214" spans="1:3" ht="105" x14ac:dyDescent="0.25">
      <c r="A1214" s="60" t="str">
        <f>'5. Raw salary data'!A1214</f>
        <v>SR-W (pay group 9) APC-3</v>
      </c>
      <c r="B1214" s="129" t="str" cm="1">
        <f t="array" ref="B1214">_xlfn.TEXTJOIN(", ", TRUE, _xlfn._xlws.FILTER('5. Raw salary data'!$A$2:$A$1297, ('5. Raw salary data'!$C$2:$C$1297 &lt; '5. Raw salary data'!D1214) * ('5. Raw salary data'!$C$2:$C$1297 &gt;= '5. Raw salary data'!C1214) * ('5. Raw salary data'!$A$2:$A$1297 &lt;&gt; '5. Raw salary data'!A1214), "No matches"))</f>
        <v>CM-04, CR-03, DA-CON-3, ED-EST-01 Maritimes (TE 6), ED-EST-02 Maritimes (TE 5), ED-EST-03 Maritimes (TE 2), ED-EST-03 Maritimes (TE 3), ED-EST-01 Quebec (TE 4), ED-EST-02 Quebec (TE 3), ED-EST-03 Quebec (TE 2), ED-EST-01 Ontario (TE 4), ED-EST-02 Ontario (TE 1), ED-EST-01 Manitoba (TE 5), ED-EST-02 Manitoba (TE 2), ED-EST-02 Manitoba (TE 3), ED-EST-01 Saskatchewan (TE 6), ED-EST-02 Saskatchewan (TE 3), ED-EST-03 Saskatchewan (TE 1), ED-EST-01 Alberta (TE 5), ED-EST-01 Alberta (TE 6), ED-EST-02 Alberta (TE 3), ED-EST-01 BC (TE 3), ED-EST-02 BC (TE 1), ED-LAT-01 (TE 1), ED-LAT-01 (TE 2), GL-AMW-1, GL-ELE -2, GL-ELE -3, GL-MDO-1, GL-MDO-2, HS-HDO-01, LI-2, LI-3, SR-W (pay group 9) APD-4, ST-SCY-1, ST-STN-2</v>
      </c>
      <c r="C1214" s="128" t="str" cm="1">
        <f t="array" ref="C1214">_xlfn.TEXTJOIN(", ",TRUE,_xlfn._xlws.FILTER('5. Raw salary data'!$A$2:$A$1297,('5. Raw salary data'!$C$2:$C$1297 &gt;'5. Raw salary data'!E1214)*('5. Raw salary data'!$C$2:$C$1297 &lt;'5. Raw salary data'!C1214),"No matches"))</f>
        <v>CM-03, DA-PRO-2, ED-EST-01 Maritimes (TE 5), ED-EST-02 Maritimes (TE 4), ED-EST-03 Maritimes (TE 1), ED-EST-01 Quebec (TE 3), ED-EST-02 Quebec (TE 2), ED-EST-03 Quebec (TE 1), ED-EST-01 Ontario (TE 2), ED-EST-01 Ontario (TE 3), ED-EST-01 Manitoba (TE 3), ED-EST-01 Manitoba (TE 4), ED-EST-02 Manitoba (TE 1), ED-EST-01 Saskatchewan (TE 5), ED-EST-02 Saskatchewan (TE 2), ED-EST-01 Alberta (TE 4), ED-EST-02 Alberta (TE 2), ED-EST-01 BC (TE 2), EG-02 salary protected employees, GL-ELE -1, GS-02, HS-PHS-01, LI-1, OE-MEO-4, PY-02, SR-W (pay group 9) APD-3, ST-OCE-1, ST-OCE-2, ST-STN-1</v>
      </c>
    </row>
    <row r="1215" spans="1:3" ht="165" x14ac:dyDescent="0.25">
      <c r="A1215" s="60" t="str">
        <f>'5. Raw salary data'!A1215</f>
        <v>SR-W (pay group 9) APC-4</v>
      </c>
      <c r="B1215" s="129" t="str" cm="1">
        <f t="array" ref="B1215">_xlfn.TEXTJOIN(", ", TRUE, _xlfn._xlws.FILTER('5. Raw salary data'!$A$2:$A$1297, ('5. Raw salary data'!$C$2:$C$1297 &lt; '5. Raw salary data'!D1215) * ('5. Raw salary data'!$C$2:$C$1297 &gt;= '5. Raw salary data'!C1215) * ('5. Raw salary data'!$A$2:$A$1297 &lt;&gt; '5. Raw salary data'!A1215), "No matches"))</f>
        <v>CM-05, CR-04, ED-EST-01 (TE 1), ED-EST-01 Maritimes (TE 8), ED-EST-02 Maritimes (TE 7), ED-EST-02 Maritimes (TE 8), ED-EST-03 Maritimes (TE 4), ED-EST-03 Maritimes (TE 5), ED-EST-04 Maritimes (TE 1), ED-EST-01 Quebec (TE 6), ED-EST-02 Quebec (TE 5), ED-EST-03 Quebec (TE 4), ED-EST-04 Quebec (TE 2), ED-EST-05 Quebec (TE 1), ED-EST-01 Ontario (TE 7), ED-EST-02 Ontario (TE 3), ED-EST-03 Ontario (TE 2), ED-EST-01 Manitoba (TE 8), ED-EST-02 Manitoba (TE 5), ED-EST-02 Manitoba (TE 6), ED-EST-03 Manitoba (TE 2), ED-EST-03 Manitoba (TE 3), ED-EST-01 Saskatchewan (TE 8), ED-EST-02 Saskatchewan (TE 5), ED-EST-03 Saskatchewan (TE 3), ED-EST-01 Alberta (TE 8), ED-EST-02 Alberta (TE 5), ED-EST-03 Alberta (TE 2), ED-EST-01 BC (TE 5), ED-EST-02 BC (TE 3), ED-EST-02 BC (TE 4), ED-EST-03 BC (TE 1), ED-LAT-01 (TE 4), ED-LAT-02 (TE 1), GL-AMW-00, GL-AMW-3, GL-AMW-4, GL-ELE -5, GL-ELE -6, GL-MAN-2, GL-MAN-3, GL-MDO-4, GL-MOC-3, GS-03, HS-HDO-02, LI-4, OE-MEO-5, SR-W (pay group 1), SR-W (pay group 9) APD-5, ST-SCY-3, TI-01</v>
      </c>
      <c r="C1215" s="128" t="str" cm="1">
        <f t="array" ref="C1215">_xlfn.TEXTJOIN(", ",TRUE,_xlfn._xlws.FILTER('5. Raw salary data'!$A$2:$A$1297,('5. Raw salary data'!$C$2:$C$1297 &gt;'5. Raw salary data'!E1215)*('5. Raw salary data'!$C$2:$C$1297 &lt;'5. Raw salary data'!C1215),"No matches"))</f>
        <v>CM-04, CR-03, DA-PRO-3, DD-02, ED-EST-01 Maritimes (TE 7), ED-EST-02 Maritimes (TE 6), ED-EST-03 Maritimes (TE 3), ED-EST-01 Quebec (TE 5), ED-EST-02 Quebec (TE 4), ED-EST-03 Quebec (TE 2), ED-EST-03 Quebec (TE 3), ED-EST-04 Quebec (TE 1), ED-EST-01 Ontario (TE 5), ED-EST-01 Ontario (TE 6), ED-EST-02 Ontario (TE 2), ED-EST-03 Ontario (TE 1), ED-EST-01 Manitoba (TE 6), ED-EST-01 Manitoba (TE 7), ED-EST-02 Manitoba (TE 3), ED-EST-02 Manitoba (TE 4), ED-EST-03 Manitoba (TE 1), ED-EST-01 Saskatchewan (TE 7), ED-EST-02 Saskatchewan (TE 4), ED-EST-03 Saskatchewan (TE 2), ED-EST-01 Alberta (TE 6), ED-EST-01 Alberta (TE 7), ED-EST-02 Alberta (TE 3), ED-EST-02 Alberta (TE 4), ED-EST-03 Alberta (TE 1), ED-EST-01 BC (TE 4), ED-EST-02 BC (TE 2), ED-LAT-01 (TE 2), ED-LAT-01 (TE 3), EU-TEA (Maritimes), EU-TEA (Quebec), EU-TEA (Ontario), EU-TEA (Manitoba), EU-TEA (Saskatchewan), EU-TEA (Alberta), EU-TEA (British Columbia), GL-AMW-1, GL-AMW-2, GL-ELE -3, GL-ELE -4, GL-MAN-1, GL-MDO-2, GL-MDO-3, GL-MOC-1, GL-MOC-2, GT-01, HS-PHS-02, LI-3, PY-03, ST-OCE-3, ST-SCY-1, ST-SCY-2</v>
      </c>
    </row>
    <row r="1216" spans="1:3" ht="195" x14ac:dyDescent="0.25">
      <c r="A1216" s="60" t="str">
        <f>'5. Raw salary data'!A1216</f>
        <v>SR-W (pay group 9) APC-5</v>
      </c>
      <c r="B1216" s="129" t="str" cm="1">
        <f t="array" ref="B1216">_xlfn.TEXTJOIN(", ", TRUE, _xlfn._xlws.FILTER('5. Raw salary data'!$A$2:$A$1297, ('5. Raw salary data'!$C$2:$C$1297 &lt; '5. Raw salary data'!D1216) * ('5. Raw salary data'!$C$2:$C$1297 &gt;= '5. Raw salary data'!C1216) * ('5. Raw salary data'!$A$2:$A$1297 &lt;&gt; '5. Raw salary data'!A1216), "No matches"))</f>
        <v>CR-05, DD-03, ED-EST-01 (TE 3), ED-EST-02 (TE 2) , ED-EST-02 Maritimes (TE 9), ED-EST-03 Maritimes (TE 7), ED-EST-04 Maritimes (TE 3), ED-EST-05 Maritimes (TE 1), ED-EST-01 Quebec (TE 8), ED-EST-02 Quebec (TE 7), ED-EST-03 Quebec (TE 5), ED-EST-03 Quebec (TE 6), ED-EST-04 Quebec (TE 4), ED-EST-05 Quebec (TE 2), ED-EST-06 Quebec (TE 1), ED-EST-02 Ontario (TE 5), ED-EST-03 Ontario (TE 4), ED-EST-04 Ontario (TE 1), ED-EST-05 Ontario (TE 1), ED-EST-02 Manitoba (TE 8), ED-EST-02 Manitoba (TE 9), ED-EST-03 Manitoba (TE 5), ED-EST-02 Saskatchewan (TE 7), ED-EST-03 Saskatchewan (TE 5), ED-EST-04 Saskatchewan (TE 1), ED-EST-02 Alberta (TE 6), ED-EST-02 Alberta (TE 7), ED-EST-03 Alberta (TE 4), ED-EST-04 Alberta (TE 1), ED-EST-01 BC (TE 7), ED-EST-01 BC (TE 8), ED-EST-02 BC (TE 5), ED-EST-02 BC (TE 6), ED-EST-03 BC (TE 3), ED-EST-04 BC (TE 1), ED-LAT-01 (TE 6), ED-LAT-01 (TE 7), ED-LAT-02 (TE 3), ED-LAT-03 (TE 2), EG-01, GL-AMW-6, GL-AMW-7, GL-ELE -8, GL-GHW-3, GL-GHW-4, GL-MAM-5, GL-MAN-5, GL-MDO-6, GL-MDO-7, GL-MOC-5, GL-MOC-6, GL-PRW-00, GL-PRW-5, GT-02, HP-01, HS-HDO-03, HS-HDO-04, HS-PHS-04, OM-01, PY-05, SC-1 (deck and engine room), SC-2 (deck and engine room), SC-STD-1, SC-STD-2, SC-1 (equip. op. and spec. trade), SC-2 (equip. op. and spec. trade), SR-W (pay group 9) APD-7, ST-SCY-4, TI-02, WP-01</v>
      </c>
      <c r="C1216" s="128" t="str" cm="1">
        <f t="array" ref="C1216">_xlfn.TEXTJOIN(", ",TRUE,_xlfn._xlws.FILTER('5. Raw salary data'!$A$2:$A$1297,('5. Raw salary data'!$C$2:$C$1297 &gt;'5. Raw salary data'!E1216)*('5. Raw salary data'!$C$2:$C$1297 &lt;'5. Raw salary data'!C1216),"No matches"))</f>
        <v>CM-05, CR-04, DA-PRO-4, ED-EST-01 (TE 2), ED-EST-02 (TE 1) , ED-EST-02 Maritimes (TE 8), ED-EST-03 Maritimes (TE 5), ED-EST-03 Maritimes (TE 6), ED-EST-04 Maritimes (TE 2), ED-EST-01 Quebec (TE 6), ED-EST-01 Quebec (TE 7), ED-EST-02 Quebec (TE 6), ED-EST-03 Quebec (TE 4), ED-EST-04 Quebec (TE 3), ED-EST-05 Quebec (TE 1), ED-EST-01 Ontario (TE 7), ED-EST-01 Ontario (TE 8), ED-EST-02 Ontario (TE 3), ED-EST-02 Ontario (TE 4), ED-EST-03 Ontario (TE 3), ED-EST-02 Manitoba (TE 6), ED-EST-02 Manitoba (TE 7), ED-EST-03 Manitoba (TE 3), ED-EST-03 Manitoba (TE 4), ED-EST-02 Saskatchewan (TE 6), ED-EST-03 Saskatchewan (TE 4), ED-EST-01 Alberta (TE 8), ED-EST-02 Alberta (TE 5), ED-EST-03 Alberta (TE 2), ED-EST-03 Alberta (TE 3), ED-EST-01 BC (TE 6), ED-EST-02 BC (TE 4), ED-EST-03 BC (TE 1), ED-EST-03 BC (TE 2), ED-LAT-01 (TE 4), ED-LAT-01 (TE 5), ED-LAT-02 (TE 1), ED-LAT-02 (TE 2), ED-LAT-03 (TE 1), EL-01, EU-PEI-1, GL-AMW-00, GL-AMW-4, GL-AMW-5, GL-ELE -6, GL-ELE -7, GL-MAN-3, GL-MAN-4, GL-MDO-5, GL-MOC-3, GL-MOC-4, GS-04, HS-HDO-02, HS-PHS-03, LI-5, OE-MEO-5, PY-04, SR-W (pay group 1), SR-W (pay group 9) APD-6, ST-COR-1, ST-SCY-3, TI-01</v>
      </c>
    </row>
    <row r="1217" spans="1:3" ht="255" x14ac:dyDescent="0.25">
      <c r="A1217" s="60" t="str">
        <f>'5. Raw salary data'!A1217</f>
        <v>SR-W (pay group 9) APC-6</v>
      </c>
      <c r="B1217" s="129" t="str" cm="1">
        <f t="array" ref="B1217">_xlfn.TEXTJOIN(", ", TRUE, _xlfn._xlws.FILTER('5. Raw salary data'!$A$2:$A$1297, ('5. Raw salary data'!$C$2:$C$1297 &lt; '5. Raw salary data'!D1217) * ('5. Raw salary data'!$C$2:$C$1297 &gt;= '5. Raw salary data'!C1217) * ('5. Raw salary data'!$A$2:$A$1297 &lt;&gt; '5. Raw salary data'!A1217), "No matches"))</f>
        <v>AR-01, CM-06, DA-CON-5, DA-PRO-5, DD-04, EC-01, ED-EST-01 (TE 4), ED-EST-01 (TE 5), ED-EST-02 (TE 3) , ED-EST-02 (TE 4), ED-EST-03 (TE 1), ED-EST-03 (TE 2), ED-EST-03 Maritimes (TE 9), ED-EST-04 Maritimes (TE 5), ED-EST-05 Maritimes (TE 3), ED-EST-06 Maritimes (TE 1), ED-EST-06 Maritimes (TE 2), ED-EST-01 Quebec (TE 9), ED-EST-01 Quebec (TE 10), ED-EST-02 Quebec (TE 9), ED-EST-03 Quebec (TE 7), ED-EST-03 Quebec (TE 8), ED-EST-04 Quebec (TE 6), ED-EST-05 Quebec (TE 4), ED-EST-06 Quebec (TE 2), ED-EST-02 Ontario (TE 7), ED-EST-03 Ontario (TE 5), ED-EST-03 Ontario (TE 6), ED-EST-04 Ontario (TE 3), ED-EST-05 Ontario (TE 2), ED-EST-06 Ontario (TE 1), ED-EST-03 Manitoba (TE 7), ED-EST-03 Manitoba (TE 8), ED-EST-04 Manitoba (TE 1), ED-EST-02 Saskatchewan (TE 9), ED-EST-03 Saskatchewan (TE 7), ED-EST-03 Saskatchewan (TE 8), ED-EST-04 Saskatchewan (TE 2), ED-EST-04 Saskatchewan (TE 3), ED-EST-05 Saskatchewan (TE 1), ED-EST-02 Alberta (TE 8), ED-EST-02 Alberta (TE 9), ED-EST-03 Alberta (TE 5), ED-EST-03 Alberta (TE 6), ED-EST-04 Alberta (TE 2), ED-EST-04 Alberta (TE 3), ED-EST-05 Alberta (TE 1), ED-EST-02 BC (TE 8), ED-EST-03 BC (TE 4), ED-EST-04 BC (TE 3), ED-EST-05 BC (TE 1), ED-EST-05 BC (TE 2), ED-LAT-01 (TE 8), ED-LAT-01 (TE 9), ED-LAT-02 (TE 5), ED-LAT-02 (TE 6), ED-LAT-03 (TE 4), ED-LAT-04 (TE 2), ED-LAT-04 (TE 3), GL-AMW-8, GL-AMW-9, GL-ELE -10, GL-GHW-5, GL-GHW-6, GL-INM-9, GL-MAM-00, GL-MAM-7, GL-MAN-7, GL-MDO-8, GL-MDO-9, GL-MOC-7, GL-MOC-8, GL-MST-10, GL-PCF-00, GL-PCF-6, GL-PRW-7, GL-WOW-00, GS-06, HP-02, HS-HDO-05, LI-7, MA-01, PG-01, PI-02-CGC, PY-06, RO-01, SC-4 (deck and engine room), SC-STD-4, SC-3 (equip. op. and spec. trade), SR-W (pay group 2), SR-W (pay group 3), SR-W (pay group 9) APD-8, TI-03</v>
      </c>
      <c r="C1217" s="128" t="str" cm="1">
        <f t="array" ref="C1217">_xlfn.TEXTJOIN(", ",TRUE,_xlfn._xlws.FILTER('5. Raw salary data'!$A$2:$A$1297,('5. Raw salary data'!$C$2:$C$1297 &gt;'5. Raw salary data'!E1217)*('5. Raw salary data'!$C$2:$C$1297 &lt;'5. Raw salary data'!C1217),"No matches"))</f>
        <v>AS-01, CR-05, DA-CON-4, ED-EST-01 (TE 3), ED-EST-02 (TE 2) , ED-EST-03 Maritimes (TE 7), ED-EST-03 Maritimes (TE 8), ED-EST-04 Maritimes (TE 3), ED-EST-04 Maritimes (TE 4), ED-EST-05 Maritimes (TE 1), ED-EST-05 Maritimes (TE 2), ED-EST-01 Quebec (TE 8), ED-EST-02 Quebec (TE 7), ED-EST-02 Quebec (TE 8), ED-EST-03 Quebec (TE 6), ED-EST-04 Quebec (TE 4), ED-EST-04 Quebec (TE 5), ED-EST-05 Quebec (TE 3), ED-EST-06 Quebec (TE 1), ED-EST-02 Ontario (TE 5), ED-EST-02 Ontario (TE 6), ED-EST-03 Ontario (TE 4), ED-EST-04 Ontario (TE 2), ED-EST-05 Ontario (TE 1), ED-EST-02 Manitoba (TE 9), ED-EST-03 Manitoba (TE 5), ED-EST-03 Manitoba (TE 6), ED-EST-02 Saskatchewan (TE 8), ED-EST-03 Saskatchewan (TE 5), ED-EST-03 Saskatchewan (TE 6), ED-EST-04 Saskatchewan (TE 1), ED-EST-02 Alberta (TE 7), ED-EST-03 Alberta (TE 4), ED-EST-04 Alberta (TE 1), ED-EST-01 BC (TE 7), ED-EST-01 BC (TE 8), ED-EST-02 BC (TE 6), ED-EST-02 BC (TE 7), ED-EST-03 BC (TE 3), ED-EST-04 BC (TE 2), ED-LAT-01 (TE 6), ED-LAT-01 (TE 7), ED-LAT-02 (TE 3), ED-LAT-02 (TE 4), ED-LAT-03 (TE 2), ED-LAT-03 (TE 3), ED-LAT-04 (TE 1), EG-01, GL-AIM-00, GL-AMW-6, GL-AMW-7, GL-ELE -8, GL-ELE -9, GL-GHW-3, GL-GHW-4, GL-INM-00, GL-MAM-5, GL-MAM-6, GL-MAN-5, GL-MAN-6, GL-MDO-6, GL-MDO-7, GL-MOC-6, GL-MST-00, GL-MST-9, GL-PRW-5, GL-PRW-6, GS-05, GT-02, HP-01, HS-HDO-04, HS-PHS-04, IS-01 , LI-6, OM-01, PI-01-CGC, PM-01 , PY-05, SC-1 (deck and engine room), SC-2 (deck and engine room), SC-3 (deck and engine room), SC-STD-1, SC-STD-2, SC-STD-3, SC-2 (equip. op. and spec. trade), SR-W (pay group 9) APD-7, ST-SCY-4, WP-01</v>
      </c>
    </row>
    <row r="1218" spans="1:3" ht="270" x14ac:dyDescent="0.25">
      <c r="A1218" s="60" t="str">
        <f>'5. Raw salary data'!A1218</f>
        <v>SR-W (pay group 9) APC-7</v>
      </c>
      <c r="B1218" s="129" t="str" cm="1">
        <f t="array" ref="B1218">_xlfn.TEXTJOIN(", ", TRUE, _xlfn._xlws.FILTER('5. Raw salary data'!$A$2:$A$1297, ('5. Raw salary data'!$C$2:$C$1297 &lt; '5. Raw salary data'!D1218) * ('5. Raw salary data'!$C$2:$C$1297 &gt;= '5. Raw salary data'!C1218) * ('5. Raw salary data'!$A$2:$A$1297 &lt;&gt; '5. Raw salary data'!A1218), "No matches"))</f>
        <v>CM-07, CO-DEV/PER, CR-06, DA-CON-6, DA-PRO-6, DD-05, ED-EST-01 (TE 6), ED-EST-02 (TE 5) , ED-EST-03 (TE 3), ED-EST-04 (TE 1), ED-EST-04 Maritimes (TE 6), ED-EST-04 Maritimes (TE 7), ED-EST-05 Maritimes (TE 4), ED-EST-06 Maritimes (TE 3), ED-EST-02 Quebec (TE 11), ED-EST-03 Quebec (TE 9), ED-EST-03 Quebec (TE 10), ED-EST-04 Quebec (TE 8), ED-EST-05 Quebec (TE 6), ED-EST-06 Quebec (TE 4), ED-EST-02 Ontario (TE 9), ED-EST-03 Ontario (TE 7), ED-EST-03 Ontario (TE 8), ED-EST-04 Ontario (TE 4),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ED-LAT-02 (TE 7), ED-LAT-02 (TE 8), ED-LAT-03 (TE 6), ED-LAT-03 (TE 7), ED-LAT-04 (TE 4), ED-LAT-04 (TE 5), EL-02, EN-ENG-01, FR - Recruitment, GL-AIM-10, GL-AMW-10, GL-AMW-11, GL-COI-00, GL-EIM-00, GL-ELE -12, GL-ELE -13, GL-GHW-8, GL-INM-11, GL-MAM-9, GL-MAN-9, GL-MDO-10, GL-MDO-11, GL-MOC-9, GL-MOC-10, GL-MST-12, GL-MST-13, GL-PCF-7, GL-PCF-8, GL-PRW-9, GL-SMW-00, GL-VHE-00, GL-VHE-8, GL-WOW-9, GS-07, GS-08, GT-03, HS-HDO-06, HS-HDO-07, HS-PHS-06, LI-8, OM-02, PI-03-CGC, PY-07, SC-6 (deck and engine room), SC-7 (deck and engine room), SC-STD-6, SC-STD-7, SC-4 (equip. op. and spec. trade), SO-MAO-TO, SR-E (pay group 1 basic), SR-W (pay group 9) APD-9, ST-COR-2</v>
      </c>
      <c r="C1218" s="128" t="str" cm="1">
        <f t="array" ref="C1218">_xlfn.TEXTJOIN(", ",TRUE,_xlfn._xlws.FILTER('5. Raw salary data'!$A$2:$A$1297,('5. Raw salary data'!$C$2:$C$1297 &gt;'5. Raw salary data'!E1218)*('5. Raw salary data'!$C$2:$C$1297 &lt;'5. Raw salary data'!C1218),"No matches"))</f>
        <v>AR-01, AS-02, DA-CON-5, DA-PRO-5, DD-04, EC-01, ED-EST-01 (TE 5), ED-EST-02 (TE 4), ED-EST-03 (TE 2), ED-EST-03 Maritimes (TE 9), ED-EST-04 Maritimes (TE 5), ED-EST-05 Maritimes (TE 3), ED-EST-06 Maritimes (TE 2), ED-EST-01 Quebec (TE 10), ED-EST-02 Quebec (TE 9), ED-EST-02 Quebec (TE 10), ED-EST-03 Quebec (TE 8), ED-EST-04 Quebec (TE 6), ED-EST-04 Quebec (TE 7), ED-EST-05 Quebec (TE 4), ED-EST-05 Quebec (TE 5), ED-EST-06 Quebec (TE 2), ED-EST-06 Quebec (TE 3), ED-EST-02 Ontario (TE 7), ED-EST-02 Ontario (TE 8), ED-EST-03 Ontario (TE 6), ED-EST-04 Ontario (TE 3), ED-EST-05 Ontario (TE 2), ED-EST-05 Ontario (TE 3), ED-EST-06 Ontario (TE 1), ED-EST-03 Manitoba (TE 7), ED-EST-03 Manitoba (TE 8), ED-EST-04 Manitoba (TE 2), ED-EST-05 Manitoba (TE 1), ED-EST-02 Saskatchewan (TE 9), ED-EST-03 Saskatchewan (TE 7), ED-EST-03 Saskatchewan (TE 8), ED-EST-04 Saskatchewan (TE 3), ED-EST-05 Saskatchewan (TE 1), ED-EST-02 Alberta (TE 9), ED-EST-03 Alberta (TE 6), ED-EST-04 Alberta (TE 3), ED-EST-05 Alberta (TE 2), ED-EST-06 Alberta (TE 1), ED-EST-02 BC (TE 8), ED-EST-02 BC (TE 9), ED-EST-03 BC (TE 4), ED-EST-03 BC (TE 5), ED-EST-04 BC (TE 3), ED-EST-05 BC (TE 2), ED-LAT-01 (TE 9), ED-LAT-01 (TE 10), ED-LAT-02 (TE 5), ED-LAT-02 (TE 6), ED-LAT-03 (TE 4), ED-LAT-03 (TE 5), ED-LAT-04 (TE 2), ED-LAT-04 (TE 3), EG-02, GL-AIM-9, GL-AMW-8, GL-AMW-9, GL-ELE -10, GL-ELE -11, GL-GHW-6, GL-GHW-7, GL-INM-9, GL-INM-10, GL-MAM-00, GL-MAM-7, GL-MAM-8, GL-MAN-7, GL-MAN-8, GL-MDO-9, GL-MOC-8, GL-MST-10, GL-MST-11, GL-PCF-6, GL-PIP-00, GL-PRW-7, GL-PRW-8, GL-WOW-00, GS-06, HP-02, HS-HDO-05, HS-PHS-05, IS-02 , LI-7, MT-01, PI-02-CGC, PM-02 , PY-06, RO-01, SC-4 (deck and engine room), SC-5 (deck and engine room), SC-STD-4, SC-STD-5, SG-SRE-01, SR-W (pay group 3), SR-W (pay group 9) APD-8, TI-03, TR-01</v>
      </c>
    </row>
    <row r="1219" spans="1:3" ht="300" x14ac:dyDescent="0.25">
      <c r="A1219" s="60" t="str">
        <f>'5. Raw salary data'!A1219</f>
        <v>SR-W (pay group 9) APC-8</v>
      </c>
      <c r="B1219" s="129" t="str" cm="1">
        <f t="array" ref="B1219">_xlfn.TEXTJOIN(", ", TRUE, _xlfn._xlws.FILTER('5. Raw salary data'!$A$2:$A$1297, ('5. Raw salary data'!$C$2:$C$1297 &lt; '5. Raw salary data'!D1219) * ('5. Raw salary data'!$C$2:$C$1297 &gt;= '5. Raw salary data'!C1219) * ('5. Raw salary data'!$A$2:$A$1297 &lt;&gt; '5. Raw salary data'!A1219), "No matches"))</f>
        <v>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5), ED-EST-06 Quebec (TE 6), ED-EST-03 Ontario (TE 9), ED-EST-03 Ontario (TE 10), ED-EST-04 Ontario (TE 6), ED-EST-05 Ontario (TE 5), ED-EST-05 Ontario (TE 6), ED-EST-06 Ontario (TE 3), ED-EST-04 Manitoba (TE 4), ED-EST-04 Manitoba (TE 5), ED-EST-05 Manitoba (TE 3), ED-EST-06 Manitoba (TE 2), ED-EST-04 Saskatchewan (TE 6), ED-EST-05 Saskatchewan (TE 4), ED-EST-06 Saskatchewan (TE 3), ED-EST-03 Alberta (TE 9), ED-EST-04 Alberta (TE 5), ED-EST-04 Alberta (TE 6), ED-EST-05 Alberta (TE 4), ED-EST-05 Alberta (TE 5), ED-EST-06 Alberta (TE 3), ED-EST-06 Alberta (TE 4), ED-EST-03 BC (TE 7), ED-EST-03 BC (TE 8), ED-EST-04 BC (TE 6), ED-EST-05 BC (TE 4), ED-EST-05 BC (TE 5),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HR-01, HS-HDO-08, MA-02, PS-1, SC-5 (equip. op. and spec. trade), SG-PAT-01, SO-MAO-01, SR-E (pay group 2 ELE-2), SR-W (pay group 4), SR-W (pay group 5), SR-W (pay group 6), SW-SCW-01, SW-CHA-01</v>
      </c>
      <c r="C1219" s="128" t="str" cm="1">
        <f t="array" ref="C1219">_xlfn.TEXTJOIN(", ",TRUE,_xlfn._xlws.FILTER('5. Raw salary data'!$A$2:$A$1297,('5. Raw salary data'!$C$2:$C$1297 &gt;'5. Raw salary data'!E1219)*('5. Raw salary data'!$C$2:$C$1297 &lt;'5. Raw salary data'!C1219),"No matches"))</f>
        <v>AS-03, CM-07, CO-DEV/PER, CR-06, DA-CON-6, DA-PRO-6, DD-05, DS-1,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ED-EST-04 Manitoba (TE 3), ED-EST-05 Manitoba (TE 2), ED-EST-06 Manitoba (TE 1), ED-EST-03 Saskatchewan (TE 9), ED-EST-04 Saskatchewan (TE 4), ED-EST-04 Saskatchewan (TE 5), ED-EST-05 Saskatchewan (TE 2), ED-EST-05 Saskatchewan (TE 3), ED-EST-06 Saskatchewan (TE 1), ED-EST-06 Saskatchewan (TE 2), ED-EST-03 Alberta (TE 7),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GL-MDO-10, GL-MDO-11, GL-MOC-10, GL-MST-12, GL-MST-13, GL-PCF-7, GL-PCF-8, GL-PRW-9, GL-PRW-10, GL-SMW-00, GL-VHE-00, GL-VHE-8, GL-WOW-9, GL-WOW-10, GS-08, HP-03, HS-HDO-06, HS-HDO-07, HS-PHS-06, HS-PHS-07, LI-8, OM-02, PE-01, PG-02, PI-03-CGC, PM-03 , PO-IMA-01, PO-LES-TO-01, PO-LES-IM-01, PO-TCO-01, PR(S)-01, PY-07, SC-6 (deck and engine room), SC-7 (deck and engine room), SC-STD-6, SC-STD-7, SO-MAO-TO, SR-E (pay group 1 basic), SR-W (pay group 9) APD-9, SR-W (pay group 9) APD-10, ST-COR-2, TI-04, WP-02</v>
      </c>
    </row>
    <row r="1220" spans="1:3" ht="45" x14ac:dyDescent="0.25">
      <c r="A1220" s="60" t="str">
        <f>'5. Raw salary data'!A1220</f>
        <v>SR-W (pay group 9) APD-1</v>
      </c>
      <c r="B1220" s="129" t="str" cm="1">
        <f t="array" ref="B1220">_xlfn.TEXTJOIN(", ", TRUE, _xlfn._xlws.FILTER('5. Raw salary data'!$A$2:$A$1297, ('5. Raw salary data'!$C$2:$C$1297 &lt; '5. Raw salary data'!D1220) * ('5. Raw salary data'!$C$2:$C$1297 &gt;= '5. Raw salary data'!C1220) * ('5. Raw salary data'!$A$2:$A$1297 &lt;&gt; '5. Raw salary data'!A1220), "No matches"))</f>
        <v>ED-EST-01 Maritimes (TE 2), ED-EST-02 Maritimes (TE 1), ED-EST-01 Quebec (TE 1), ED-EST-01 Saskatchewan (TE 1), ED-EST-01 Alberta (TE 1), OE-BEO-2, OE-CEO-2, OE-DEO-2, OE-MSE-2, OE-MEO-2, SR-W (pay group 9) APC-1, ST-COR special level B, ST-COR special level C</v>
      </c>
      <c r="C1220" s="128" t="str" cm="1">
        <f t="array" ref="C1220">_xlfn.TEXTJOIN(", ",TRUE,_xlfn._xlws.FILTER('5. Raw salary data'!$A$2:$A$1297,('5. Raw salary data'!$C$2:$C$1297 &gt;'5. Raw salary data'!E1220)*('5. Raw salary data'!$C$2:$C$1297 &lt;'5. Raw salary data'!C1220),"No matches"))</f>
        <v>CM-01, ED-EST-01 Maritimes (TE 1), GS-01, ST-COR special level A</v>
      </c>
    </row>
    <row r="1221" spans="1:3" ht="60" x14ac:dyDescent="0.25">
      <c r="A1221" s="60" t="str">
        <f>'5. Raw salary data'!A1221</f>
        <v>SR-W (pay group 9) APD-2</v>
      </c>
      <c r="B1221" s="129" t="str" cm="1">
        <f t="array" ref="B1221">_xlfn.TEXTJOIN(", ", TRUE, _xlfn._xlws.FILTER('5. Raw salary data'!$A$2:$A$1297, ('5. Raw salary data'!$C$2:$C$1297 &lt; '5. Raw salary data'!D1221) * ('5. Raw salary data'!$C$2:$C$1297 &gt;= '5. Raw salary data'!C1221) * ('5. Raw salary data'!$A$2:$A$1297 &lt;&gt; '5. Raw salary data'!A1221), "No matches"))</f>
        <v>CR-02, DA-CON-1, DD-01, ED-EST-01 Maritimes (TE 3), ED-EST-01 Maritimes (TE 4), ED-EST-02 Maritimes (TE 2), ED-EST-01 Quebec (TE 2), ED-EST-02 Quebec (TE 1), ED-EST-01 Ontario (TE 1), ED-EST-01 Manitoba (TE 1), ED-EST-01 Manitoba (TE 2), ED-EST-01 Saskatchewan (TE 3), ED-EST-02 Saskatchewan (TE 1), ED-EST-01 Alberta (TE 3), ED-EST-02 Alberta (TE 1), OE-CEO-3, OE-DEO-3, OE-MEO-3, SR-W (pay group 9) APC-2</v>
      </c>
      <c r="C1221" s="128" t="str" cm="1">
        <f t="array" ref="C1221">_xlfn.TEXTJOIN(", ",TRUE,_xlfn._xlws.FILTER('5. Raw salary data'!$A$2:$A$1297,('5. Raw salary data'!$C$2:$C$1297 &gt;'5. Raw salary data'!E1221)*('5. Raw salary data'!$C$2:$C$1297 &lt;'5. Raw salary data'!C1221),"No matches"))</f>
        <v>CM-02, CR-01, DA-PRO-1, ED-EST-01 Maritimes (TE 2), ED-EST-02 Maritimes (TE 1), ED-EST-01 Quebec (TE 1), ED-EST-01 Saskatchewan (TE 2), ED-EST-01 Alberta (TE 1), ED-EST-01 Alberta (TE 2), OE-BEO-2, OE-CEO-2, OE-DEO-2, OE-MSE-2, OE-MEO-2, PY-01, ST-COR special level C</v>
      </c>
    </row>
    <row r="1222" spans="1:3" ht="105" x14ac:dyDescent="0.25">
      <c r="A1222" s="60" t="str">
        <f>'5. Raw salary data'!A1222</f>
        <v>SR-W (pay group 9) APD-3</v>
      </c>
      <c r="B1222" s="129" t="str" cm="1">
        <f t="array" ref="B1222">_xlfn.TEXTJOIN(", ", TRUE, _xlfn._xlws.FILTER('5. Raw salary data'!$A$2:$A$1297, ('5. Raw salary data'!$C$2:$C$1297 &lt; '5. Raw salary data'!D1222) * ('5. Raw salary data'!$C$2:$C$1297 &gt;= '5. Raw salary data'!C1222) * ('5. Raw salary data'!$A$2:$A$1297 &lt;&gt; '5. Raw salary data'!A1222), "No matches"))</f>
        <v>DA-PRO-2, ED-EST-01 Maritimes (TE 5), ED-EST-02 Maritimes (TE 4), ED-EST-03 Maritimes (TE 1), ED-EST-03 Maritimes (TE 2), ED-EST-01 Quebec (TE 3), ED-EST-02 Quebec (TE 2), ED-EST-03 Quebec (TE 1), ED-EST-01 Ontario (TE 3), ED-EST-01 Manitoba (TE 3), ED-EST-01 Manitoba (TE 4), ED-EST-02 Manitoba (TE 1), ED-EST-02 Manitoba (TE 2), ED-EST-01 Saskatchewan (TE 5), ED-EST-02 Saskatchewan (TE 2), ED-EST-01 Alberta (TE 4), ED-EST-01 Alberta (TE 5), ED-EST-02 Alberta (TE 2), ED-EST-01 BC (TE 2), ED-LAT-01 (TE 1), EG-02 salary protected employees, GL-ELE -1, HS-PHS-01, LI-1, LI-2, OE-MEO-4, PY-02, SR-W (pay group 9) APC-3, ST-OCE-2, ST-STN-1, ST-STN-2</v>
      </c>
      <c r="C1222" s="128" t="str" cm="1">
        <f t="array" ref="C1222">_xlfn.TEXTJOIN(", ",TRUE,_xlfn._xlws.FILTER('5. Raw salary data'!$A$2:$A$1297,('5. Raw salary data'!$C$2:$C$1297 &gt;'5. Raw salary data'!E1222)*('5. Raw salary data'!$C$2:$C$1297 &lt;'5. Raw salary data'!C1222),"No matches"))</f>
        <v>CM-03, CR-02, DA-CON-1, DA-CON-2, DA-CON Special level C, ED-EST-01 Maritimes (TE 4), ED-EST-02 Maritimes (TE 3), ED-EST-01 Quebec (TE 2), ED-EST-02 Quebec (TE 1), ED-EST-01 Ontario (TE 1), ED-EST-01 Ontario (TE 2), ED-EST-01 Manitoba (TE 2), ED-EST-01 Saskatchewan (TE 4), ED-EST-02 Saskatchewan (TE 1), ED-EST-01 Alberta (TE 3), ED-EST-02 Alberta (TE 1), ED-EST-01 BC (TE 1), GS-02, SR-W (pay group 9) APC-2, ST-OCE-1, ST-TYP-1, ST-TYP-2</v>
      </c>
    </row>
    <row r="1223" spans="1:3" ht="150" x14ac:dyDescent="0.25">
      <c r="A1223" s="60" t="str">
        <f>'5. Raw salary data'!A1223</f>
        <v>SR-W (pay group 9) APD-4</v>
      </c>
      <c r="B1223" s="129" t="str" cm="1">
        <f t="array" ref="B1223">_xlfn.TEXTJOIN(", ", TRUE, _xlfn._xlws.FILTER('5. Raw salary data'!$A$2:$A$1297, ('5. Raw salary data'!$C$2:$C$1297 &lt; '5. Raw salary data'!D1223) * ('5. Raw salary data'!$C$2:$C$1297 &gt;= '5. Raw salary data'!C1223) * ('5. Raw salary data'!$A$2:$A$1297 &lt;&gt; '5. Raw salary data'!A1223), "No matches"))</f>
        <v>CM-04, CR-03, DA-PRO-3, DD-02, ED-EST-01 Maritimes (TE 7), ED-EST-02 Maritimes (TE 6), ED-EST-03 Maritimes (TE 3), ED-EST-01 Quebec (TE 5), ED-EST-02 Quebec (TE 4), ED-EST-03 Quebec (TE 2), ED-EST-03 Quebec (TE 3), ED-EST-04 Quebec (TE 1), ED-EST-01 Ontario (TE 5), ED-EST-02 Ontario (TE 2), ED-EST-03 Ontario (TE 1), ED-EST-01 Manitoba (TE 6), ED-EST-01 Manitoba (TE 7), ED-EST-02 Manitoba (TE 3), ED-EST-02 Manitoba (TE 4), ED-EST-03 Manitoba (TE 1), ED-EST-01 Saskatchewan (TE 7), ED-EST-02 Saskatchewan (TE 4), ED-EST-03 Saskatchewan (TE 2), ED-EST-01 Alberta (TE 6), ED-EST-01 Alberta (TE 7), ED-EST-02 Alberta (TE 3), ED-EST-02 Alberta (TE 4), ED-EST-03 Alberta (TE 1), ED-EST-01 BC (TE 4), ED-EST-02 BC (TE 2), ED-LAT-01 (TE 2), ED-LAT-01 (TE 3), EU-TEA (Maritimes), EU-TEA (Quebec), EU-TEA (Ontario), EU-TEA (Manitoba), EU-TEA (Saskatchewan), EU-TEA (Alberta), EU-TEA (British Columbia), GL-AMW-1, GL-AMW-2, GL-ELE -3, GL-ELE -4, GL-MAN-1, GL-MDO-2, GL-MDO-3, GL-MOC-1, HS-HDO-01, HS-PHS-02, LI-3, PY-03, ST-OCE-3, ST-SCY-1, ST-SCY-2</v>
      </c>
      <c r="C1223" s="128" t="str" cm="1">
        <f t="array" ref="C1223">_xlfn.TEXTJOIN(", ",TRUE,_xlfn._xlws.FILTER('5. Raw salary data'!$A$2:$A$1297,('5. Raw salary data'!$C$2:$C$1297 &gt;'5. Raw salary data'!E1223)*('5. Raw salary data'!$C$2:$C$1297 &lt;'5. Raw salary data'!C1223),"No matches"))</f>
        <v>DA-CON-3, ED-EST-01 Maritimes (TE 6), ED-EST-02 Maritimes (TE 4), ED-EST-02 Maritimes (TE 5), ED-EST-03 Maritimes (TE 2), ED-EST-01 Quebec (TE 4), ED-EST-02 Quebec (TE 3), ED-EST-03 Quebec (TE 1), ED-EST-01 Ontario (TE 3), ED-EST-01 Ontario (TE 4), ED-EST-02 Ontario (TE 1), ED-EST-01 Manitoba (TE 4), ED-EST-01 Manitoba (TE 5), ED-EST-02 Manitoba (TE 2), ED-EST-01 Saskatchewan (TE 5), ED-EST-01 Saskatchewan (TE 6), ED-EST-02 Saskatchewan (TE 3), ED-EST-03 Saskatchewan (TE 1), ED-EST-01 Alberta (TE 5), ED-EST-02 Alberta (TE 2), ED-EST-01 BC (TE 2), ED-EST-01 BC (TE 3), ED-EST-02 BC (TE 1), ED-LAT-01 (TE 1), EG-02 salary protected employees, GL-ELE -1, GL-ELE -2, GL-MDO-1, HS-PHS-01, LI-2, OE-MEO-4, PY-02, SR-W (pay group 9) APC-3, ST-OCE-2, ST-STN-1, ST-STN-2</v>
      </c>
    </row>
    <row r="1224" spans="1:3" ht="165" x14ac:dyDescent="0.25">
      <c r="A1224" s="60" t="str">
        <f>'5. Raw salary data'!A1224</f>
        <v>SR-W (pay group 9) APD-5</v>
      </c>
      <c r="B1224" s="129" t="str" cm="1">
        <f t="array" ref="B1224">_xlfn.TEXTJOIN(", ", TRUE, _xlfn._xlws.FILTER('5. Raw salary data'!$A$2:$A$1297, ('5. Raw salary data'!$C$2:$C$1297 &lt; '5. Raw salary data'!D1224) * ('5. Raw salary data'!$C$2:$C$1297 &gt;= '5. Raw salary data'!C1224) * ('5. Raw salary data'!$A$2:$A$1297 &lt;&gt; '5. Raw salary data'!A1224), "No matches"))</f>
        <v>CM-05, CR-04, ED-EST-01 (TE 1), ED-EST-01 (TE 2), ED-EST-02 Maritimes (TE 7), ED-EST-02 Maritimes (TE 8), ED-EST-03 Maritimes (TE 5), ED-EST-04 Maritimes (TE 1), ED-EST-01 Quebec (TE 6), ED-EST-02 Quebec (TE 5), ED-EST-03 Quebec (TE 4), ED-EST-04 Quebec (TE 2), ED-EST-04 Quebec (TE 3), ED-EST-05 Quebec (TE 1), ED-EST-01 Ontario (TE 7), ED-EST-01 Ontario (TE 8), ED-EST-02 Ontario (TE 3), ED-EST-03 Ontario (TE 2), ED-EST-01 Manitoba (TE 8), ED-EST-02 Manitoba (TE 5), ED-EST-02 Manitoba (TE 6), ED-EST-03 Manitoba (TE 2), ED-EST-03 Manitoba (TE 3), ED-EST-02 Saskatchewan (TE 5), ED-EST-02 Saskatchewan (TE 6), ED-EST-03 Saskatchewan (TE 3), ED-EST-03 Saskatchewan (TE 4), ED-EST-01 Alberta (TE 8), ED-EST-02 Alberta (TE 5), ED-EST-03 Alberta (TE 2), ED-EST-01 BC (TE 5), ED-EST-01 BC (TE 6), ED-EST-02 BC (TE 3), ED-EST-02 BC (TE 4), ED-EST-03 BC (TE 1), ED-LAT-01 (TE 4), ED-LAT-02 (TE 1), GL-AMW-00, GL-AMW-3, GL-AMW-4, GL-ELE -5, GL-ELE -6, GL-MAN-2, GL-MAN-3, GL-MDO-4, GL-MOC-3, GL-MOC-4, GS-03, GS-04, HS-HDO-02, LI-4, OE-MEO-5, PY-04, SR-W (pay group 1), ST-COR-1, ST-SCY-3, TI-01</v>
      </c>
      <c r="C1224" s="128" t="str" cm="1">
        <f t="array" ref="C1224">_xlfn.TEXTJOIN(", ",TRUE,_xlfn._xlws.FILTER('5. Raw salary data'!$A$2:$A$1297,('5. Raw salary data'!$C$2:$C$1297 &gt;'5. Raw salary data'!E1224)*('5. Raw salary data'!$C$2:$C$1297 &lt;'5. Raw salary data'!C1224),"No matches"))</f>
        <v>CM-04, CR-03, DA-PRO-3, DD-02, ED-EST-01 Maritimes (TE 7), ED-EST-01 Maritimes (TE 8), ED-EST-02 Maritimes (TE 6), ED-EST-03 Maritimes (TE 3), ED-EST-03 Maritimes (TE 4), ED-EST-01 Quebec (TE 5), ED-EST-02 Quebec (TE 4), ED-EST-03 Quebec (TE 3), ED-EST-04 Quebec (TE 1), ED-EST-01 Ontario (TE 5), ED-EST-01 Ontario (TE 6), ED-EST-02 Ontario (TE 2), ED-EST-03 Ontario (TE 1), ED-EST-01 Manitoba (TE 6), ED-EST-01 Manitoba (TE 7), ED-EST-02 Manitoba (TE 4), ED-EST-03 Manitoba (TE 1), ED-EST-01 Saskatchewan (TE 7), ED-EST-01 Saskatchewan (TE 8), ED-EST-02 Saskatchewan (TE 4), ED-EST-03 Saskatchewan (TE 2), ED-EST-01 Alberta (TE 6), ED-EST-01 Alberta (TE 7), ED-EST-02 Alberta (TE 4), ED-EST-03 Alberta (TE 1), ED-EST-01 BC (TE 4), ED-EST-02 BC (TE 2), ED-LAT-01 (TE 2), ED-LAT-01 (TE 3), EU-TEA (Maritimes), EU-TEA (Quebec), EU-TEA (Ontario), EU-TEA (Manitoba), EU-TEA (Saskatchewan), EU-TEA (Alberta), EU-TEA (British Columbia), GL-AMW-2, GL-ELE -3, GL-ELE -4, GL-MAN-1, GL-MDO-2, GL-MDO-3, GL-MOC-1, GL-MOC-2, GT-01, HS-PHS-02, LI-3, PY-03, SR-W (pay group 9) APC-4, ST-OCE-3, ST-SCY-2</v>
      </c>
    </row>
    <row r="1225" spans="1:3" ht="195" x14ac:dyDescent="0.25">
      <c r="A1225" s="60" t="str">
        <f>'5. Raw salary data'!A1225</f>
        <v>SR-W (pay group 9) APD-6</v>
      </c>
      <c r="B1225" s="129" t="str" cm="1">
        <f t="array" ref="B1225">_xlfn.TEXTJOIN(", ", TRUE, _xlfn._xlws.FILTER('5. Raw salary data'!$A$2:$A$1297, ('5. Raw salary data'!$C$2:$C$1297 &lt; '5. Raw salary data'!D1225) * ('5. Raw salary data'!$C$2:$C$1297 &gt;= '5. Raw salary data'!C1225) * ('5. Raw salary data'!$A$2:$A$1297 &lt;&gt; '5. Raw salary data'!A1225), "No matches"))</f>
        <v>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ED-EST-02 Ontario (TE 5), ED-EST-03 Ontario (TE 4), ED-EST-04 Ontario (TE 1), ED-EST-02 Manitoba (TE 8), ED-EST-02 Manitoba (TE 9), ED-EST-03 Manitoba (TE 4), ED-EST-03 Manitoba (TE 5), ED-EST-02 Saskatchewan (TE 7), ED-EST-03 Saskatchewan (TE 5), ED-EST-04 Saskatchewan (TE 1), ED-EST-02 Alberta (TE 6), ED-EST-03 Alberta (TE 4), ED-EST-04 Alberta (TE 1), ED-EST-01 BC (TE 7), ED-EST-02 BC (TE 5), ED-EST-02 BC (TE 6), ED-EST-03 BC (TE 2), ED-EST-03 BC (TE 3), ED-EST-04 BC (TE 1), ED-LAT-01 (TE 6), ED-LAT-02 (TE 3), ED-LAT-03 (TE 1), ED-LAT-03 (TE 2), EU-PEI-1, GL-AMW-6, GL-ELE -7, GL-ELE -8, GL-GHW-3, GL-MAM-5, GL-MAN-4, GL-MAN-5, GL-MDO-6, GL-MOC-5, GL-MOC-6, GL-PRW-00, GL-PRW-5, HP-01, HS-HDO-03, HS-HDO-04, LI-5, OM-01, SC-1 (deck and engine room), SC-2 (deck and engine room), SC-STD-1, SC-STD-2, SC-1 (equip. op. and spec. trade), SC-2 (equip. op. and spec. trade), SR-W (pay group 9) APC-5, ST-SCY-4, TI-02, WP-01</v>
      </c>
      <c r="C1225" s="128" t="str" cm="1">
        <f t="array" ref="C1225">_xlfn.TEXTJOIN(", ",TRUE,_xlfn._xlws.FILTER('5. Raw salary data'!$A$2:$A$1297,('5. Raw salary data'!$C$2:$C$1297 &gt;'5. Raw salary data'!E1225)*('5. Raw salary data'!$C$2:$C$1297 &lt;'5. Raw salary data'!C1225),"No matches"))</f>
        <v>CM-05, CR-04, ED-EST-01 (TE 2), ED-EST-02 Maritimes (TE 8), ED-EST-03 Maritimes (TE 5), ED-EST-04 Maritimes (TE 1), ED-EST-04 Maritimes (TE 2), ED-EST-01 Quebec (TE 6), ED-EST-02 Quebec (TE 5), ED-EST-02 Quebec (TE 6), ED-EST-03 Quebec (TE 4), ED-EST-04 Quebec (TE 2), ED-EST-04 Quebec (TE 3), ED-EST-05 Quebec (TE 1), ED-EST-01 Ontario (TE 7), ED-EST-01 Ontario (TE 8), ED-EST-02 Ontario (TE 3), ED-EST-02 Ontario (TE 4), ED-EST-03 Ontario (TE 2), ED-EST-03 Ontario (TE 3), ED-EST-01 Manitoba (TE 8), ED-EST-02 Manitoba (TE 6), ED-EST-02 Manitoba (TE 7), ED-EST-03 Manitoba (TE 3), ED-EST-02 Saskatchewan (TE 5), ED-EST-02 Saskatchewan (TE 6), ED-EST-03 Saskatchewan (TE 3), ED-EST-03 Saskatchewan (TE 4), ED-EST-01 Alberta (TE 8), ED-EST-02 Alberta (TE 5), ED-EST-03 Alberta (TE 2), ED-EST-03 Alberta (TE 3), ED-EST-01 BC (TE 5), ED-EST-01 BC (TE 6), ED-EST-02 BC (TE 4), ED-EST-03 BC (TE 1), ED-LAT-01 (TE 4), ED-LAT-01 (TE 5), ED-LAT-02 (TE 1), ED-LAT-02 (TE 2), EL-01, GL-AMW-00, GL-AMW-4, GL-AMW-5, GL-ELE -6, GL-MAN-2, GL-MAN-3, GL-MDO-4, GL-MDO-5, GL-MOC-3, GL-MOC-4, GS-04, HS-HDO-02, HS-PHS-03, OE-MEO-5, PY-04, SR-W (pay group 1), ST-COR-1, ST-SCY-3, TI-01</v>
      </c>
    </row>
    <row r="1226" spans="1:3" ht="255" x14ac:dyDescent="0.25">
      <c r="A1226" s="60" t="str">
        <f>'5. Raw salary data'!A1226</f>
        <v>SR-W (pay group 9) APD-7</v>
      </c>
      <c r="B1226" s="129" t="str" cm="1">
        <f t="array" ref="B1226">_xlfn.TEXTJOIN(", ", TRUE, _xlfn._xlws.FILTER('5. Raw salary data'!$A$2:$A$1297, ('5. Raw salary data'!$C$2:$C$1297 &lt; '5. Raw salary data'!D1226) * ('5. Raw salary data'!$C$2:$C$1297 &gt;= '5. Raw salary data'!C1226) * ('5. Raw salary data'!$A$2:$A$1297 &lt;&gt; '5. Raw salary data'!A1226), "No matches"))</f>
        <v>AS-01, CM-06, CR-05,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1),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ED-EST-03 BC (TE 4), ED-EST-04 BC (TE 2), ED-EST-05 BC (TE 1), ED-LAT-01 (TE 7), ED-LAT-01 (TE 8), ED-LAT-02 (TE 4), ED-LAT-02 (TE 5), ED-LAT-03 (TE 3), ED-LAT-03 (TE 4), ED-LAT-04 (TE 1), ED-LAT-04 (TE 2), EG-01, GL-AIM-00, GL-AMW-7, GL-AMW-8, GL-ELE -9, GL-ELE -10, GL-GHW-4, GL-GHW-5, GL-INM-00, GL-INM-9, GL-MAM-00, GL-MAM-6, GL-MAN-6, GL-MAN-7, GL-MDO-8, GL-MOC-7, GL-MST-00, GL-MST-9, GL-MST-10, GL-PCF-00, GL-PRW-6, GL-PRW-7, GL-WOW-00, GS-05, GS-06, HS-PHS-04, IS-01 , LI-6, MA-01, PG-01, PI-01-CGC, PM-01 , PY-05, SC-3 (deck and engine room), SC-4 (deck and engine room), SC-STD-3, SC-STD-4, SC-3 (equip. op. and spec. trade), SR-W (pay group 2), SR-W (pay group 9) APC-6</v>
      </c>
      <c r="C1226" s="128" t="str" cm="1">
        <f t="array" ref="C1226">_xlfn.TEXTJOIN(", ",TRUE,_xlfn._xlws.FILTER('5. Raw salary data'!$A$2:$A$1297,('5. Raw salary data'!$C$2:$C$1297 &gt;'5. Raw salary data'!E1226)*('5. Raw salary data'!$C$2:$C$1297 &lt;'5. Raw salary data'!C1226),"No matches"))</f>
        <v>DA-PRO-4, DD-03, ED-EST-01 (TE 3), ED-EST-02 (TE 1) , ED-EST-02 (TE 2) , ED-EST-02 Maritimes (TE 9), ED-EST-03 Maritimes (TE 6), ED-EST-03 Maritimes (TE 7), ED-EST-04 Maritimes (TE 3), ED-EST-05 Maritimes (TE 1), ED-EST-01 Quebec (TE 7), ED-EST-01 Quebec (TE 8), ED-EST-02 Quebec (TE 7), ED-EST-03 Quebec (TE 5), ED-EST-03 Quebec (TE 6), ED-EST-04 Quebec (TE 4), ED-EST-05 Quebec (TE 2), ED-EST-06 Quebec (TE 1), ED-EST-02 Ontario (TE 5), ED-EST-03 Ontario (TE 4), ED-EST-04 Ontario (TE 1), ED-EST-02 Manitoba (TE 8), ED-EST-02 Manitoba (TE 9), ED-EST-03 Manitoba (TE 4), ED-EST-03 Manitoba (TE 5), ED-EST-02 Saskatchewan (TE 7), ED-EST-03 Saskatchewan (TE 5), ED-EST-04 Saskatchewan (TE 1), ED-EST-02 Alberta (TE 6), ED-EST-02 Alberta (TE 7), ED-EST-03 Alberta (TE 4), ED-EST-04 Alberta (TE 1), ED-EST-01 BC (TE 7), ED-EST-02 BC (TE 5), ED-EST-02 BC (TE 6), ED-EST-03 BC (TE 2), ED-EST-03 BC (TE 3), ED-EST-04 BC (TE 1), ED-LAT-01 (TE 6), ED-LAT-02 (TE 3), ED-LAT-03 (TE 1), ED-LAT-03 (TE 2), EU-PEI-1, GL-AMW-6, GL-ELE -7, GL-ELE -8, GL-GHW-3, GL-MAM-5, GL-MAN-4, GL-MAN-5, GL-MDO-6, GL-MDO-7, GL-MOC-5, GL-MOC-6, GL-PRW-00, GL-PRW-5, GT-02, HP-01, HS-HDO-03, HS-HDO-04, OM-01, SC-1 (deck and engine room), SC-2 (deck and engine room), SC-STD-1, SC-STD-2, SC-1 (equip. op. and spec. trade), SC-2 (equip. op. and spec. trade), SR-W (pay group 9) APC-5, ST-SCY-4, TI-02, WP-01</v>
      </c>
    </row>
    <row r="1227" spans="1:3" ht="255" x14ac:dyDescent="0.25">
      <c r="A1227" s="60" t="str">
        <f>'5. Raw salary data'!A1227</f>
        <v>SR-W (pay group 9) APD-8</v>
      </c>
      <c r="B1227" s="129" t="str" cm="1">
        <f t="array" ref="B1227">_xlfn.TEXTJOIN(", ", TRUE, _xlfn._xlws.FILTER('5. Raw salary data'!$A$2:$A$1297, ('5. Raw salary data'!$C$2:$C$1297 &lt; '5. Raw salary data'!D1227) * ('5. Raw salary data'!$C$2:$C$1297 &gt;= '5. Raw salary data'!C1227) * ('5. Raw salary data'!$A$2:$A$1297 &lt;&gt; '5. Raw salary data'!A1227), "No matches"))</f>
        <v>AR-01, AS-02, CM-07, CO-DEV/PER, DA-CON-5, EC-01, ED-EST-01 (TE 5), ED-EST-02 (TE 4), ED-EST-03 (TE 2), ED-EST-04 Maritimes (TE 5), ED-EST-04 Maritimes (TE 6), ED-EST-05 Maritimes (TE 3), ED-EST-06 Maritimes (TE 2), ED-EST-01 Quebec (TE 10), ED-EST-02 Quebec (TE 10), ED-EST-03 Quebec (TE 8), ED-EST-04 Quebec (TE 7), ED-EST-05 Quebec (TE 5), ED-EST-06 Quebec (TE 3), ED-EST-02 Ontario (TE 8), ED-EST-03 Ontario (TE 6), ED-EST-03 Ontario (TE 7), ED-EST-04 Ontario (TE 4), ED-EST-05 Ontario (TE 3), ED-EST-06 Ontario (TE 1), ED-EST-03 Manitoba (TE 8), ED-EST-03 Manitoba (TE 9), ED-EST-04 Manitoba (TE 2), ED-EST-05 Manitoba (TE 1), ED-EST-03 Saskatchewan (TE 8),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EG-02, EL-02, EN-ENG-01, GL-AIM-9, GL-AMW-9, GL-AMW-10, GL-ELE -11, GL-GHW-6, GL-GHW-7, GL-INM-10, GL-MAM-8, GL-MAN-8, GL-MDO-9, GL-MDO-10, GL-MOC-8, GL-MOC-9, GL-MST-11, GL-PCF-6, GL-PCF-7, GL-PIP-00, GL-PRW-8, GL-VHE-00, GS-07, GT-03, HP-02, HS-HDO-05, HS-HDO-06, HS-PHS-05, IS-02 , LI-7, MT-01, PI-02-CGC, PM-02 , PY-06, RO-01, SC-5 (deck and engine room), SC-STD-5, SC-4 (equip. op. and spec. trade), SG-SRE-01, SR-W (pay group 3), SR-W (pay group 9) APC-7, SR-W (pay group 9) APD-9, TI-03, TR-01</v>
      </c>
      <c r="C1227" s="128" t="str" cm="1">
        <f t="array" ref="C1227">_xlfn.TEXTJOIN(", ",TRUE,_xlfn._xlws.FILTER('5. Raw salary data'!$A$2:$A$1297,('5. Raw salary data'!$C$2:$C$1297 &gt;'5. Raw salary data'!E1227)*('5. Raw salary data'!$C$2:$C$1297 &lt;'5. Raw salary data'!C1227),"No matches"))</f>
        <v>AS-01, CM-06, CR-05, DA-CON-4, DA-PRO-5, DD-04, ED-EST-01 (TE 4), ED-EST-02 (TE 3) , ED-EST-03 (TE 1), ED-EST-03 Maritimes (TE 8), ED-EST-03 Maritimes (TE 9), ED-EST-04 Maritimes (TE 4), ED-EST-05 Maritimes (TE 2), ED-EST-06 Maritimes (TE 1), ED-EST-01 Quebec (TE 9), ED-EST-02 Quebec (TE 8), ED-EST-02 Quebec (TE 9), ED-EST-03 Quebec (TE 7), ED-EST-04 Quebec (TE 5), ED-EST-04 Quebec (TE 6), ED-EST-05 Quebec (TE 3), ED-EST-05 Quebec (TE 4), ED-EST-06 Quebec (TE 2), ED-EST-02 Ontario (TE 6), ED-EST-02 Ontario (TE 7), ED-EST-03 Ontario (TE 5), ED-EST-04 Ontario (TE 2), ED-EST-04 Ontario (TE 3), ED-EST-05 Ontario (TE 1), ED-EST-05 Ontario (TE 2), ED-EST-03 Manitoba (TE 6), ED-EST-03 Manitoba (TE 7), ED-EST-04 Manitoba (TE 1), ED-EST-02 Saskatchewan (TE 8), ED-EST-02 Saskatchewan (TE 9), ED-EST-03 Saskatchewan (TE 6), ED-EST-03 Saskatchewan (TE 7), ED-EST-04 Saskatchewan (TE 2), ED-EST-02 Alberta (TE 8), ED-EST-03 Alberta (TE 5), ED-EST-04 Alberta (TE 2), ED-EST-05 Alberta (TE 1), ED-EST-01 BC (TE 8), ED-EST-02 BC (TE 7), ED-EST-03 BC (TE 4), ED-EST-04 BC (TE 2), ED-EST-05 BC (TE 1), ED-LAT-01 (TE 7), ED-LAT-01 (TE 8), ED-LAT-02 (TE 4), ED-LAT-02 (TE 5), ED-LAT-03 (TE 3), ED-LAT-03 (TE 4), ED-LAT-04 (TE 1), ED-LAT-04 (TE 2), EG-01, GL-AIM-00, GL-AMW-7, GL-AMW-8, GL-ELE -9, GL-ELE -10, GL-GHW-4, GL-GHW-5, GL-INM-00, GL-INM-9, GL-MAM-00, GL-MAM-6, GL-MAM-7, GL-MAN-6, GL-MAN-7, GL-MDO-8, GL-MOC-7, GL-MST-00, GL-MST-9, GL-MST-10, GL-PCF-00, GL-PRW-6, GL-PRW-7, GL-WOW-00, GS-05, GS-06, HS-PHS-04, IS-01 , LI-6, MA-01, PG-01, PI-01-CGC, PM-01 , PY-05, SC-3 (deck and engine room), SC-4 (deck and engine room), SC-STD-3, SC-STD-4, SC-3 (equip. op. and spec. trade), SR-W (pay group 2), SR-W (pay group 9) APC-6, SR-W (pay group 9) APD-7</v>
      </c>
    </row>
    <row r="1228" spans="1:3" ht="285" x14ac:dyDescent="0.25">
      <c r="A1228" s="60" t="str">
        <f>'5. Raw salary data'!A1228</f>
        <v>SR-W (pay group 9) APD-9</v>
      </c>
      <c r="B1228" s="129" t="str" cm="1">
        <f t="array" ref="B1228">_xlfn.TEXTJOIN(", ", TRUE, _xlfn._xlws.FILTER('5. Raw salary data'!$A$2:$A$1297, ('5. Raw salary data'!$C$2:$C$1297 &lt; '5. Raw salary data'!D1228) * ('5. Raw salary data'!$C$2:$C$1297 &gt;= '5. Raw salary data'!C1228) * ('5. Raw salary data'!$A$2:$A$1297 &lt;&gt; '5. Raw salary data'!A1228), "No matches"))</f>
        <v>AS-03, CR-06, DA-CON-6, DA-PRO-6, DD-05, DS-1, EC-02,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ED-EST-06 Quebec (TE 5), ED-EST-02 Ontario (TE 9), ED-EST-03 Ontario (TE 8), ED-EST-04 Ontario (TE 5), ED-EST-05 Ontario (TE 4), ED-EST-06 Ontario (TE 2), ED-EST-04 Manitoba (TE 3), ED-EST-05 Manitoba (TE 2), ED-EST-06 Manitoba (TE 1), ED-EST-03 Saskatchewan (TE 9), ED-EST-04 Saskatchewan (TE 4), ED-EST-04 Saskatchewan (TE 5), ED-EST-05 Saskatchewan (TE 3), ED-EST-06 Saskatchewan (TE 1), ED-EST-06 Saskatchewan (TE 2), ED-EST-03 Alberta (TE 8), ED-EST-04 Alberta (TE 4), ED-EST-05 Alberta (TE 3), ED-EST-06 Alberta (TE 2), ED-EST-03 BC (TE 6), ED-EST-04 BC (TE 5), ED-EST-05 BC (TE 3), ED-EST-06 BC (TE 2), ED-LAT-01 (TE 11), ED-LAT-01 (TE 12), ED-LAT-02 (TE 8), ED-LAT-03 (TE 6), ED-LAT-03 (TE 7), ED-LAT-04 (TE 4), ED-LAT-04 (TE 5), FR - Recruitment, GL-AIM-10, GL-AIM-11, GL-AMW-11, GL-COI-00, GL-EIM-00, GL-EIM-9, GL-ELE -12, GL-ELE -13, GL-GHW-8, GL-INM-11, GL-INM-12, GL-MAM-9, GL-MAM-10, GL-MAN-9, GL-MAN-10, GL-MDO-11, GL-MOC-10, GL-MST-12, GL-MST-13, GL-PCF-8, GL-PRW-9, GL-PRW-10, GL-SMW-00, GL-VHE-8, GL-WOW-9, GL-WOW-10, GS-08, HP-03, HS-HDO-07, HS-PHS-06, HS-PHS-07, LI-8, OM-02, PE-01, PG-02, PI-03-CGC, PM-03 , PO-IMA-01, PO-LES-TO-01, PO-LES-IM-01, PO-TCO-01, PR(S)-01, PY-07, SC-6 (deck and engine room), SC-7 (deck and engine room), SC-STD-6, SC-STD-7, SG-PAT-01, SO-MAO-TO, SR-E (pay group 1 basic), SR-W (pay group 9) APC-8, SR-W (pay group 9) APD-10, ST-COR-2, TI-04, WP-02</v>
      </c>
      <c r="C1228" s="128" t="str" cm="1">
        <f t="array" ref="C1228">_xlfn.TEXTJOIN(", ",TRUE,_xlfn._xlws.FILTER('5. Raw salary data'!$A$2:$A$1297,('5. Raw salary data'!$C$2:$C$1297 &gt;'5. Raw salary data'!E1228)*('5. Raw salary data'!$C$2:$C$1297 &lt;'5. Raw salary data'!C1228),"No matches"))</f>
        <v>AR-01, AS-02, CM-07, CO-DEV/PER, DA-CON-5, EC-01, ED-EST-01 (TE 5), ED-EST-02 (TE 4), ED-EST-03 (TE 2), ED-EST-04 Maritimes (TE 5), ED-EST-04 Maritimes (TE 6), ED-EST-05 Maritimes (TE 3), ED-EST-06 Maritimes (TE 2), ED-EST-01 Quebec (TE 10), ED-EST-02 Quebec (TE 10), ED-EST-03 Quebec (TE 8), ED-EST-04 Quebec (TE 7), ED-EST-05 Quebec (TE 5), ED-EST-06 Quebec (TE 3), ED-EST-02 Ontario (TE 7), ED-EST-02 Ontario (TE 8), ED-EST-03 Ontario (TE 6), ED-EST-03 Ontario (TE 7), ED-EST-04 Ontario (TE 3), ED-EST-04 Ontario (TE 4), ED-EST-05 Ontario (TE 3), ED-EST-06 Ontario (TE 1), ED-EST-03 Manitoba (TE 8), ED-EST-03 Manitoba (TE 9), ED-EST-04 Manitoba (TE 2), ED-EST-05 Manitoba (TE 1), ED-EST-03 Saskatchewan (TE 8), ED-EST-04 Saskatchewan (TE 3), ED-EST-05 Saskatchewan (TE 1), ED-EST-05 Saskatchewan (TE 2), ED-EST-02 Alberta (TE 9), ED-EST-03 Alberta (TE 6), ED-EST-03 Alberta (TE 7), ED-EST-04 Alberta (TE 3), ED-EST-05 Alberta (TE 2), ED-EST-06 Alberta (TE 1), ED-EST-02 BC (TE 8), ED-EST-02 BC (TE 9), ED-EST-03 BC (TE 5), ED-EST-04 BC (TE 3), ED-EST-04 BC (TE 4), ED-EST-05 BC (TE 2), ED-EST-06 BC (TE 1), ED-LAT-01 (TE 9), ED-LAT-01 (TE 10), ED-LAT-02 (TE 6), ED-LAT-02 (TE 7), ED-LAT-03 (TE 5), ED-LAT-04 (TE 3), EG-02, EL-02, EN-ENG-01, GL-AIM-9, GL-AMW-9, GL-AMW-10, GL-ELE -11, GL-GHW-6, GL-GHW-7, GL-INM-10, GL-MAM-7, GL-MAM-8, GL-MAN-8, GL-MDO-9, GL-MDO-10, GL-MOC-8, GL-MOC-9, GL-MST-11, GL-PCF-6, GL-PCF-7, GL-PIP-00, GL-PRW-8, GL-VHE-00, GS-06, GS-07, GT-03, HP-02, HS-HDO-05, HS-HDO-06, HS-PHS-05, IS-02 , LI-7, MT-01, PI-02-CGC, PM-02 , PY-06, RO-01, SC-5 (deck and engine room), SC-STD-5, SC-4 (equip. op. and spec. trade), SG-SRE-01, SR-W (pay group 3), SR-W (pay group 9) APC-7, SR-W (pay group 9) APD-8, TI-03, TR-01</v>
      </c>
    </row>
    <row r="1229" spans="1:3" ht="285" x14ac:dyDescent="0.25">
      <c r="A1229" s="60" t="str">
        <f>'5. Raw salary data'!A1229</f>
        <v>SR-W (pay group 9) APD-10</v>
      </c>
      <c r="B1229" s="129" t="str" cm="1">
        <f t="array" ref="B1229">_xlfn.TEXTJOIN(", ", TRUE, _xlfn._xlws.FILTER('5. Raw salary data'!$A$2:$A$1297, ('5. Raw salary data'!$C$2:$C$1297 &lt; '5. Raw salary data'!D1229) * ('5. Raw salary data'!$C$2:$C$1297 &gt;= '5. Raw salary data'!C1229) * ('5. Raw salary data'!$A$2:$A$1297 &lt;&gt; '5. Raw salary data'!A1229), "No matches"))</f>
        <v>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5), ED-EST-06 Quebec (TE 6), ED-EST-03 Ontario (TE 9), ED-EST-04 Ontario (TE 6), ED-EST-05 Ontario (TE 5), ED-EST-05 Ontario (TE 6), ED-EST-06 Ontario (TE 3), ED-EST-04 Manitoba (TE 4), ED-EST-04 Manitoba (TE 5), ED-EST-05 Manitoba (TE 3), ED-EST-06 Manitoba (TE 2), ED-EST-04 Saskatchewan (TE 6), ED-EST-05 Saskatchewan (TE 4), ED-EST-06 Saskatchewan (TE 3), ED-EST-03 Alberta (TE 9), ED-EST-04 Alberta (TE 5), ED-EST-04 Alberta (TE 6), ED-EST-05 Alberta (TE 4), ED-EST-05 Alberta (TE 5), ED-EST-06 Alberta (TE 3), ED-EST-03 BC (TE 7), ED-EST-03 BC (TE 8), ED-EST-04 BC (TE 6), ED-EST-05 BC (TE 4), ED-EST-05 BC (TE 5),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HP-03, HR-01, HS-HDO-08, MA-02, PS-1, SC-5 (equip. op. and spec. trade), SG-PAT-01, SO-MAO-01, SR-E (pay group 2 ELE-2), SR-W (pay group 4), SR-W (pay group 5), SR-W (pay group 6), SR-W (pay group 9) APC-8, SW-SCW-01, SW-CHA-01</v>
      </c>
      <c r="C1229" s="128" t="str" cm="1">
        <f t="array" ref="C1229">_xlfn.TEXTJOIN(", ",TRUE,_xlfn._xlws.FILTER('5. Raw salary data'!$A$2:$A$1297,('5. Raw salary data'!$C$2:$C$1297 &gt;'5. Raw salary data'!E1229)*('5. Raw salary data'!$C$2:$C$1297 &lt;'5. Raw salary data'!C1229),"No matches"))</f>
        <v>AS-03, CM-07, CO-DEV/PER, CR-06, DA-CON-6, DA-PRO-6, DD-05, DS-1,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ED-EST-04 Manitoba (TE 3), ED-EST-05 Manitoba (TE 2), ED-EST-06 Manitoba (TE 1), ED-EST-03 Saskatchewan (TE 9), ED-EST-04 Saskatchewan (TE 4), ED-EST-04 Saskatchewan (TE 5), ED-EST-05 Saskatchewan (TE 2), ED-EST-05 Saskatchewan (TE 3), ED-EST-06 Saskatchewan (TE 1), ED-EST-06 Saskatchewan (TE 2), ED-EST-03 Alberta (TE 7),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GL-MDO-10, GL-MDO-11, GL-MOC-10, GL-MST-12, GL-MST-13, GL-PCF-7, GL-PCF-8, GL-PRW-9, GL-PRW-10, GL-SMW-00, GL-VHE-00, GL-VHE-8, GL-WOW-9, GL-WOW-10, GS-08, HS-HDO-06, HS-HDO-07, HS-PHS-06, HS-PHS-07, LI-8, OM-02, PE-01, PG-02, PI-03-CGC, PM-03 , PO-IMA-01, PO-LES-TO-01, PO-LES-IM-01, PO-TCO-01, PR(S)-01, PY-07, SC-6 (deck and engine room), SC-7 (deck and engine room), SC-STD-6, SC-STD-7, SO-MAO-TO, SR-E (pay group 1 basic), SR-W (pay group 9) APD-9, ST-COR-2, TI-04, WP-02</v>
      </c>
    </row>
    <row r="1230" spans="1:3" ht="240" x14ac:dyDescent="0.25">
      <c r="A1230" s="60" t="str">
        <f>'5. Raw salary data'!A1230</f>
        <v>SR-W (pay group 11)</v>
      </c>
      <c r="B1230" s="129" t="str" cm="1">
        <f t="array" ref="B1230">_xlfn.TEXTJOIN(", ", TRUE, _xlfn._xlws.FILTER('5. Raw salary data'!$A$2:$A$1297, ('5. Raw salary data'!$C$2:$C$1297 &lt; '5. Raw salary data'!D1230) * ('5. Raw salary data'!$C$2:$C$1297 &gt;= '5. Raw salary data'!C1230) * ('5. Raw salary data'!$A$2:$A$1297 &lt;&gt; '5. Raw salary data'!A1230), "No matches"))</f>
        <v>CX-1, DD-08, EC-04, ED-EST-03 (TE 8), ED-EST-03 (TE 9), ED-EST-04 (TE 6), ED-EST-05 (TE 4), ED-EST-06 (TE 2), ED-EST-06 (TE 3), ED-EST-05 Maritimes (TE 10), ED-EST-06 Maritimes (TE 9), ED-EST-06 Quebec (TE 10), ED-EST-06 Quebec (TE 11),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ED-EST-06 BC (TE 7), ED-LAT-03 (TE 13), ED-LAT-04 (TE 11), ED-LAT-04 (TE 12), EG-05, EL-05, FO-01, FR-1, GL-COI-14, GL-EIM-13, GL-EIM-14, GL-PCF-13, GL-PCF-14, GL-PIP-14, GL-SMW-12, GL-SMW-13, GL-VHE-13, GL-VHE-14, GS-12, GT-05, HP-05, HS-HDO-10, HS-PHS-09, HS-PHS-10, MA-03, PO-IMA-03, PO-LES-TO-03, PO-LES-IM-03, PO-TCO-03, RO-04, SO-MAO-03, SO-RAD-02, SR-E (pay group 4 MDO-5), SR-E (pay group 5 basic), TI-05 Aviation, TR-02</v>
      </c>
      <c r="C1230" s="128" t="str" cm="1">
        <f t="array" ref="C1230">_xlfn.TEXTJOIN(", ",TRUE,_xlfn._xlws.FILTER('5. Raw salary data'!$A$2:$A$1297,('5. Raw salary data'!$C$2:$C$1297 &gt;'5. Raw salary data'!E1230)*('5. Raw salary data'!$C$2:$C$1297 &lt;'5. Raw salary data'!C1230),"No matches"))</f>
        <v>AR-02, CO-01, CT-FIN-01 , CT-EAV-01 , CT-IAU-01 , DA-CON-8, DD-07, ED-EDS-01, ED-EST-03 (TE 7), ED-EST-04 (TE 4), ED-EST-04 (TE 5), ED-EST-05 (TE 3), ED-EST-06 (TE 1), ED-EST-05 Maritimes (TE 8), ED-EST-05 Maritimes (TE 9), ED-EST-06 Maritimes (TE 7), ED-EST-06 Maritimes (TE 8), ED-EST-05 Quebec (TE 11), ED-EST-05 Quebec (TE 12), ED-EST-06 Quebec (TE 8), ED-EST-06 Quebec (TE 9),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6), ED-EST-04 BC (TE 8), ED-EST-04 BC (TE 9), ED-EST-05 BC (TE 6), ED-EST-05 BC (TE 7), ED-EST-06 BC (TE 5), ED-EST-06 BC (TE 6), ED-LAT-02 (TE 13), ED-LAT-03 (TE 11), ED-LAT-03 (TE 12), ED-LAT-04 (TE 9), ED-LAT-04 (TE 10), EG-04, EL-04, EN-ENG-02, EN-SUR-01, FB-2, GL-COI-12, GL-COI-13, GL-EIM-12, GL-MAM-13, GL-MAM-14, GL-MAN-14, GL-MOC-14, GL-PCF-12, GL-PIP-12, GL-PIP-13, GL-PRW-14, GL-SMW-10, GL-SMW-11, GL-VHE-12, GL-WOW-14, GS-10, GS-11, HP-04, HR-02, HS-HDO-09, IT-01, LS-01, LS-02, MT-02, NU-CHN-1, NU-HOS-1, OM-03, PE-02, PG-03, PI-05-CGC, PR(S)-02, SC-7 (equip. op. and spec. trade), SE-RES-1, SG-PAT-02, SG-SRE-02, SO-FLP-02, SO-MAO-02, SO-RAD-01, SR-W (pay group 8), SW-SCW-02, SW-CHA-02, TI-05, UT-1, WP-03</v>
      </c>
    </row>
    <row r="1231" spans="1:3" ht="165" x14ac:dyDescent="0.25">
      <c r="A1231" s="60" t="str">
        <f>'5. Raw salary data'!A1231</f>
        <v>SR-W (pay group 12)</v>
      </c>
      <c r="B1231" s="129" t="str" cm="1">
        <f t="array" ref="B1231">_xlfn.TEXTJOIN(", ", TRUE, _xlfn._xlws.FILTER('5. Raw salary data'!$A$2:$A$1297, ('5. Raw salary data'!$C$2:$C$1297 &lt; '5. Raw salary data'!D1231) * ('5. Raw salary data'!$C$2:$C$1297 &gt;= '5. Raw salary data'!C1231) * ('5. Raw salary data'!$A$2:$A$1297 &lt;&gt; '5. Raw salary data'!A1231), "No matches"))</f>
        <v>AR-03, CT-FIN-02 , CT-EAV-02 , CT-IAU-02, CX-3, DS-3, ED-EDS-03, ED-EST-04 (TE 8), ED-EST-04 (TE 9), ED-EST-05 (TE 6), ED-EST-05 (TE 7), ED-EST-06 (TE 5), ED-EST-06 (TE 6), ED-EST-06 Ontario (TE 9), ED-EST-06 Ontario (TE 10), ED-EST-05 Manitoba (TE 10), ED-EST-06 Manitoba (TE 9), ED-EST-06 Manitoba (TE 10), ED-EST-06 Saskatchewan (TE 10), ED-EST-06 Alberta (TE 10), ED-EST-05 BC (TE 11), ED-EST-06 BC (TE 10), ED-EST-06 BC (TE 11), EG-06, EL-06, FB-4, FR-3, GT-06, HP-07, LS-03, ND-DIT-2, ND-HME-2, NU-CHN-2, NU-CHN-3, NU-HOS-2, NU-HOS-3, PI-07-CGC, SG-PAT-03, SO-FLP-04, SO-MAO-05, SR-E (pay group 10), SR-E (pay group 11), SR-E (pay group 12), SW-SCW-02 Clinical Social Workers, SW-CHA-03, TI-07</v>
      </c>
      <c r="C1231" s="128" t="str" cm="1">
        <f t="array" ref="C1231">_xlfn.TEXTJOIN(", ",TRUE,_xlfn._xlws.FILTER('5. Raw salary data'!$A$2:$A$1297,('5. Raw salary data'!$C$2:$C$1297 &gt;'5. Raw salary data'!E1231)*('5. Raw salary data'!$C$2:$C$1297 &lt;'5. Raw salary data'!C1231),"No matches"))</f>
        <v>AG-02, AI-02, AS-05, BI-02, CH-02, CX-2, DD-09, ED-EDS-02, ED-EST-03 (TE 9), ED-EST-04 (TE 7), ED-EST-05 (TE 5), ED-EST-06 (TE 4), ED-EST-06 Maritimes (TE 10), ED-EST-06 Quebec (TE 11), ED-EST-06 Quebec (TE 12), ED-EST-06 Ontario (TE 8), ED-EST-04 Manitoba (TE 10), ED-EST-05 Manitoba (TE 8), ED-EST-05 Manitoba (TE 9), ED-EST-06 Manitoba (TE 7), ED-EST-06 Manitoba (TE 8), ED-EST-05 Saskatchewan (TE 10), ED-EST-06 Saskatchewan (TE 8), ED-EST-06 Saskatchewan (TE 9), ED-EST-05 Alberta (TE 9), ED-EST-05 Alberta (TE 10), ED-EST-06 Alberta (TE 8), ED-EST-06 Alberta (TE 9), ED-EST-04 BC (TE 11), ED-EST-05 BC (TE 9), ED-EST-05 BC (TE 10), ED-EST-06 BC (TE 8), ED-EST-06 BC (TE 9), ED-LAT-04 (TE 13), EL-05, EU-PEI-2, FB-3, FO-01, FR-2, FS-01, GL-SMW-14, GS-13, HP-06, HR-03, HS-PHS-10, IS-04 , IT-02, LP-00, ND-ADV-1, ND-DIT-1, ND-HME-1, OM-04, PC-02, PE-03, PG-04, PI-06-CGC, PM-05 , PM-MCO-01, PO-LES-TO-04, PO-TCO-04, PS-2, PR(S)-03, RO-05, SG-SRE-03, SO-FLP-03, SO-MAO-04, SO-RAD-03, SR-E (pay group 6), SR-E (pay group 7), SR-E (pay group 8), SR-E (pay group 9), SW-SCW-03, SW-SCW-01 Clinical Social Workers, TI-06, TI-05 Marine, VM-1, WP-04</v>
      </c>
    </row>
    <row r="1232" spans="1:3" ht="180" x14ac:dyDescent="0.25">
      <c r="A1232" s="60" t="str">
        <f>'5. Raw salary data'!A1232</f>
        <v>ST-COR-1</v>
      </c>
      <c r="B1232" s="129" t="str" cm="1">
        <f t="array" ref="B1232">_xlfn.TEXTJOIN(", ", TRUE, _xlfn._xlws.FILTER('5. Raw salary data'!$A$2:$A$1297, ('5. Raw salary data'!$C$2:$C$1297 &lt; '5. Raw salary data'!D1232) * ('5. Raw salary data'!$C$2:$C$1297 &gt;= '5. Raw salary data'!C1232) * ('5. Raw salary data'!$A$2:$A$1297 &lt;&gt; '5. Raw salary data'!A1232), "No matches"))</f>
        <v>DA-PRO-4, DD-03, ED-EST-01 (TE 2), ED-EST-02 (TE 1) , ED-EST-02 Maritimes (TE 9), ED-EST-03 Maritimes (TE 6), ED-EST-04 Maritimes (TE 2), ED-EST-04 Maritimes (TE 3), ED-EST-05 Maritimes (TE 1), ED-EST-01 Quebec (TE 7), ED-EST-02 Quebec (TE 6), ED-EST-02 Quebec (TE 7), ED-EST-03 Quebec (TE 5), ED-EST-04 Quebec (TE 3), ED-EST-04 Quebec (TE 4), ED-EST-05 Quebec (TE 2), ED-EST-01 Ontario (TE 8), ED-EST-02 Ontario (TE 4), ED-EST-02 Ontario (TE 5),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5), ED-EST-03 BC (TE 2), ED-EST-04 BC (TE 1), ED-LAT-01 (TE 5), ED-LAT-01 (TE 6), ED-LAT-02 (TE 2), ED-LAT-02 (TE 3), ED-LAT-03 (TE 1), EL-01, EU-PEI-1, GL-AMW-5, GL-AMW-6, GL-ELE -7, GL-ELE -8, GL-GHW-3, GL-MAN-4, GL-MDO-5, GL-MDO-6, GL-MOC-4, GL-MOC-5, GL-PRW-00, HS-HDO-03, HS-PHS-03, LI-5, PY-04, SC-1 (deck and engine room), SC-STD-1, SC-1 (equip. op. and spec. trade), SR-W (pay group 9) APC-5, SR-W (pay group 9) APD-6, ST-SCY-4, TI-02</v>
      </c>
      <c r="C1232" s="128" t="str" cm="1">
        <f t="array" ref="C1232">_xlfn.TEXTJOIN(", ",TRUE,_xlfn._xlws.FILTER('5. Raw salary data'!$A$2:$A$1297,('5. Raw salary data'!$C$2:$C$1297 &gt;'5. Raw salary data'!E1232)*('5. Raw salary data'!$C$2:$C$1297 &lt;'5. Raw salary data'!C1232),"No matches"))</f>
        <v>CM-05, CR-04, ED-EST-01 (TE 1), ED-EST-01 Maritimes (TE 8), ED-EST-02 Maritimes (TE 7), ED-EST-02 Maritimes (TE 8), ED-EST-03 Maritimes (TE 4), ED-EST-03 Maritimes (TE 5), ED-EST-04 Maritimes (TE 1), ED-EST-01 Quebec (TE 6), ED-EST-02 Quebec (TE 5), ED-EST-03 Quebec (TE 4), ED-EST-04 Quebec (TE 2), ED-EST-05 Quebec (TE 1), ED-EST-01 Ontario (TE 7), ED-EST-02 Ontario (TE 3), ED-EST-03 Ontario (TE 2), ED-EST-01 Manitoba (TE 8), ED-EST-02 Manitoba (TE 5), ED-EST-02 Manitoba (TE 6), ED-EST-03 Manitoba (TE 2), ED-EST-03 Manitoba (TE 3), ED-EST-01 Saskatchewan (TE 8), ED-EST-02 Saskatchewan (TE 5), ED-EST-03 Saskatchewan (TE 3), ED-EST-01 Alberta (TE 8), ED-EST-02 Alberta (TE 5), ED-EST-03 Alberta (TE 2), ED-EST-01 BC (TE 5), ED-EST-02 BC (TE 3), ED-EST-02 BC (TE 4), ED-EST-03 BC (TE 1), ED-LAT-01 (TE 4), ED-LAT-02 (TE 1), GL-AMW-00, GL-AMW-3, GL-AMW-4, GL-ELE -5, GL-ELE -6, GL-MAN-2, GL-MAN-3, GL-MDO-4, GL-MOC-3, GS-03, GS-04, HS-HDO-02, LI-4, OE-MEO-5, SR-W (pay group 1), SR-W (pay group 9) APD-5, ST-SCY-3, TI-01</v>
      </c>
    </row>
    <row r="1233" spans="1:3" ht="270" x14ac:dyDescent="0.25">
      <c r="A1233" s="60" t="str">
        <f>'5. Raw salary data'!A1233</f>
        <v>ST-COR-2</v>
      </c>
      <c r="B1233" s="129" t="str" cm="1">
        <f t="array" ref="B1233">_xlfn.TEXTJOIN(", ", TRUE, _xlfn._xlws.FILTER('5. Raw salary data'!$A$2:$A$1297, ('5. Raw salary data'!$C$2:$C$1297 &lt; '5. Raw salary data'!D1233) * ('5. Raw salary data'!$C$2:$C$1297 &gt;= '5. Raw salary data'!C1233) * ('5. Raw salary data'!$A$2:$A$1297 &lt;&gt; '5. Raw salary data'!A1233), "No matches"))</f>
        <v>AS-03, DA-PRO-6, DS-1, EC-02, ED-EST-01 (TE 7) , ED-EST-02 (TE 6) , ED-EST-02 (TE 7) , ED-EST-03 (TE 4), ED-EST-04 (TE 1), ED-EST-04 (TE 2), ED-EST-04 Maritimes (TE 8), ED-EST-05 Maritimes (TE 5), ED-EST-06 Maritimes (TE 4), ED-EST-03 Quebec (TE 10), ED-EST-03 Quebec (TE 11), ED-EST-04 Quebec (TE 9), ED-EST-04 Quebec (TE 10), ED-EST-05 Quebec (TE 7), ED-EST-05 Quebec (TE 8), ED-EST-06 Quebec (TE 5), ED-EST-03 Ontario (TE 8), ED-EST-03 Ontario (TE 9), ED-EST-04 Ontario (TE 6), ED-EST-05 Ontario (TE 5), ED-EST-06 Ontario (TE 3), ED-EST-04 Manitoba (TE 4),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9), ED-LAT-03 (TE 7), ED-LAT-03 (TE 8), ED-LAT-04 (TE 5), ED-LAT-04 (TE 6), EG-03, EU-LAI-1, GL-AIM-11, GL-AMW-11, GL-AMW-12, GL-COI-9, GL-EIM-00, GL-EIM-9, GL-ELE -13, GL-ELE -14, GL-GHW-10, GL-GHW-11, GL-INM-12, GL-INM-13, GL-MAM-10, GL-MAN-10, GL-MAN-11, GL-MDO-12, GL-MOC-11, GL-MST-13, GL-MST-14, GL-PCF-8, GL-PCF-9, GL-PIP-9, GL-PRW-10, GL-PRW-11, GL-SMW-00, GL-SMW-8, GL-VHE-8, GL-VHE-9, GL-WOW-10, GL-WOW-11, GS-08, HP-03, HR-01, HS-HDO-07, HS-HDO-08, HS-PHS-07, LI-8, MA-02, PE-01, PG-02, PM-03 , PO-IMA-01, PO-LES-TO-01, PO-LES-IM-01, PO-TCO-01, PR(S)-01, SC-7 (deck and engine room), SC-STD-7, SC-5 (equip. op. and spec. trade), SG-PAT-01, SR-E (pay group 2 ELE-2), SR-W (pay group 4), SR-W (pay group 5), SR-W (pay group 9) APC-8, SR-W (pay group 9) APD-10, SW-CHA-01, TI-04, WP-02</v>
      </c>
      <c r="C1233" s="128" t="str" cm="1">
        <f t="array" ref="C1233">_xlfn.TEXTJOIN(", ",TRUE,_xlfn._xlws.FILTER('5. Raw salary data'!$A$2:$A$1297,('5. Raw salary data'!$C$2:$C$1297 &gt;'5. Raw salary data'!E1233)*('5. Raw salary data'!$C$2:$C$1297 &lt;'5. Raw salary data'!C1233),"No matches"))</f>
        <v>AS-02, CM-07, CO-DEV/PER, CR-06, DA-CON-6, DD-05, ED-EST-01 (TE 6), ED-EST-02 (TE 5) , ED-EST-03 (TE 3), ED-EST-04 Maritimes (TE 6), ED-EST-04 Maritimes (TE 7), ED-EST-05 Maritimes (TE 4), ED-EST-06 Maritimes (TE 3), ED-EST-02 Quebec (TE 10), ED-EST-02 Quebec (TE 11), ED-EST-03 Quebec (TE 9), ED-EST-04 Quebec (TE 8), ED-EST-05 Quebec (TE 5), ED-EST-05 Quebec (TE 6), ED-EST-06 Quebec (TE 3), ED-EST-06 Quebec (TE 4), ED-EST-02 Ontario (TE 8), ED-EST-02 Ontario (TE 9), ED-EST-03 Ontario (TE 7), ED-EST-04 Ontario (TE 4), ED-EST-04 Ontario (TE 5), ED-EST-05 Ontario (TE 3), ED-EST-05 Ontario (TE 4), ED-EST-06 Ontario (TE 2), ED-EST-03 Manitoba (TE 9), ED-EST-04 Manitoba (TE 2), ED-EST-04 Manitoba (TE 3), ED-EST-05 Manitoba (TE 1), ED-EST-05 Manitoba (TE 2), ED-EST-03 Saskatchewan (TE 9), ED-EST-04 Saskatchewan (TE 4), ED-EST-05 Saskatchewan (TE 2), ED-EST-06 Saskatchewan (TE 1), ED-EST-03 Alberta (TE 7), ED-EST-04 Alberta (TE 4), ED-EST-05 Alberta (TE 3), ED-EST-06 Alberta (TE 1), ED-EST-06 Alberta (TE 2), ED-EST-02 BC (TE 9), ED-EST-03 BC (TE 5), ED-EST-03 BC (TE 6), ED-EST-04 BC (TE 4), ED-EST-05 BC (TE 3), ED-EST-06 BC (TE 1), ED-LAT-01 (TE 10), ED-LAT-01 (TE 11), ED-LAT-02 (TE 7), ED-LAT-02 (TE 8), ED-LAT-03 (TE 5), ED-LAT-03 (TE 6), ED-LAT-04 (TE 4), EG-02, EL-02, EN-ENG-01, FR - Recruitment, GL-AIM-9, GL-AIM-10, GL-AMW-10, GL-COI-00, GL-ELE -11, GL-ELE -12, GL-GHW-7, GL-GHW-8, GL-INM-10, GL-INM-11, GL-MAM-8, GL-MAM-9, GL-MAN-8, GL-MAN-9, GL-MDO-10, GL-MDO-11, GL-MOC-9, GL-MOC-10, GL-MST-11, GL-MST-12, GL-PCF-7, GL-PIP-00, GL-PRW-8, GL-PRW-9, GL-VHE-00, GL-WOW-9, GS-07, GT-03, HS-HDO-06, HS-PHS-05, HS-PHS-06, IS-02 , MT-01, OM-02, PI-03-CGC, PM-02 , PY-07, SC-6 (deck and engine room), SC-STD-6, SC-4 (equip. op. and spec. trade), SG-SRE-01, SO-MAO-TO, SR-E (pay group 1 basic), SR-W (pay group 9) APC-7, SR-W (pay group 9) APD-9, TR-01</v>
      </c>
    </row>
    <row r="1234" spans="1:3" ht="30" x14ac:dyDescent="0.25">
      <c r="A1234" s="60" t="str">
        <f>'5. Raw salary data'!A1234</f>
        <v>ST-COR special level A</v>
      </c>
      <c r="B1234" s="129" t="str" cm="1">
        <f t="array" ref="B1234">_xlfn.TEXTJOIN(", ", TRUE, _xlfn._xlws.FILTER('5. Raw salary data'!$A$2:$A$1297, ('5. Raw salary data'!$C$2:$C$1297 &lt; '5. Raw salary data'!D1234) * ('5. Raw salary data'!$C$2:$C$1297 &gt;= '5. Raw salary data'!C1234) * ('5. Raw salary data'!$A$2:$A$1297 &lt;&gt; '5. Raw salary data'!A1234), "No matches"))</f>
        <v>CM-01, ED-EST-01 Maritimes (TE 1), ED-EST-01 Saskatchewan (TE 1), GS-01, SR-W (pay group 9) APC-1, SR-W (pay group 9) APD-1, ST-COR special level B</v>
      </c>
      <c r="C1234" s="128" t="str" cm="1">
        <f t="array" ref="C1234">_xlfn.TEXTJOIN(", ",TRUE,_xlfn._xlws.FILTER('5. Raw salary data'!$A$2:$A$1297,('5. Raw salary data'!$C$2:$C$1297 &gt;'5. Raw salary data'!E1234)*('5. Raw salary data'!$C$2:$C$1297 &lt;'5. Raw salary data'!C1234),"No matches"))</f>
        <v>RO-00</v>
      </c>
    </row>
    <row r="1235" spans="1:3" ht="45" x14ac:dyDescent="0.25">
      <c r="A1235" s="60" t="str">
        <f>'5. Raw salary data'!A1235</f>
        <v>ST-COR special level B</v>
      </c>
      <c r="B1235" s="129" t="str" cm="1">
        <f t="array" ref="B1235">_xlfn.TEXTJOIN(", ", TRUE, _xlfn._xlws.FILTER('5. Raw salary data'!$A$2:$A$1297, ('5. Raw salary data'!$C$2:$C$1297 &lt; '5. Raw salary data'!D1235) * ('5. Raw salary data'!$C$2:$C$1297 &gt;= '5. Raw salary data'!C1235) * ('5. Raw salary data'!$A$2:$A$1297 &lt;&gt; '5. Raw salary data'!A1235), "No matches"))</f>
        <v>ED-EST-01 Maritimes (TE 2), ED-EST-02 Maritimes (TE 1), ED-EST-01 Quebec (TE 1), ED-EST-01 Saskatchewan (TE 1), ED-EST-01 Saskatchewan (TE 2), ED-EST-01 Alberta (TE 1), OE-BEO-2, OE-CEO-2, OE-DEO-2, OE-MSE-2, OE-MEO-2, ST-COR special level C</v>
      </c>
      <c r="C1235" s="128" t="str" cm="1">
        <f t="array" ref="C1235">_xlfn.TEXTJOIN(", ",TRUE,_xlfn._xlws.FILTER('5. Raw salary data'!$A$2:$A$1297,('5. Raw salary data'!$C$2:$C$1297 &gt;'5. Raw salary data'!E1235)*('5. Raw salary data'!$C$2:$C$1297 &lt;'5. Raw salary data'!C1235),"No matches"))</f>
        <v>CM-01, ED-EST-01 Maritimes (TE 1), GS-01, SR-W (pay group 9) APC-1, SR-W (pay group 9) APD-1, ST-COR special level A</v>
      </c>
    </row>
    <row r="1236" spans="1:3" ht="45" x14ac:dyDescent="0.25">
      <c r="A1236" s="60" t="str">
        <f>'5. Raw salary data'!A1236</f>
        <v>ST-COR special level C</v>
      </c>
      <c r="B1236" s="129" t="str" cm="1">
        <f t="array" ref="B1236">_xlfn.TEXTJOIN(", ", TRUE, _xlfn._xlws.FILTER('5. Raw salary data'!$A$2:$A$1297, ('5. Raw salary data'!$C$2:$C$1297 &lt; '5. Raw salary data'!D1236) * ('5. Raw salary data'!$C$2:$C$1297 &gt;= '5. Raw salary data'!C1236) * ('5. Raw salary data'!$A$2:$A$1297 &lt;&gt; '5. Raw salary data'!A1236), "No matches"))</f>
        <v>CM-02, CR-01, DA-PRO-1, DD-01, ED-EST-01 Maritimes (TE 3), ED-EST-02 Maritimes (TE 2), ED-EST-01 Manitoba (TE 1), ED-EST-01 Saskatchewan (TE 2), ED-EST-01 Alberta (TE 2), OE-CEO-3, OE-DEO-3, OE-MEO-3, PY-01, SR-W (pay group 9) APD-2</v>
      </c>
      <c r="C1236" s="128" t="str" cm="1">
        <f t="array" ref="C1236">_xlfn.TEXTJOIN(", ",TRUE,_xlfn._xlws.FILTER('5. Raw salary data'!$A$2:$A$1297,('5. Raw salary data'!$C$2:$C$1297 &gt;'5. Raw salary data'!E1236)*('5. Raw salary data'!$C$2:$C$1297 &lt;'5. Raw salary data'!C1236),"No matches"))</f>
        <v>ED-EST-01 Maritimes (TE 2), ED-EST-02 Maritimes (TE 1), ED-EST-01 Quebec (TE 1), ED-EST-01 Saskatchewan (TE 1), ED-EST-01 Alberta (TE 1), OE-BEO-2, OE-CEO-2, OE-DEO-2, OE-MSE-2, OE-MEO-2, SR-W (pay group 9) APC-1, SR-W (pay group 9) APD-1, ST-COR special level B</v>
      </c>
    </row>
    <row r="1237" spans="1:3" ht="90" x14ac:dyDescent="0.25">
      <c r="A1237" s="60" t="str">
        <f>'5. Raw salary data'!A1237</f>
        <v>ST-OCE-1</v>
      </c>
      <c r="B1237" s="129" t="str" cm="1">
        <f t="array" ref="B1237">_xlfn.TEXTJOIN(", ", TRUE, _xlfn._xlws.FILTER('5. Raw salary data'!$A$2:$A$1297, ('5. Raw salary data'!$C$2:$C$1297 &lt; '5. Raw salary data'!D1237) * ('5. Raw salary data'!$C$2:$C$1297 &gt;= '5. Raw salary data'!C1237) * ('5. Raw salary data'!$A$2:$A$1297 &lt;&gt; '5. Raw salary data'!A1237), "No matches"))</f>
        <v>CM-03, DA-PRO-2, ED-EST-01 Maritimes (TE 5), ED-EST-02 Maritimes (TE 4), ED-EST-03 Maritimes (TE 1), ED-EST-01 Quebec (TE 3), ED-EST-02 Quebec (TE 2), ED-EST-03 Quebec (TE 1), ED-EST-01 Ontario (TE 2), ED-EST-01 Ontario (TE 3), ED-EST-01 Manitoba (TE 3), ED-EST-01 Manitoba (TE 4), ED-EST-02 Manitoba (TE 1), ED-EST-01 Saskatchewan (TE 5), ED-EST-02 Saskatchewan (TE 2), ED-EST-01 Alberta (TE 4), ED-EST-02 Alberta (TE 2), ED-EST-01 BC (TE 2), EG-02 salary protected employees, GL-ELE -1, GS-02, HS-PHS-01, LI-1, OE-MEO-4, SR-W (pay group 9) APD-3, ST-OCE-2, ST-STN-1</v>
      </c>
      <c r="C1237" s="128" t="str" cm="1">
        <f t="array" ref="C1237">_xlfn.TEXTJOIN(", ",TRUE,_xlfn._xlws.FILTER('5. Raw salary data'!$A$2:$A$1297,('5. Raw salary data'!$C$2:$C$1297 &gt;'5. Raw salary data'!E1237)*('5. Raw salary data'!$C$2:$C$1297 &lt;'5. Raw salary data'!C1237),"No matches"))</f>
        <v>CR-02, DA-CON-1, DA-CON-2, DA-CON Special level C, ED-EST-01 Maritimes (TE 4), ED-EST-02 Maritimes (TE 3), ED-EST-01 Quebec (TE 2), ED-EST-02 Quebec (TE 1), ED-EST-01 Ontario (TE 1), ED-EST-01 Manitoba (TE 1), ED-EST-01 Manitoba (TE 2), ED-EST-01 Saskatchewan (TE 3), ED-EST-01 Saskatchewan (TE 4), ED-EST-02 Saskatchewan (TE 1), ED-EST-01 Alberta (TE 3), ED-EST-02 Alberta (TE 1), ED-EST-01 BC (TE 1), OE-CEO-3, OE-DEO-3, OE-MEO-3, SR-W (pay group 9) APC-2, ST-TYP-1, ST-TYP-2</v>
      </c>
    </row>
    <row r="1238" spans="1:3" ht="105" x14ac:dyDescent="0.25">
      <c r="A1238" s="60" t="str">
        <f>'5. Raw salary data'!A1238</f>
        <v>ST-OCE-2</v>
      </c>
      <c r="B1238" s="129" t="str" cm="1">
        <f t="array" ref="B1238">_xlfn.TEXTJOIN(", ", TRUE, _xlfn._xlws.FILTER('5. Raw salary data'!$A$2:$A$1297, ('5. Raw salary data'!$C$2:$C$1297 &lt; '5. Raw salary data'!D1238) * ('5. Raw salary data'!$C$2:$C$1297 &gt;= '5. Raw salary data'!C1238) * ('5. Raw salary data'!$A$2:$A$1297 &lt;&gt; '5. Raw salary data'!A1238), "No matches"))</f>
        <v>DA-CON-3, ED-EST-01 Maritimes (TE 6), ED-EST-02 Maritimes (TE 5), ED-EST-03 Maritimes (TE 2), ED-EST-01 Quebec (TE 4), ED-EST-02 Quebec (TE 3), ED-EST-03 Quebec (TE 2), ED-EST-01 Ontario (TE 3), ED-EST-01 Ontario (TE 4), ED-EST-02 Ontario (TE 1), ED-EST-01 Manitoba (TE 4), ED-EST-01 Manitoba (TE 5), ED-EST-02 Manitoba (TE 2), ED-EST-02 Manitoba (TE 3), ED-EST-01 Saskatchewan (TE 6), ED-EST-02 Saskatchewan (TE 3), ED-EST-03 Saskatchewan (TE 1), ED-EST-01 Alberta (TE 5), ED-EST-02 Alberta (TE 3), ED-EST-01 BC (TE 2), ED-EST-01 BC (TE 3), ED-EST-02 BC (TE 1), ED-LAT-01 (TE 1), GL-AMW-1, GL-ELE -2, GL-MDO-1, HS-HDO-01, LI-2, PY-02, SR-W (pay group 9) APC-3, SR-W (pay group 9) APD-4, ST-SCY-1, ST-STN-2</v>
      </c>
      <c r="C1238" s="128" t="str" cm="1">
        <f t="array" ref="C1238">_xlfn.TEXTJOIN(", ",TRUE,_xlfn._xlws.FILTER('5. Raw salary data'!$A$2:$A$1297,('5. Raw salary data'!$C$2:$C$1297 &gt;'5. Raw salary data'!E1238)*('5. Raw salary data'!$C$2:$C$1297 &lt;'5. Raw salary data'!C1238),"No matches"))</f>
        <v>CM-03, DA-CON-2, DA-CON Special level C, DA-PRO-2, ED-EST-01 Maritimes (TE 5), ED-EST-02 Maritimes (TE 3), ED-EST-02 Maritimes (TE 4), ED-EST-03 Maritimes (TE 1), ED-EST-01 Quebec (TE 3), ED-EST-02 Quebec (TE 2), ED-EST-03 Quebec (TE 1), ED-EST-01 Ontario (TE 2), ED-EST-01 Manitoba (TE 3), ED-EST-02 Manitoba (TE 1), ED-EST-01 Saskatchewan (TE 4), ED-EST-01 Saskatchewan (TE 5), ED-EST-02 Saskatchewan (TE 2), ED-EST-01 Alberta (TE 4), ED-EST-02 Alberta (TE 2), ED-EST-01 BC (TE 1), EG-02 salary protected employees, GL-ELE -1, GS-02, HS-PHS-01, LI-1, OE-MEO-4, SR-W (pay group 9) APD-3, ST-OCE-1, ST-STN-1, ST-TYP-1, ST-TYP-2</v>
      </c>
    </row>
    <row r="1239" spans="1:3" ht="180" x14ac:dyDescent="0.25">
      <c r="A1239" s="60" t="str">
        <f>'5. Raw salary data'!A1239</f>
        <v>ST-OCE-3</v>
      </c>
      <c r="B1239" s="129" t="str" cm="1">
        <f t="array" ref="B1239">_xlfn.TEXTJOIN(", ", TRUE, _xlfn._xlws.FILTER('5. Raw salary data'!$A$2:$A$1297, ('5. Raw salary data'!$C$2:$C$1297 &lt; '5. Raw salary data'!D1239) * ('5. Raw salary data'!$C$2:$C$1297 &gt;= '5. Raw salary data'!C1239) * ('5. Raw salary data'!$A$2:$A$1297 &lt;&gt; '5. Raw salary data'!A1239), "No matches"))</f>
        <v>CM-05, DD-02, ED-EST-01 (TE 1), ED-EST-01 Maritimes (TE 8), ED-EST-02 Maritimes (TE 7), ED-EST-03 Maritimes (TE 4), ED-EST-04 Maritimes (TE 1), ED-EST-01 Quebec (TE 5), ED-EST-01 Quebec (TE 6), ED-EST-02 Quebec (TE 5), ED-EST-03 Quebec (TE 3), ED-EST-04 Quebec (TE 2), ED-EST-01 Ontario (TE 6), ED-EST-01 Ontario (TE 7), ED-EST-02 Ontario (TE 2), ED-EST-02 Ontario (TE 3), ED-EST-03 Ontario (TE 2), ED-EST-01 Manitoba (TE 7), ED-EST-01 Manitoba (TE 8), ED-EST-02 Manitoba (TE 5), ED-EST-03 Manitoba (TE 2), ED-EST-01 Saskatchewan (TE 8), ED-EST-02 Saskatchewan (TE 5), ED-EST-03 Saskatchewan (TE 3), ED-EST-01 Alberta (TE 7), ED-EST-01 Alberta (TE 8), ED-EST-02 Alberta (TE 4), ED-EST-03 Alberta (TE 2), ED-EST-01 BC (TE 4), ED-EST-01 BC (TE 5), ED-EST-02 BC (TE 3), ED-EST-03 BC (TE 1), ED-LAT-01 (TE 3), ED-LAT-01 (TE 4), ED-LAT-02 (TE 1), GL-AMW-00, GL-AMW-3, GL-ELE -5, GL-MAN-1, GL-MAN-2, GL-MDO-3, GL-MDO-4, GL-MOC-2, GL-MOC-3, GS-03, GT-01, HS-HDO-02, HS-PHS-02, LI-4, OE-MEO-5, PY-03, SR-W (pay group 1), SR-W (pay group 9) APC-4, SR-W (pay group 9) APD-5, ST-SCY-2, ST-SCY-3</v>
      </c>
      <c r="C1239" s="128" t="str" cm="1">
        <f t="array" ref="C1239">_xlfn.TEXTJOIN(", ",TRUE,_xlfn._xlws.FILTER('5. Raw salary data'!$A$2:$A$1297,('5. Raw salary data'!$C$2:$C$1297 &gt;'5. Raw salary data'!E1239)*('5. Raw salary data'!$C$2:$C$1297 &lt;'5. Raw salary data'!C1239),"No matches"))</f>
        <v>CM-04, CR-03, DA-CON-3, DA-PRO-3, ED-EST-01 Maritimes (TE 6), ED-EST-01 Maritimes (TE 7), ED-EST-02 Maritimes (TE 5), ED-EST-02 Maritimes (TE 6), ED-EST-03 Maritimes (TE 3), ED-EST-01 Quebec (TE 4), ED-EST-02 Quebec (TE 3), ED-EST-02 Quebec (TE 4), ED-EST-03 Quebec (TE 2), ED-EST-04 Quebec (TE 1), ED-EST-01 Ontario (TE 4), ED-EST-01 Ontario (TE 5), ED-EST-02 Ontario (TE 1), ED-EST-03 Ontario (TE 1), ED-EST-01 Manitoba (TE 5), ED-EST-01 Manitoba (TE 6), ED-EST-02 Manitoba (TE 3), ED-EST-02 Manitoba (TE 4), ED-EST-03 Manitoba (TE 1), ED-EST-01 Saskatchewan (TE 6), ED-EST-01 Saskatchewan (TE 7), ED-EST-02 Saskatchewan (TE 3), ED-EST-02 Saskatchewan (TE 4), ED-EST-03 Saskatchewan (TE 1), ED-EST-03 Saskatchewan (TE 2), ED-EST-01 Alberta (TE 6), ED-EST-02 Alberta (TE 3), ED-EST-03 Alberta (TE 1), ED-EST-01 BC (TE 3), ED-EST-02 BC (TE 1), ED-EST-02 BC (TE 2), ED-LAT-01 (TE 2), EU-TEA (Maritimes), EU-TEA (Quebec), EU-TEA (Ontario), EU-TEA (Manitoba), EU-TEA (Saskatchewan), EU-TEA (Alberta), EU-TEA (British Columbia), GL-AMW-1, GL-AMW-2, GL-ELE -2, GL-ELE -3, GL-ELE -4, GL-MDO-1, GL-MDO-2, GL-MOC-1, HS-HDO-01, LI-3, SR-W (pay group 9) APD-4, ST-SCY-1</v>
      </c>
    </row>
    <row r="1240" spans="1:3" ht="150" x14ac:dyDescent="0.25">
      <c r="A1240" s="60" t="str">
        <f>'5. Raw salary data'!A1240</f>
        <v>ST-SCY-1</v>
      </c>
      <c r="B1240" s="129" t="str" cm="1">
        <f t="array" ref="B1240">_xlfn.TEXTJOIN(", ", TRUE, _xlfn._xlws.FILTER('5. Raw salary data'!$A$2:$A$1297, ('5. Raw salary data'!$C$2:$C$1297 &lt; '5. Raw salary data'!D1240) * ('5. Raw salary data'!$C$2:$C$1297 &gt;= '5. Raw salary data'!C1240) * ('5. Raw salary data'!$A$2:$A$1297 &lt;&gt; '5. Raw salary data'!A1240), "No matches"))</f>
        <v>CM-04, CR-03, DA-PRO-3, DD-02, ED-EST-01 Maritimes (TE 7), ED-EST-02 Maritimes (TE 6), ED-EST-03 Maritimes (TE 3), ED-EST-01 Quebec (TE 5), ED-EST-02 Quebec (TE 4), ED-EST-03 Quebec (TE 2), ED-EST-03 Quebec (TE 3), ED-EST-04 Quebec (TE 1), ED-EST-01 Ontario (TE 5), ED-EST-01 Ontario (TE 6), ED-EST-02 Ontario (TE 2), ED-EST-03 Ontario (TE 1), ED-EST-01 Manitoba (TE 6), ED-EST-01 Manitoba (TE 7), ED-EST-02 Manitoba (TE 3), ED-EST-02 Manitoba (TE 4), ED-EST-03 Manitoba (TE 1), ED-EST-01 Saskatchewan (TE 7), ED-EST-02 Saskatchewan (TE 4), ED-EST-03 Saskatchewan (TE 2), ED-EST-01 Alberta (TE 6), ED-EST-01 Alberta (TE 7), ED-EST-02 Alberta (TE 4), ED-EST-03 Alberta (TE 1), ED-EST-01 BC (TE 4), ED-EST-02 BC (TE 2), ED-LAT-01 (TE 2), ED-LAT-01 (TE 3), EU-TEA (Maritimes), EU-TEA (Quebec), EU-TEA (Ontario), EU-TEA (Manitoba), EU-TEA (Saskatchewan), EU-TEA (Alberta), EU-TEA (British Columbia), GL-AMW-1, GL-AMW-2, GL-ELE -3, GL-ELE -4, GL-MAN-1, GL-MDO-2, GL-MDO-3, GL-MOC-1, GT-01, HS-PHS-02, LI-3, PY-03, ST-OCE-3, ST-SCY-2</v>
      </c>
      <c r="C1240" s="128" t="str" cm="1">
        <f t="array" ref="C1240">_xlfn.TEXTJOIN(", ",TRUE,_xlfn._xlws.FILTER('5. Raw salary data'!$A$2:$A$1297,('5. Raw salary data'!$C$2:$C$1297 &gt;'5. Raw salary data'!E1240)*('5. Raw salary data'!$C$2:$C$1297 &lt;'5. Raw salary data'!C1240),"No matches"))</f>
        <v>DA-CON-3, ED-EST-01 Maritimes (TE 6), ED-EST-02 Maritimes (TE 4), ED-EST-02 Maritimes (TE 5), ED-EST-03 Maritimes (TE 2), ED-EST-01 Quebec (TE 4), ED-EST-02 Quebec (TE 3), ED-EST-03 Quebec (TE 1), ED-EST-01 Ontario (TE 3), ED-EST-01 Ontario (TE 4), ED-EST-02 Ontario (TE 1), ED-EST-01 Manitoba (TE 4), ED-EST-01 Manitoba (TE 5), ED-EST-02 Manitoba (TE 2), ED-EST-01 Saskatchewan (TE 5), ED-EST-01 Saskatchewan (TE 6), ED-EST-02 Saskatchewan (TE 3), ED-EST-03 Saskatchewan (TE 1), ED-EST-01 Alberta (TE 5), ED-EST-02 Alberta (TE 2), ED-EST-02 Alberta (TE 3), ED-EST-01 BC (TE 2), ED-EST-01 BC (TE 3), ED-EST-02 BC (TE 1), ED-LAT-01 (TE 1), EG-02 salary protected employees, GL-ELE -1, GL-ELE -2, GL-MDO-1, HS-HDO-01, HS-PHS-01, LI-2, OE-MEO-4, PY-02, SR-W (pay group 9) APC-3, SR-W (pay group 9) APD-4, ST-OCE-2, ST-STN-1, ST-STN-2</v>
      </c>
    </row>
    <row r="1241" spans="1:3" ht="165" x14ac:dyDescent="0.25">
      <c r="A1241" s="60" t="str">
        <f>'5. Raw salary data'!A1241</f>
        <v>ST-SCY-2</v>
      </c>
      <c r="B1241" s="129" t="str" cm="1">
        <f t="array" ref="B1241">_xlfn.TEXTJOIN(", ", TRUE, _xlfn._xlws.FILTER('5. Raw salary data'!$A$2:$A$1297, ('5. Raw salary data'!$C$2:$C$1297 &lt; '5. Raw salary data'!D1241) * ('5. Raw salary data'!$C$2:$C$1297 &gt;= '5. Raw salary data'!C1241) * ('5. Raw salary data'!$A$2:$A$1297 &lt;&gt; '5. Raw salary data'!A1241), "No matches"))</f>
        <v>CM-05, CR-04, DD-02, ED-EST-01 (TE 1), ED-EST-01 Maritimes (TE 8), ED-EST-02 Maritimes (TE 7), ED-EST-03 Maritimes (TE 4), ED-EST-03 Maritimes (TE 5), ED-EST-04 Maritimes (TE 1), ED-EST-01 Quebec (TE 6), ED-EST-02 Quebec (TE 5), ED-EST-03 Quebec (TE 4), ED-EST-04 Quebec (TE 2), ED-EST-01 Ontario (TE 6), ED-EST-01 Ontario (TE 7), ED-EST-02 Ontario (TE 3), ED-EST-03 Ontario (TE 2), ED-EST-01 Manitoba (TE 7), ED-EST-01 Manitoba (TE 8), ED-EST-02 Manitoba (TE 5), ED-EST-02 Manitoba (TE 6), ED-EST-03 Manitoba (TE 2), ED-EST-03 Manitoba (TE 3), ED-EST-01 Saskatchewan (TE 8), ED-EST-02 Saskatchewan (TE 5), ED-EST-03 Saskatchewan (TE 3), ED-EST-01 Alberta (TE 8), ED-EST-02 Alberta (TE 5), ED-EST-03 Alberta (TE 2), ED-EST-01 BC (TE 5), ED-EST-02 BC (TE 3), ED-EST-03 BC (TE 1), ED-LAT-01 (TE 4), ED-LAT-02 (TE 1), GL-AMW-00, GL-AMW-3, GL-AMW-4, GL-ELE -5, GL-ELE -6, GL-MAN-2, GL-MDO-4, GL-MOC-2, GL-MOC-3, GS-03, GT-01, HS-HDO-02, LI-4, OE-MEO-5, SR-W (pay group 1), SR-W (pay group 9) APC-4, SR-W (pay group 9) APD-5, ST-SCY-3, TI-01</v>
      </c>
      <c r="C1241" s="128" t="str" cm="1">
        <f t="array" ref="C1241">_xlfn.TEXTJOIN(", ",TRUE,_xlfn._xlws.FILTER('5. Raw salary data'!$A$2:$A$1297,('5. Raw salary data'!$C$2:$C$1297 &gt;'5. Raw salary data'!E1241)*('5. Raw salary data'!$C$2:$C$1297 &lt;'5. Raw salary data'!C1241),"No matches"))</f>
        <v>CM-04, CR-03, DA-CON-3, DA-PRO-3, ED-EST-01 Maritimes (TE 7), ED-EST-02 Maritimes (TE 6), ED-EST-03 Maritimes (TE 3), ED-EST-01 Quebec (TE 5), ED-EST-02 Quebec (TE 4), ED-EST-03 Quebec (TE 2), ED-EST-03 Quebec (TE 3), ED-EST-04 Quebec (TE 1), ED-EST-01 Ontario (TE 5), ED-EST-02 Ontario (TE 2), ED-EST-03 Ontario (TE 1), ED-EST-01 Manitoba (TE 6), ED-EST-02 Manitoba (TE 3), ED-EST-02 Manitoba (TE 4), ED-EST-03 Manitoba (TE 1), ED-EST-01 Saskatchewan (TE 7), ED-EST-02 Saskatchewan (TE 4), ED-EST-03 Saskatchewan (TE 2), ED-EST-01 Alberta (TE 6), ED-EST-01 Alberta (TE 7), ED-EST-02 Alberta (TE 3), ED-EST-02 Alberta (TE 4), ED-EST-03 Alberta (TE 1), ED-EST-01 BC (TE 3), ED-EST-01 BC (TE 4), ED-EST-02 BC (TE 2), ED-LAT-01 (TE 2), ED-LAT-01 (TE 3), EU-TEA (Maritimes), EU-TEA (Quebec), EU-TEA (Ontario), EU-TEA (Manitoba), EU-TEA (Saskatchewan), EU-TEA (Alberta), EU-TEA (British Columbia), GL-AMW-1, GL-AMW-2, GL-ELE -3, GL-ELE -4, GL-MAN-1, GL-MDO-2, GL-MDO-3, GL-MOC-1, HS-HDO-01, HS-PHS-02, LI-3, PY-03, SR-W (pay group 9) APD-4, ST-OCE-3, ST-SCY-1</v>
      </c>
    </row>
    <row r="1242" spans="1:3" ht="180" x14ac:dyDescent="0.25">
      <c r="A1242" s="60" t="str">
        <f>'5. Raw salary data'!A1242</f>
        <v>ST-SCY-3</v>
      </c>
      <c r="B1242" s="129" t="str" cm="1">
        <f t="array" ref="B1242">_xlfn.TEXTJOIN(", ", TRUE, _xlfn._xlws.FILTER('5. Raw salary data'!$A$2:$A$1297, ('5. Raw salary data'!$C$2:$C$1297 &lt; '5. Raw salary data'!D1242) * ('5. Raw salary data'!$C$2:$C$1297 &gt;= '5. Raw salary data'!C1242) * ('5. Raw salary data'!$A$2:$A$1297 &lt;&gt; '5. Raw salary data'!A1242), "No matches"))</f>
        <v>CR-04, DA-PRO-4, ED-EST-01 (TE 2), ED-EST-02 (TE 1) , ED-EST-02 Maritimes (TE 8), ED-EST-02 Maritimes (TE 9), ED-EST-03 Maritimes (TE 5), ED-EST-03 Maritimes (TE 6), ED-EST-04 Maritimes (TE 2), ED-EST-01 Quebec (TE 6), ED-EST-01 Quebec (TE 7), ED-EST-02 Quebec (TE 6), ED-EST-03 Quebec (TE 4), ED-EST-03 Quebec (TE 5), ED-EST-04 Quebec (TE 3), ED-EST-05 Quebec (TE 1), ED-EST-01 Ontario (TE 8), ED-EST-02 Ontario (TE 4), ED-EST-03 Ontario (TE 3), ED-EST-02 Manitoba (TE 6), ED-EST-02 Manitoba (TE 7), ED-EST-03 Manitoba (TE 3), ED-EST-03 Manitoba (TE 4), ED-EST-02 Saskatchewan (TE 6), ED-EST-03 Saskatchewan (TE 4), ED-EST-02 Alberta (TE 5), ED-EST-02 Alberta (TE 6), ED-EST-03 Alberta (TE 3), ED-EST-01 BC (TE 6), ED-EST-02 BC (TE 4), ED-EST-02 BC (TE 5), ED-EST-03 BC (TE 2), ED-LAT-01 (TE 5), ED-LAT-02 (TE 2), ED-LAT-03 (TE 1), EL-01, EU-PEI-1, GL-AMW-4, GL-AMW-5, GL-ELE -6, GL-ELE -7, GL-MAN-3, GL-MAN-4, GL-MDO-5, GL-MOC-4, GS-04, HS-HDO-03, HS-PHS-03, LI-5, PY-04, SC-1 (equip. op. and spec. trade), SR-W (pay group 9) APC-5, SR-W (pay group 9) APD-6, ST-COR-1, TI-01</v>
      </c>
      <c r="C1242" s="128" t="str" cm="1">
        <f t="array" ref="C1242">_xlfn.TEXTJOIN(", ",TRUE,_xlfn._xlws.FILTER('5. Raw salary data'!$A$2:$A$1297,('5. Raw salary data'!$C$2:$C$1297 &gt;'5. Raw salary data'!E1242)*('5. Raw salary data'!$C$2:$C$1297 &lt;'5. Raw salary data'!C1242),"No matches"))</f>
        <v>CM-05, DA-PRO-3, DD-02, ED-EST-01 (TE 1), ED-EST-01 Maritimes (TE 8), ED-EST-02 Maritimes (TE 7), ED-EST-03 Maritimes (TE 4), ED-EST-04 Maritimes (TE 1), ED-EST-01 Quebec (TE 5), ED-EST-02 Quebec (TE 5), ED-EST-03 Quebec (TE 3), ED-EST-04 Quebec (TE 2), ED-EST-01 Ontario (TE 6), ED-EST-01 Ontario (TE 7), ED-EST-02 Ontario (TE 2), ED-EST-02 Ontario (TE 3), ED-EST-03 Ontario (TE 2), ED-EST-01 Manitoba (TE 7), ED-EST-01 Manitoba (TE 8), ED-EST-02 Manitoba (TE 4), ED-EST-02 Manitoba (TE 5), ED-EST-03 Manitoba (TE 2), ED-EST-01 Saskatchewan (TE 8), ED-EST-02 Saskatchewan (TE 5), ED-EST-03 Saskatchewan (TE 2), ED-EST-03 Saskatchewan (TE 3), ED-EST-01 Alberta (TE 7), ED-EST-01 Alberta (TE 8), ED-EST-02 Alberta (TE 4), ED-EST-03 Alberta (TE 1), ED-EST-03 Alberta (TE 2), ED-EST-01 BC (TE 4), ED-EST-01 BC (TE 5), ED-EST-02 BC (TE 3), ED-EST-03 BC (TE 1), ED-LAT-01 (TE 3), ED-LAT-01 (TE 4), ED-LAT-02 (TE 1), GL-AMW-00, GL-AMW-2, GL-AMW-3, GL-ELE -4, GL-ELE -5, GL-MAN-1, GL-MAN-2, GL-MDO-3, GL-MDO-4, GL-MOC-2, GL-MOC-3, GS-03, GT-01, HS-HDO-02, HS-PHS-02, LI-4, OE-MEO-5, PY-03, SR-W (pay group 1), SR-W (pay group 9) APC-4, SR-W (pay group 9) APD-5, ST-OCE-3, ST-SCY-2</v>
      </c>
    </row>
    <row r="1243" spans="1:3" ht="240" x14ac:dyDescent="0.25">
      <c r="A1243" s="60" t="str">
        <f>'5. Raw salary data'!A1243</f>
        <v>ST-SCY-4</v>
      </c>
      <c r="B1243" s="129" t="str" cm="1">
        <f t="array" ref="B1243">_xlfn.TEXTJOIN(", ", TRUE, _xlfn._xlws.FILTER('5. Raw salary data'!$A$2:$A$1297, ('5. Raw salary data'!$C$2:$C$1297 &lt; '5. Raw salary data'!D1243) * ('5. Raw salary data'!$C$2:$C$1297 &gt;= '5. Raw salary data'!C1243) * ('5. Raw salary data'!$A$2:$A$1297 &lt;&gt; '5. Raw salary data'!A1243), "No matches"))</f>
        <v>AS-01, CM-06, CR-05, DA-CON-4, ED-EST-01 (TE 3), ED-EST-02 (TE 2) , ED-EST-03 (TE 1), ED-EST-03 Maritimes (TE 7), ED-EST-03 Maritimes (TE 8), ED-EST-04 Maritimes (TE 3), ED-EST-04 Maritimes (TE 4), ED-EST-05 Maritimes (TE 1), ED-EST-05 Maritimes (TE 2), ED-EST-06 Maritimes (TE 1), ED-EST-01 Quebec (TE 8), ED-EST-02 Quebec (TE 7), ED-EST-02 Quebec (TE 8), ED-EST-03 Quebec (TE 6), ED-EST-04 Quebec (TE 5), ED-EST-05 Quebec (TE 3), ED-EST-06 Quebec (TE 1), ED-EST-02 Ontario (TE 5), ED-EST-02 Ontario (TE 6), ED-EST-03 Ontario (TE 4), ED-EST-03 Ontario (TE 5), ED-EST-04 Ontario (TE 2), ED-EST-05 Ontario (TE 1), ED-EST-02 Manitoba (TE 9), ED-EST-03 Manitoba (TE 5), ED-EST-03 Manitoba (TE 6), ED-EST-02 Saskatchewan (TE 8), ED-EST-03 Saskatchewan (TE 6), ED-EST-04 Saskatchewan (TE 1), ED-EST-02 Alberta (TE 7), ED-EST-03 Alberta (TE 4), ED-EST-03 Alberta (TE 5), ED-EST-04 Alberta (TE 1), ED-EST-01 BC (TE 8), ED-EST-02 BC (TE 6), ED-EST-02 BC (TE 7), ED-EST-03 BC (TE 3), ED-EST-04 BC (TE 2), ED-EST-05 BC (TE 1), ED-LAT-01 (TE 7), ED-LAT-02 (TE 4), ED-LAT-03 (TE 2), ED-LAT-03 (TE 3), ED-LAT-04 (TE 1), EG-01, GL-AIM-00, GL-AMW-7, GL-ELE -8, GL-ELE -9, GL-GHW-4, GL-INM-00, GL-MAM-5, GL-MAM-6, GL-MAN-5, GL-MAN-6, GL-MDO-7, GL-MOC-6, GL-MOC-7, GL-MST-00, GL-MST-9, GL-PRW-5, GL-PRW-6, GS-05, GT-02, HP-01, HS-HDO-04, HS-PHS-04, IS-01 , LI-6, MA-01, OM-01, PI-01-CGC, PM-01 , PY-05, SC-2 (deck and engine room), SC-3 (deck and engine room), SC-STD-2, SC-STD-3, SC-2 (equip. op. and spec. trade), SC-3 (equip. op. and spec. trade), SR-W (pay group 9) APC-6, SR-W (pay group 9) APD-7, WP-01</v>
      </c>
      <c r="C1243" s="128" t="str" cm="1">
        <f t="array" ref="C1243">_xlfn.TEXTJOIN(", ",TRUE,_xlfn._xlws.FILTER('5. Raw salary data'!$A$2:$A$1297,('5. Raw salary data'!$C$2:$C$1297 &gt;'5. Raw salary data'!E1243)*('5. Raw salary data'!$C$2:$C$1297 &lt;'5. Raw salary data'!C1243),"No matches"))</f>
        <v>CR-04, DA-PRO-4, DD-03, ED-EST-01 (TE 2), ED-EST-02 (TE 1) , ED-EST-02 Maritimes (TE 8), ED-EST-02 Maritimes (TE 9), ED-EST-03 Maritimes (TE 6), ED-EST-04 Maritimes (TE 2), ED-EST-01 Quebec (TE 7), ED-EST-02 Quebec (TE 6), ED-EST-03 Quebec (TE 5), ED-EST-04 Quebec (TE 3), ED-EST-04 Quebec (TE 4), ED-EST-05 Quebec (TE 1), ED-EST-05 Quebec (TE 2), ED-EST-01 Ontario (TE 8), ED-EST-02 Ontario (TE 4), ED-EST-03 Ontario (TE 3), ED-EST-04 Ontario (TE 1), ED-EST-02 Manitoba (TE 7), ED-EST-02 Manitoba (TE 8), ED-EST-03 Manitoba (TE 4), ED-EST-02 Saskatchewan (TE 6), ED-EST-02 Saskatchewan (TE 7), ED-EST-03 Saskatchewan (TE 4), ED-EST-03 Saskatchewan (TE 5), ED-EST-02 Alberta (TE 6), ED-EST-03 Alberta (TE 3), ED-EST-01 BC (TE 6), ED-EST-01 BC (TE 7), ED-EST-02 BC (TE 4), ED-EST-02 BC (TE 5), ED-EST-03 BC (TE 2), ED-EST-04 BC (TE 1), ED-LAT-01 (TE 5), ED-LAT-01 (TE 6), ED-LAT-02 (TE 2), ED-LAT-02 (TE 3), ED-LAT-03 (TE 1), EL-01, EU-PEI-1, GL-AMW-5, GL-AMW-6, GL-ELE -7, GL-GHW-3, GL-MAN-3, GL-MAN-4, GL-MDO-5, GL-MDO-6, GL-MOC-4, GL-MOC-5, GL-PRW-00, GS-04, HS-HDO-03, HS-PHS-03, LI-5, PY-04, SC-1 (deck and engine room), SC-STD-1, SC-1 (equip. op. and spec. trade), SR-W (pay group 9) APC-5, SR-W (pay group 9) APD-6, ST-COR-1, TI-02</v>
      </c>
    </row>
    <row r="1244" spans="1:3" ht="105" x14ac:dyDescent="0.25">
      <c r="A1244" s="60" t="str">
        <f>'5. Raw salary data'!A1244</f>
        <v>ST-STN-1</v>
      </c>
      <c r="B1244" s="129" t="str" cm="1">
        <f t="array" ref="B1244">_xlfn.TEXTJOIN(", ", TRUE, _xlfn._xlws.FILTER('5. Raw salary data'!$A$2:$A$1297, ('5. Raw salary data'!$C$2:$C$1297 &lt; '5. Raw salary data'!D1244) * ('5. Raw salary data'!$C$2:$C$1297 &gt;= '5. Raw salary data'!C1244) * ('5. Raw salary data'!$A$2:$A$1297 &lt;&gt; '5. Raw salary data'!A1244), "No matches"))</f>
        <v>DA-CON-3, ED-EST-01 Maritimes (TE 6), ED-EST-02 Maritimes (TE 5), ED-EST-03 Maritimes (TE 2), ED-EST-01 Quebec (TE 4), ED-EST-02 Quebec (TE 3), ED-EST-03 Quebec (TE 1), ED-EST-03 Quebec (TE 2), ED-EST-01 Ontario (TE 3), ED-EST-01 Ontario (TE 4), ED-EST-02 Ontario (TE 1), ED-EST-01 Manitoba (TE 4), ED-EST-01 Manitoba (TE 5), ED-EST-02 Manitoba (TE 2), ED-EST-01 Saskatchewan (TE 6), ED-EST-02 Saskatchewan (TE 3), ED-EST-03 Saskatchewan (TE 1), ED-EST-01 Alberta (TE 5), ED-EST-02 Alberta (TE 3), ED-EST-01 BC (TE 2), ED-EST-01 BC (TE 3), ED-EST-02 BC (TE 1), ED-LAT-01 (TE 1), GL-ELE -2, GL-MDO-1, HS-HDO-01, HS-PHS-01, LI-2, PY-02, SR-W (pay group 9) APC-3, SR-W (pay group 9) APD-4, ST-OCE-2, ST-SCY-1, ST-STN-2</v>
      </c>
      <c r="C1244" s="128" t="str" cm="1">
        <f t="array" ref="C1244">_xlfn.TEXTJOIN(", ",TRUE,_xlfn._xlws.FILTER('5. Raw salary data'!$A$2:$A$1297,('5. Raw salary data'!$C$2:$C$1297 &gt;'5. Raw salary data'!E1244)*('5. Raw salary data'!$C$2:$C$1297 &lt;'5. Raw salary data'!C1244),"No matches"))</f>
        <v>CM-03, DA-CON-1, DA-CON-2, DA-CON Special level C, DA-PRO-2, ED-EST-01 Maritimes (TE 4), ED-EST-01 Maritimes (TE 5), ED-EST-02 Maritimes (TE 3), ED-EST-02 Maritimes (TE 4), ED-EST-03 Maritimes (TE 1), ED-EST-01 Quebec (TE 3), ED-EST-02 Quebec (TE 2), ED-EST-01 Ontario (TE 2), ED-EST-01 Manitoba (TE 3), ED-EST-02 Manitoba (TE 1), ED-EST-01 Saskatchewan (TE 4), ED-EST-01 Saskatchewan (TE 5), ED-EST-02 Saskatchewan (TE 2), ED-EST-01 Alberta (TE 4), ED-EST-02 Alberta (TE 2), ED-EST-01 BC (TE 1), EG-02 salary protected employees, GL-ELE -1, GS-02, LI-1, OE-MEO-4, SR-W (pay group 9) APD-3, ST-OCE-1, ST-TYP-1, ST-TYP-2</v>
      </c>
    </row>
    <row r="1245" spans="1:3" ht="120" x14ac:dyDescent="0.25">
      <c r="A1245" s="60" t="str">
        <f>'5. Raw salary data'!A1245</f>
        <v>ST-STN-2</v>
      </c>
      <c r="B1245" s="129" t="str" cm="1">
        <f t="array" ref="B1245">_xlfn.TEXTJOIN(", ", TRUE, _xlfn._xlws.FILTER('5. Raw salary data'!$A$2:$A$1297, ('5. Raw salary data'!$C$2:$C$1297 &lt; '5. Raw salary data'!D1245) * ('5. Raw salary data'!$C$2:$C$1297 &gt;= '5. Raw salary data'!C1245) * ('5. Raw salary data'!$A$2:$A$1297 &lt;&gt; '5. Raw salary data'!A1245), "No matches"))</f>
        <v>CM-04, CR-03, DA-CON-3, ED-EST-01 Maritimes (TE 6), ED-EST-02 Maritimes (TE 5), ED-EST-03 Maritimes (TE 2), ED-EST-03 Maritimes (TE 3), ED-EST-01 Quebec (TE 4), ED-EST-02 Quebec (TE 3), ED-EST-03 Quebec (TE 2), ED-EST-01 Ontario (TE 4), ED-EST-01 Ontario (TE 5), ED-EST-02 Ontario (TE 1), ED-EST-01 Manitoba (TE 5), ED-EST-01 Manitoba (TE 6), ED-EST-02 Manitoba (TE 2), ED-EST-02 Manitoba (TE 3), ED-EST-01 Saskatchewan (TE 6), ED-EST-02 Saskatchewan (TE 3), ED-EST-03 Saskatchewan (TE 1), ED-EST-01 Alberta (TE 5), ED-EST-01 Alberta (TE 6), ED-EST-02 Alberta (TE 3), ED-EST-01 BC (TE 3), ED-EST-02 BC (TE 1), ED-LAT-01 (TE 1), ED-LAT-01 (TE 2), GL-AMW-1, GL-ELE -2, GL-ELE -3, GL-MDO-1, GL-MDO-2, HS-HDO-01, LI-2, LI-3, SR-W (pay group 9) APD-4, ST-SCY-1</v>
      </c>
      <c r="C1245" s="128" t="str" cm="1">
        <f t="array" ref="C1245">_xlfn.TEXTJOIN(", ",TRUE,_xlfn._xlws.FILTER('5. Raw salary data'!$A$2:$A$1297,('5. Raw salary data'!$C$2:$C$1297 &gt;'5. Raw salary data'!E1245)*('5. Raw salary data'!$C$2:$C$1297 &lt;'5. Raw salary data'!C1245),"No matches"))</f>
        <v>CM-03, DA-PRO-2, ED-EST-01 Maritimes (TE 5), ED-EST-02 Maritimes (TE 4), ED-EST-03 Maritimes (TE 1), ED-EST-01 Quebec (TE 3), ED-EST-02 Quebec (TE 2), ED-EST-03 Quebec (TE 1), ED-EST-01 Ontario (TE 2), ED-EST-01 Ontario (TE 3), ED-EST-01 Manitoba (TE 3), ED-EST-01 Manitoba (TE 4), ED-EST-02 Manitoba (TE 1), ED-EST-01 Saskatchewan (TE 5), ED-EST-02 Saskatchewan (TE 2), ED-EST-01 Alberta (TE 4), ED-EST-02 Alberta (TE 2), ED-EST-01 BC (TE 2), EG-02 salary protected employees, GL-ELE -1, GS-02, HS-PHS-01, LI-1, OE-MEO-4, PY-02, SR-W (pay group 9) APC-3, SR-W (pay group 9) APD-3, ST-OCE-2, ST-STN-1</v>
      </c>
    </row>
    <row r="1246" spans="1:3" ht="90" x14ac:dyDescent="0.25">
      <c r="A1246" s="60" t="str">
        <f>'5. Raw salary data'!A1246</f>
        <v>ST-TYP-1</v>
      </c>
      <c r="B1246" s="129" t="str" cm="1">
        <f t="array" ref="B1246">_xlfn.TEXTJOIN(", ", TRUE, _xlfn._xlws.FILTER('5. Raw salary data'!$A$2:$A$1297, ('5. Raw salary data'!$C$2:$C$1297 &lt; '5. Raw salary data'!D1246) * ('5. Raw salary data'!$C$2:$C$1297 &gt;= '5. Raw salary data'!C1246) * ('5. Raw salary data'!$A$2:$A$1297 &lt;&gt; '5. Raw salary data'!A1246), "No matches"))</f>
        <v>CM-03, DA-PRO-2, ED-EST-01 Maritimes (TE 5), ED-EST-02 Maritimes (TE 4), ED-EST-03 Maritimes (TE 1), ED-EST-01 Quebec (TE 3), ED-EST-02 Quebec (TE 2), ED-EST-03 Quebec (TE 1), ED-EST-01 Ontario (TE 2), ED-EST-01 Manitoba (TE 3), ED-EST-02 Manitoba (TE 1), ED-EST-01 Saskatchewan (TE 4), ED-EST-01 Saskatchewan (TE 5), ED-EST-02 Saskatchewan (TE 2), ED-EST-01 Alberta (TE 4), ED-EST-02 Alberta (TE 2), ED-EST-01 BC (TE 1), ED-EST-01 BC (TE 2), EG-02 salary protected employees, GL-ELE -1, GS-02, HS-PHS-01, LI-1, OE-MEO-4, SR-W (pay group 9) APD-3, ST-OCE-1, ST-OCE-2, ST-STN-1, ST-TYP-2</v>
      </c>
      <c r="C1246" s="128" t="str" cm="1">
        <f t="array" ref="C1246">_xlfn.TEXTJOIN(", ",TRUE,_xlfn._xlws.FILTER('5. Raw salary data'!$A$2:$A$1297,('5. Raw salary data'!$C$2:$C$1297 &gt;'5. Raw salary data'!E1246)*('5. Raw salary data'!$C$2:$C$1297 &lt;'5. Raw salary data'!C1246),"No matches"))</f>
        <v>CR-02, DA-CON-1, DA-CON-2, DA-CON Special level C, DD-01, ED-EST-01 Maritimes (TE 3), ED-EST-01 Maritimes (TE 4), ED-EST-02 Maritimes (TE 2), ED-EST-02 Maritimes (TE 3), ED-EST-01 Quebec (TE 2), ED-EST-02 Quebec (TE 1), ED-EST-01 Ontario (TE 1), ED-EST-01 Manitoba (TE 1), ED-EST-01 Manitoba (TE 2), ED-EST-01 Saskatchewan (TE 3), ED-EST-02 Saskatchewan (TE 1), ED-EST-01 Alberta (TE 3), ED-EST-02 Alberta (TE 1), OE-CEO-3, OE-DEO-3, OE-MEO-3, SR-W (pay group 9) APC-2</v>
      </c>
    </row>
    <row r="1247" spans="1:3" ht="90" x14ac:dyDescent="0.25">
      <c r="A1247" s="60" t="str">
        <f>'5. Raw salary data'!A1247</f>
        <v>ST-TYP-2</v>
      </c>
      <c r="B1247" s="129" t="str" cm="1">
        <f t="array" ref="B1247">_xlfn.TEXTJOIN(", ", TRUE, _xlfn._xlws.FILTER('5. Raw salary data'!$A$2:$A$1297, ('5. Raw salary data'!$C$2:$C$1297 &lt; '5. Raw salary data'!D1247) * ('5. Raw salary data'!$C$2:$C$1297 &gt;= '5. Raw salary data'!C1247) * ('5. Raw salary data'!$A$2:$A$1297 &lt;&gt; '5. Raw salary data'!A1247), "No matches"))</f>
        <v>CM-03, DA-PRO-2, ED-EST-01 Maritimes (TE 5), ED-EST-02 Maritimes (TE 4), ED-EST-03 Maritimes (TE 1), ED-EST-01 Quebec (TE 3), ED-EST-02 Quebec (TE 2), ED-EST-03 Quebec (TE 1), ED-EST-01 Ontario (TE 2), ED-EST-01 Ontario (TE 3), ED-EST-01 Manitoba (TE 3), ED-EST-02 Manitoba (TE 1), ED-EST-01 Saskatchewan (TE 4), ED-EST-01 Saskatchewan (TE 5), ED-EST-02 Saskatchewan (TE 2), ED-EST-01 Alberta (TE 4), ED-EST-02 Alberta (TE 2), ED-EST-01 BC (TE 1), ED-EST-01 BC (TE 2), EG-02 salary protected employees, GL-ELE -1, GS-02, HS-PHS-01, LI-1, OE-MEO-4, SR-W (pay group 9) APD-3, ST-OCE-1, ST-OCE-2, ST-STN-1</v>
      </c>
      <c r="C1247" s="128" t="str" cm="1">
        <f t="array" ref="C1247">_xlfn.TEXTJOIN(", ",TRUE,_xlfn._xlws.FILTER('5. Raw salary data'!$A$2:$A$1297,('5. Raw salary data'!$C$2:$C$1297 &gt;'5. Raw salary data'!E1247)*('5. Raw salary data'!$C$2:$C$1297 &lt;'5. Raw salary data'!C1247),"No matches"))</f>
        <v>CR-02, DA-CON-1, DA-CON-2, DA-CON Special level C, DD-01, ED-EST-01 Maritimes (TE 3), ED-EST-01 Maritimes (TE 4), ED-EST-02 Maritimes (TE 2), ED-EST-02 Maritimes (TE 3), ED-EST-01 Quebec (TE 2), ED-EST-02 Quebec (TE 1), ED-EST-01 Ontario (TE 1), ED-EST-01 Manitoba (TE 1), ED-EST-01 Manitoba (TE 2), ED-EST-01 Saskatchewan (TE 3), ED-EST-02 Saskatchewan (TE 1), ED-EST-01 Alberta (TE 3), ED-EST-02 Alberta (TE 1), OE-CEO-3, OE-DEO-3, OE-MEO-3, SR-W (pay group 9) APC-2, ST-TYP-1</v>
      </c>
    </row>
    <row r="1248" spans="1:3" ht="285" x14ac:dyDescent="0.25">
      <c r="A1248" s="60" t="str">
        <f>'5. Raw salary data'!A1248</f>
        <v>SW-SCW-01</v>
      </c>
      <c r="B1248" s="129" t="str" cm="1">
        <f t="array" ref="B1248">_xlfn.TEXTJOIN(", ", TRUE, _xlfn._xlws.FILTER('5. Raw salary data'!$A$2:$A$1297, ('5. Raw salary data'!$C$2:$C$1297 &lt; '5. Raw salary data'!D1248) * ('5. Raw salary data'!$C$2:$C$1297 &gt;= '5. Raw salary data'!C1248) * ('5. Raw salary data'!$A$2:$A$1297 &lt;&gt; '5. Raw salary data'!A1248), "No matches"))</f>
        <v>AG-01, AI-01, AS-04, BI-01, CH-01, CR-07, DA-CON-7, DA-PRO-7, DS-2, EC-03, ED-EST-02 (TE 8), ED-EST-02 (TE 9),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ED-EST-04 Alberta (TE 7), ED-EST-05 Alberta (TE 5), ED-EST-05 Alberta (TE 6), ED-EST-06 Alberta (TE 4), ED-EST-06 Alberta (TE 5), ED-EST-03 BC (TE 9), ED-EST-04 BC (TE 7), ED-EST-04 BC (TE 8), ED-EST-05 BC (TE 5), ED-EST-05 BC (TE 6), ED-EST-06 BC (TE 4), ED-LAT-02 (TE 11), ED-LAT-02 (TE 12), ED-LAT-03 (TE 10), ED-LAT-03 (TE 11), ED-LAT-04 (TE 8), ED-LAT-04 (TE 9),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RO-03, SC-6 (equip. op. and spec. trade), SC-7 (equip. op. and spec. trade), SG-SRE-02, SO-FLP-01, SR-E (pay group 3 MDO-4), SR-E (APA), SR-E (APB), SR-W (pay group 7), WP-03</v>
      </c>
      <c r="C1248" s="128" t="str" cm="1">
        <f t="array" ref="C1248">_xlfn.TEXTJOIN(", ",TRUE,_xlfn._xlws.FILTER('5. Raw salary data'!$A$2:$A$1297,('5. Raw salary data'!$C$2:$C$1297 &gt;'5. Raw salary data'!E1248)*('5. Raw salary data'!$C$2:$C$1297 &lt;'5. Raw salary data'!C1248),"No matches"))</f>
        <v>DD-06, DS-1, EC-02, ED-EST-01 (TE 7) , ED-EST-01 (TE 8), ED-EST-02 (TE 7) , ED-EST-03 (TE 4), ED-EST-03 (TE 5), ED-EST-04 (TE 2), ED-EST-05 (TE 1), ED-EST-04 Maritimes (TE 8), ED-EST-04 Maritimes (TE 9), ED-EST-05 Maritimes (TE 5), ED-EST-05 Maritimes (TE 6), ED-EST-06 Maritimes (TE 4), ED-EST-06 Maritimes (TE 5), ED-EST-03 Quebec (TE 11), ED-EST-04 Quebec (TE 10), ED-EST-05 Quebec (TE 7),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ED-EST-06 Alberta (TE 3), ED-EST-03 BC (TE 7), ED-EST-03 BC (TE 8), ED-EST-04 BC (TE 6), ED-EST-05 BC (TE 4), ED-EST-06 BC (TE 3), ED-LAT-01 (TE 12), ED-LAT-02 (TE 9), ED-LAT-02 (TE 10), ED-LAT-03 (TE 8), ED-LAT-03 (TE 9), ED-LAT-04 (TE 6), ED-LAT-04 (TE 7), EG-03, EL-03, EU-LAI-1, FB-1, GL-AIM-11, GL-AIM-12, GL-AMW-12, GL-AMW-13,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PS-1, PR(S)-01, SC-5 (equip. op. and spec. trade), SG-PAT-01, SO-MAO-01, SR-E (pay group 2 ELE-2), SR-W (pay group 4), SR-W (pay group 5), SR-W (pay group 6), SR-W (pay group 9) APC-8, SR-W (pay group 9) APD-10, SW-CHA-01, TI-04, WP-02</v>
      </c>
    </row>
    <row r="1249" spans="1:3" ht="270" x14ac:dyDescent="0.25">
      <c r="A1249" s="60" t="str">
        <f>'5. Raw salary data'!A1249</f>
        <v>SW-SCW-02</v>
      </c>
      <c r="B1249" s="129" t="str" cm="1">
        <f t="array" ref="B1249">_xlfn.TEXTJOIN(", ", TRUE, _xlfn._xlws.FILTER('5. Raw salary data'!$A$2:$A$1297, ('5. Raw salary data'!$C$2:$C$1297 &lt; '5. Raw salary data'!D1249) * ('5. Raw salary data'!$C$2:$C$1297 &gt;= '5. Raw salary data'!C1249) * ('5. Raw salary data'!$A$2:$A$1297 &lt;&gt; '5. Raw salary data'!A1249), "No matches"))</f>
        <v>AR-02, CO-01, CT-FIN-01 , CT-EAV-01 , CT-IAU-01 , DA-CON-8, DD-07, DD-08, ED-EDS-01, ED-EST-03 (TE 7), ED-EST-03 (TE 8), ED-EST-04 (TE 5), ED-EST-05 (TE 3), ED-EST-06 (TE 2), ED-EST-05 Maritimes (TE 9), ED-EST-06 Maritimes (TE 7), ED-EST-06 Maritimes (TE 8), ED-EST-05 Quebec (TE 11), ED-EST-05 Quebec (TE 12), ED-EST-06 Quebec (TE 9), ED-EST-04 Ontario (TE 9), ED-EST-04 Ontario (TE 10), ED-EST-05 Ontario (TE 8), ED-EST-05 Ontario (TE 9), ED-EST-06 Ontario (TE 6), ED-EST-04 Manitoba (TE 7), ED-EST-04 Manitoba (TE 8), ED-EST-05 Manitoba (TE 6), ED-EST-05 Manitoba (TE 7), ED-EST-06 Manitoba (TE 5), ED-EST-04 Saskatchewan (TE 9), ED-EST-05 Saskatchewan (TE 7), ED-EST-05 Saskatchewan (TE 8), ED-EST-06 Saskatchewan (TE 6), ED-EST-04 Alberta (TE 8), ED-EST-04 Alberta (TE 9), ED-EST-05 Alberta (TE 7), ED-EST-05 Alberta (TE 8), ED-EST-06 Alberta (TE 6), ED-EST-04 BC (TE 9), ED-EST-05 BC (TE 7), ED-EST-06 BC (TE 6), ED-LAT-02 (TE 13), ED-LAT-03 (TE 12), ED-LAT-03 (TE 13), ED-LAT-04 (TE 10), ED-LAT-04 (TE 11), EN-ENG-02, EN-SUR-01, GL-COI-13, GL-EIM-12, GL-EIM-13, GL-MAM-14, GL-MAN-14, GL-PCF-12, GL-PCF-13, GL-PIP-13, GL-PRW-14, GL-SMW-11, GL-SMW-12, GL-VHE-12, GL-VHE-13, GL-WOW-14, GS-11, GT-05, HR-02, HS-HDO-10, HS-PHS-09, LS-02, MT-02, NU-CHN-1, NU-HOS-1, PI-05-CGC, PO-IMA-03, PO-LES-TO-03, PO-LES-IM-03, PO-TCO-03, RO-04, SE-RES-1, SG-PAT-02, SO-FLP-02, SO-MAO-02, SO-MAO-03, SO-RAD-01, SR-E (pay group 4 MDO-5), SR-W (pay group 8), SR-W (pay group 11), SW-CHA-02, UT-1</v>
      </c>
      <c r="C1249" s="128" t="str" cm="1">
        <f t="array" ref="C1249">_xlfn.TEXTJOIN(", ",TRUE,_xlfn._xlws.FILTER('5. Raw salary data'!$A$2:$A$1297,('5. Raw salary data'!$C$2:$C$1297 &gt;'5. Raw salary data'!E1249)*('5. Raw salary data'!$C$2:$C$1297 &lt;'5. Raw salary data'!C1249),"No matches"))</f>
        <v>AG-01, AI-01, AS-04, BI-01, CH-01, CR-07, DA-CON-7, DA-PRO-7, DS-2, EC-03, ED-EST-02 (TE 8), ED-EST-02 (TE 9), ED-EST-03 (TE 6), ED-EST-04 (TE 3), ED-EST-04 (TE 4), ED-EST-05 (TE 2), ED-EST-06 (TE 1), ED-EST-04 Maritimes (TE 10), ED-EST-05 Maritimes (TE 7), ED-EST-05 Maritimes (TE 8), ED-EST-06 Maritimes (TE 6), ED-EST-04 Quebec (TE 12), ED-EST-05 Quebec (TE 9), ED-EST-05 Quebec (TE 10), ED-EST-06 Quebec (TE 7), ED-EST-06 Quebec (TE 8), ED-EST-04 Ontario (TE 7), ED-EST-04 Ontario (TE 8), ED-EST-05 Ontario (TE 7), ED-EST-06 Ontario (TE 4), ED-EST-06 Ontario (TE 5), ED-EST-04 Manitoba (TE 6), ED-EST-05 Manitoba (TE 4), ED-EST-05 Manitoba (TE 5), ED-EST-06 Manitoba (TE 3), ED-EST-06 Manitoba (TE 4), ED-EST-04 Saskatchewan (TE 7), ED-EST-04 Saskatchewan (TE 8), ED-EST-05 Saskatchewan (TE 5), ED-EST-05 Saskatchewan (TE 6), ED-EST-06 Saskatchewan (TE 4), ED-EST-06 Saskatchewan (TE 5), ED-EST-04 Alberta (TE 7), ED-EST-05 Alberta (TE 6), ED-EST-06 Alberta (TE 5), ED-EST-03 BC (TE 9), ED-EST-04 BC (TE 7), ED-EST-04 BC (TE 8), ED-EST-05 BC (TE 6), ED-EST-06 BC (TE 4), ED-EST-06 BC (TE 5), ED-LAT-02 (TE 11), ED-LAT-02 (TE 12), ED-LAT-03 (TE 10), ED-LAT-03 (TE 11), ED-LAT-04 (TE 8), ED-LAT-04 (TE 9), EG-04, EL-04, FB-2, GL-AIM-13, GL-AIM-14, GL-AMW-14, GL-COI-11, GL-COI-12, GL-EIM-10, GL-EIM-11, GL-GHW-12, GL-MAM-12, GL-MAM-13, GL-MAN-12, GL-MAN-13, GL-MDO-14, GL-MOC-13, GL-MOC-14, GL-PCF-10, GL-PCF-11, GL-PIP-11, GL-PIP-12, GL-PRW-12, GL-PRW-13, GL-SMW-9, GL-SMW-10, GL-VHE-10, GL-VHE-11, GL-WOW-12, GL-WOW-13, GS-09, GS-10, HP-04, HS-HDO-09, HS-PHS-08, IS-03 , IT-01, LS-01, OM-03, PC-01, PE-02, PG-03, PI-04-CGC, PM-04 , PO-IMA-02, PO-LES-TO-02, PO-LES-IM-02, PO-TCO-02, PR(S)-02, RO-03, SC-6 (equip. op. and spec. trade), SC-7 (equip. op. and spec. trade), SG-SRE-02, SO-FLP-01, SR-E (pay group 3 MDO-4), SR-E (APA), SR-E (APB), SR-W (pay group 7), TI-05, WP-03</v>
      </c>
    </row>
    <row r="1250" spans="1:3" ht="195" x14ac:dyDescent="0.25">
      <c r="A1250" s="60" t="str">
        <f>'5. Raw salary data'!A1250</f>
        <v>SW-SCW-03</v>
      </c>
      <c r="B1250" s="129" t="str" cm="1">
        <f t="array" ref="B1250">_xlfn.TEXTJOIN(", ", TRUE, _xlfn._xlws.FILTER('5. Raw salary data'!$A$2:$A$1297, ('5. Raw salary data'!$C$2:$C$1297 &lt; '5. Raw salary data'!D1250) * ('5. Raw salary data'!$C$2:$C$1297 &gt;= '5. Raw salary data'!C1250) * ('5. Raw salary data'!$A$2:$A$1297 &lt;&gt; '5. Raw salary data'!A1250), "No matches"))</f>
        <v>AS-05, CT-EAV-02 , CT-IAU-02, CX-2, DS-3, ED-EDS-02, ED-EST-04 (TE 7), ED-EST-04 (TE 8), ED-EST-05 (TE 5), ED-EST-05 (TE 6), ED-EST-06 (TE 4), ED-EST-06 (TE 5), ED-EST-06 Quebec (TE 12), ED-EST-06 Ontario (TE 8), ED-EST-06 Ontario (TE 9), ED-EST-04 Manitoba (TE 10), ED-EST-05 Manitoba (TE 9), ED-EST-05 Manitoba (TE 10), ED-EST-06 Manitoba (TE 8), ED-EST-05 Saskatchewan (TE 10), ED-EST-06 Saskatchewan (TE 9), ED-EST-06 Saskatchewan (TE 10), ED-EST-05 Alberta (TE 10), ED-EST-06 Alberta (TE 9), ED-EST-06 Alberta (TE 10), ED-EST-05 BC (TE 10), ED-EST-06 BC (TE 9), EU-PEI-2, FB-3, FR-2, FS-01, GL-SMW-14, GS-13, GT-06, HP-06, HR-03, IS-04 , IT-02, LS-03, LP-00, ND-ADV-1, ND-DIT-1, NU-CHN-2, NU-HOS-2, OM-04, PG-04, PI-06-CGC, PM-05 , PM-MCO-01, PO-LES-TO-04, PO-TCO-04, PS-2, RO-05, SG-PAT-03, SG-SRE-03, SO-FLP-04, SO-RAD-03, SR-E (pay group 7), SR-E (pay group 8), SR-E (pay group 9), SR-E (pay group 10), SR-W (pay group 12), SW-SCW-01 Clinical Social Workers, SW-SCW-02 Clinical Social Workers, TI-05 Marine, VM-1, WP-04</v>
      </c>
      <c r="C1250" s="128" t="str" cm="1">
        <f t="array" ref="C1250">_xlfn.TEXTJOIN(", ",TRUE,_xlfn._xlws.FILTER('5. Raw salary data'!$A$2:$A$1297,('5. Raw salary data'!$C$2:$C$1297 &gt;'5. Raw salary data'!E1250)*('5. Raw salary data'!$C$2:$C$1297 &lt;'5. Raw salary data'!C1250),"No matches"))</f>
        <v>AG-02, AI-02, BI-02, CH-02, CX-1, DD-08, DD-09, EC-04, ED-EST-03 (TE 8), ED-EST-03 (TE 9), ED-EST-04 (TE 6), ED-EST-05 (TE 4), ED-EST-06 (TE 3), ED-EST-05 Maritimes (TE 10), ED-EST-06 Maritimes (TE 9), ED-EST-06 Maritimes (TE 10), ED-EST-06 Quebec (TE 10), ED-EST-06 Quebec (TE 11), ED-EST-04 Ontario (TE 10), ED-EST-05 Ontario (TE 10), ED-EST-06 Ontario (TE 7), ED-EST-04 Manitoba (TE 9), ED-EST-05 Manitoba (TE 7), ED-EST-05 Manitoba (TE 8), ED-EST-06 Manitoba (TE 6), ED-EST-06 Manitoba (TE 7), ED-EST-04 Saskatchewan (TE 10),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GL-SMW-12, GL-SMW-13, GL-VHE-14, GS-12, GT-05, HP-05, HS-PHS-10, MA-03, ND-HME-1, PC-02, PE-03, PO-IMA-03, PO-LES-TO-03, PO-LES-IM-03, PO-TCO-03, PR(S)-03, SO-FLP-03, SO-MAO-03, SO-MAO-04, SO-RAD-02, SR-E (pay group 5 basic), SR-E (pay group 6), TI-06, TI-05 Aviation, TR-02</v>
      </c>
    </row>
    <row r="1251" spans="1:3" ht="60" x14ac:dyDescent="0.25">
      <c r="A1251" s="60" t="str">
        <f>'5. Raw salary data'!A1251</f>
        <v>SW-SCW-04</v>
      </c>
      <c r="B1251" s="129" t="str" cm="1">
        <f t="array" ref="B1251">_xlfn.TEXTJOIN(", ", TRUE, _xlfn._xlws.FILTER('5. Raw salary data'!$A$2:$A$1297, ('5. Raw salary data'!$C$2:$C$1297 &lt; '5. Raw salary data'!D1251) * ('5. Raw salary data'!$C$2:$C$1297 &gt;= '5. Raw salary data'!C1251) * ('5. Raw salary data'!$A$2:$A$1297 &lt;&gt; '5. Raw salary data'!A1251), "No matches"))</f>
        <v>AI-04, AO-CAI-01, AR-04, CO-02, ED-EDS-05, ED-EST-05 (TE 10), ED-EST-06 (TE 9), EN-ENG-03, EN-SUR-02, FR-5, GT-07, HP-09, IT-03, LP-01, MT-05, ND-HME-3, NU-CHN-5, NU-HOS-5, OP-3, PE-05, PG-05, PS-3, PR(S)-05, SG-PAT-04, SG-SRE-05, SO-FLP-06, SO-MAO-08, SR-CPS1, TI-08, TI-07 Railway safety, TR-04, VM-2</v>
      </c>
      <c r="C1251" s="128" t="str" cm="1">
        <f t="array" ref="C1251">_xlfn.TEXTJOIN(", ",TRUE,_xlfn._xlws.FILTER('5. Raw salary data'!$A$2:$A$1297,('5. Raw salary data'!$C$2:$C$1297 &gt;'5. Raw salary data'!E1251)*('5. Raw salary data'!$C$2:$C$1297 &lt;'5. Raw salary data'!C1251),"No matches"))</f>
        <v>AG-03, AS-06, BI-03, CH-03, CT-EAV-03 , CT-IAU-03, EC-05, ED-EDS-04, ED-EST-04 (TE 10), ED-EST-05 (TE 8), ED-EST-05 (TE 9), ED-EST-06 (TE 7), ED-EST-06 (TE 8), EG-07, EL-07, FB-5, FO-02, FR-4, HP-08, HR-04, IS-05 , LS-04, MA-04, MT-04, ND-ADV-2, ND-DIT-3, NU-CHN-4, NU-HOS-4, OM-05, OP-2, PC-03, PH-01, RO-06, SG-SRE-04, SO-FLP-05, SO-MAO-07, TI-06 Aviation, TI-06 Marine, TI-06 Railway safety, TR-03, UT-2, WP-05</v>
      </c>
    </row>
    <row r="1252" spans="1:3" ht="60" x14ac:dyDescent="0.25">
      <c r="A1252" s="60" t="str">
        <f>'5. Raw salary data'!A1252</f>
        <v>SW-SCW-05</v>
      </c>
      <c r="B1252" s="129" t="str" cm="1">
        <f t="array" ref="B1252">_xlfn.TEXTJOIN(", ", TRUE, _xlfn._xlws.FILTER('5. Raw salary data'!$A$2:$A$1297, ('5. Raw salary data'!$C$2:$C$1297 &lt; '5. Raw salary data'!D1252) * ('5. Raw salary data'!$C$2:$C$1297 &gt;= '5. Raw salary data'!C1252) * ('5. Raw salary data'!$A$2:$A$1297 &lt;&gt; '5. Raw salary data'!A1252), "No matches"))</f>
        <v>AG-04, AI-06, AI-07, AO-CAI-02, AR-05, AS-08, BI-04, CH-04, CO-03, DE-01, EL-09, EN-ENG-04, FO-04, GT-08, HR-05, LS-05, MT-06, ND-ADV-3, ND-HME-4, PC-04, PE-06, PH-02, PM-07, PM-MCO-03, PS-4, SG-PAT-05, TI-08 Railway safety, TR-05, UT-3, WP-06</v>
      </c>
      <c r="C1252" s="128" t="str" cm="1">
        <f t="array" ref="C1252">_xlfn.TEXTJOIN(", ",TRUE,_xlfn._xlws.FILTER('5. Raw salary data'!$A$2:$A$1297,('5. Raw salary data'!$C$2:$C$1297 &gt;'5. Raw salary data'!E1252)*('5. Raw salary data'!$C$2:$C$1297 &lt;'5. Raw salary data'!C1252),"No matches"))</f>
        <v>AI-04, AI-05, AS-07, CO-02, CT-FIN-03 , CT-EAV-04 , CT-IAU-04, EC-06, ED-EST-06 (TE 10), EG-08, EL-08, EN-SUR-03, FB-6, FO-03, FR-6, FS-02, HP-09, IS-06 , LP-01, MA-05, MT-05, ND-DIT-4, NU-CHN-6, NU-HOS-6, OP-3, PG-06, PM-06 , PM-MCO-02, PR(S)-05, SE-RES-2, SG-SRE-05, SG-SRE-06, SO-FLP-07, SO-MAO-09, TI-07 Aviation, TI-07 Marine, VM-3</v>
      </c>
    </row>
    <row r="1253" spans="1:3" ht="180" x14ac:dyDescent="0.25">
      <c r="A1253" s="60" t="str">
        <f>'5. Raw salary data'!A1253</f>
        <v>SW-SCW-01 Clinical Social Workers</v>
      </c>
      <c r="B1253" s="129" t="str" cm="1">
        <f t="array" ref="B1253">_xlfn.TEXTJOIN(", ", TRUE, _xlfn._xlws.FILTER('5. Raw salary data'!$A$2:$A$1297, ('5. Raw salary data'!$C$2:$C$1297 &lt; '5. Raw salary data'!D1253) * ('5. Raw salary data'!$C$2:$C$1297 &gt;= '5. Raw salary data'!C1253) * ('5. Raw salary data'!$A$2:$A$1297 &lt;&gt; '5. Raw salary data'!A1253), "No matches"))</f>
        <v>CT-EAV-02 , CT-IAU-02, DS-3, ED-EDS-03, ED-EST-04 (TE 8), ED-EST-04 (TE 9), ED-EST-05 (TE 6), ED-EST-06 (TE 5), ED-EST-06 Ontario (TE 9), ED-EST-05 Manitoba (TE 10), ED-EST-06 Manitoba (TE 8), ED-EST-06 Manitoba (TE 9), ED-EST-06 Saskatchewan (TE 10), ED-EST-06 Alberta (TE 10), ED-EST-05 BC (TE 10), ED-EST-05 BC (TE 11), ED-EST-06 BC (TE 9), ED-EST-06 BC (TE 10), EG-06, EL-06, FB-4, FR-3, GT-06, IT-02, LS-03, ND-ADV-1, ND-DIT-2, NU-CHN-2, NU-CHN-3, NU-HOS-2, NU-HOS-3, PG-04, PO-LES-TO-04, PO-TCO-04, PS-2, SG-PAT-03, SG-SRE-03, SO-FLP-04, SO-MAO-05, SR-E (pay group 9), SR-E (pay group 10), SR-E (pay group 11), SR-E (pay group 12), SR-W (pay group 12), SW-SCW-02 Clinical Social Workers, SW-CHA-03, VM-1</v>
      </c>
      <c r="C1253" s="128" t="str" cm="1">
        <f t="array" ref="C1253">_xlfn.TEXTJOIN(", ",TRUE,_xlfn._xlws.FILTER('5. Raw salary data'!$A$2:$A$1297,('5. Raw salary data'!$C$2:$C$1297 &gt;'5. Raw salary data'!E1253)*('5. Raw salary data'!$C$2:$C$1297 &lt;'5. Raw salary data'!C1253),"No matches"))</f>
        <v>AG-02, AI-02, AS-05, BI-02, CH-02, CX-2, DD-09, ED-EDS-02, ED-EST-03 (TE 9), ED-EST-04 (TE 6), ED-EST-04 (TE 7), ED-EST-05 (TE 5), ED-EST-06 (TE 3), ED-EST-06 (TE 4),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13), EG-05, EL-05, EU-PEI-2, FB-3, FO-01, FR-1, FR-2, FS-01, GL-EIM-14, GL-PCF-14, GL-SMW-13, GL-SMW-14, GL-VHE-14, GS-12, GS-13, HP-06, HR-03, HS-PHS-10, IS-04 , LP-00, MA-03, ND-DIT-1, ND-HME-1, OM-04, PC-02, PE-03, PI-06-CGC, PM-05 , PM-MCO-01, PR(S)-03, RO-05, SO-FLP-03, SO-MAO-04, SO-RAD-02, SO-RAD-03, SR-E (pay group 6), SR-E (pay group 7), SR-E (pay group 8), SW-SCW-03, TI-06, TI-05 Aviation, TI-05 Marine, WP-04</v>
      </c>
    </row>
    <row r="1254" spans="1:3" ht="165" x14ac:dyDescent="0.25">
      <c r="A1254" s="60" t="str">
        <f>'5. Raw salary data'!A1254</f>
        <v>SW-SCW-02 Clinical Social Workers</v>
      </c>
      <c r="B1254" s="129" t="str" cm="1">
        <f t="array" ref="B1254">_xlfn.TEXTJOIN(", ", TRUE, _xlfn._xlws.FILTER('5. Raw salary data'!$A$2:$A$1297, ('5. Raw salary data'!$C$2:$C$1297 &lt; '5. Raw salary data'!D1254) * ('5. Raw salary data'!$C$2:$C$1297 &gt;= '5. Raw salary data'!C1254) * ('5. Raw salary data'!$A$2:$A$1297 &lt;&gt; '5. Raw salary data'!A1254), "No matches"))</f>
        <v>AR-03, CT-FIN-02 , CT-EAV-02 , CT-IAU-02, CX-3, DS-3, ED-EDS-03, ED-EST-04 (TE 9), ED-EST-05 (TE 7), ED-EST-06 (TE 5), ED-EST-06 (TE 6), ED-EST-06 Ontario (TE 9), ED-EST-06 Ontario (TE 10), ED-EST-06 Manitoba (TE 9), ED-EST-06 Manitoba (TE 10), ED-EST-06 Alberta (TE 10), ED-EST-05 BC (TE 11), ED-EST-06 BC (TE 10), ED-EST-06 BC (TE 11), EG-06, EL-06, FB-4, FR-3, HP-07, LS-03, ND-DIT-2, ND-HME-2, NU-CHN-3, NU-HOS-3, OP-1, PE-04, PI-07-CGC, SG-PAT-03, SO-FLP-04, SO-MAO-05, SO-MAO-06, SR-E (pay group 11), SR-E (pay group 12), SW-SCW-03 Clinical Social Workers, SW-CHA-03, TI-07</v>
      </c>
      <c r="C1254" s="128" t="str" cm="1">
        <f t="array" ref="C1254">_xlfn.TEXTJOIN(", ",TRUE,_xlfn._xlws.FILTER('5. Raw salary data'!$A$2:$A$1297,('5. Raw salary data'!$C$2:$C$1297 &gt;'5. Raw salary data'!E1254)*('5. Raw salary data'!$C$2:$C$1297 &lt;'5. Raw salary data'!C1254),"No matches"))</f>
        <v>AG-02, AI-02, AS-05, BI-02, CH-02, CX-2, DD-09, ED-EDS-02, ED-EST-04 (TE 7), ED-EST-04 (TE 8), ED-EST-05 (TE 5), ED-EST-05 (TE 6), ED-EST-06 (TE 4), ED-EST-06 Maritimes (TE 10), ED-EST-06 Quebec (TE 12), ED-EST-06 Ontario (TE 8), ED-EST-04 Manitoba (TE 10), ED-EST-05 Manitoba (TE 9), ED-EST-05 Manitoba (TE 10), ED-EST-06 Manitoba (TE 7), ED-EST-06 Manitoba (TE 8), ED-EST-05 Saskatchewan (TE 10), ED-EST-06 Saskatchewan (TE 9), ED-EST-06 Saskatchewan (TE 10), ED-EST-05 Alberta (TE 10), ED-EST-06 Alberta (TE 9), ED-EST-04 BC (TE 11), ED-EST-05 BC (TE 9), ED-EST-05 BC (TE 10), ED-EST-06 BC (TE 8), ED-EST-06 BC (TE 9), ED-LAT-04 (TE 13), EU-PEI-2, FB-3, FO-01, FR-2, FS-01, GL-SMW-14, GS-13, GT-06, HP-06, HR-03, IS-04 , IT-02, LP-00, ND-ADV-1, ND-DIT-1, ND-HME-1, NU-CHN-2, NU-HOS-2, OM-04, PC-02, PE-03, PG-04, PI-06-CGC, PM-05 , PM-MCO-01, PO-LES-TO-04, PO-TCO-04, PS-2, PR(S)-03, RO-05, SG-SRE-03, SO-FLP-03, SO-MAO-04, SO-RAD-03, SR-E (pay group 6), SR-E (pay group 7), SR-E (pay group 8), SR-E (pay group 9), SR-E (pay group 10), SR-W (pay group 12), SW-SCW-03, SW-SCW-01 Clinical Social Workers, TI-06, TI-05 Marine, VM-1, WP-04</v>
      </c>
    </row>
    <row r="1255" spans="1:3" ht="105" x14ac:dyDescent="0.25">
      <c r="A1255" s="60" t="str">
        <f>'5. Raw salary data'!A1255</f>
        <v>SW-SCW-03 Clinical Social Workers</v>
      </c>
      <c r="B1255" s="129" t="str" cm="1">
        <f t="array" ref="B1255">_xlfn.TEXTJOIN(", ", TRUE, _xlfn._xlws.FILTER('5. Raw salary data'!$A$2:$A$1297, ('5. Raw salary data'!$C$2:$C$1297 &lt; '5. Raw salary data'!D1255) * ('5. Raw salary data'!$C$2:$C$1297 &gt;= '5. Raw salary data'!C1255) * ('5. Raw salary data'!$A$2:$A$1297 &lt;&gt; '5. Raw salary data'!A1255), "No matches"))</f>
        <v>AI-03, AS-06, CT-EAV-03 , CT-IAU-03, EC-05, ED-EDS-04, ED-EST-04 (TE 10), ED-EST-05 (TE 8), ED-EST-06 (TE 7), FB-5, FO-02, FR-4, IS-05 , LS-04, MA-04, MT-03, MT-04, ND-ADV-2, ND-DIT-3, NU-CHN-4, NU-HOS-4, OM-05, PR(S)-04, RO-06, SG-SRE-04, SO-FLP-05, SO-MAO-07, TI-06 Aviation, TI-06 Railway safety, TR-03, UT-2, WP-05</v>
      </c>
      <c r="C1255" s="128" t="str" cm="1">
        <f t="array" ref="C1255">_xlfn.TEXTJOIN(", ",TRUE,_xlfn._xlws.FILTER('5. Raw salary data'!$A$2:$A$1297,('5. Raw salary data'!$C$2:$C$1297 &gt;'5. Raw salary data'!E1255)*('5. Raw salary data'!$C$2:$C$1297 &lt;'5. Raw salary data'!C1255),"No matches"))</f>
        <v>AR-03, CT-FIN-02 , CT-EAV-02 , CT-IAU-02, CX-3, DS-3, ED-EDS-03, ED-EST-04 (TE 8), ED-EST-04 (TE 9), ED-EST-05 (TE 6), ED-EST-05 (TE 7), ED-EST-06 (TE 5), ED-EST-06 (TE 6), ED-EST-06 Ontario (TE 9), ED-EST-06 Ontario (TE 10), ED-EST-05 Manitoba (TE 10), ED-EST-06 Manitoba (TE 9), ED-EST-06 Manitoba (TE 10), ED-EST-06 Saskatchewan (TE 10), ED-EST-06 Alberta (TE 10), ED-EST-05 BC (TE 11), ED-EST-06 BC (TE 10), ED-EST-06 BC (TE 11), EG-06, EL-06, FB-4, FR-3, GT-06, HP-07, LS-03, ND-DIT-2, ND-HME-2, NU-CHN-2, NU-CHN-3, NU-HOS-2, NU-HOS-3, OP-1, PE-04, PI-07-CGC, SG-PAT-03, SO-FLP-04, SO-MAO-05, SO-MAO-06, SR-E (pay group 10), SR-E (pay group 11), SR-E (pay group 12), SW-SCW-02 Clinical Social Workers, SW-CHA-03, TI-07</v>
      </c>
    </row>
    <row r="1256" spans="1:3" ht="300" x14ac:dyDescent="0.25">
      <c r="A1256" s="60" t="str">
        <f>'5. Raw salary data'!A1256</f>
        <v>SW-CHA-01</v>
      </c>
      <c r="B1256" s="129" t="str" cm="1">
        <f t="array" ref="B1256">_xlfn.TEXTJOIN(", ", TRUE, _xlfn._xlws.FILTER('5. Raw salary data'!$A$2:$A$1297, ('5. Raw salary data'!$C$2:$C$1297 &lt; '5. Raw salary data'!D1256) * ('5. Raw salary data'!$C$2:$C$1297 &gt;= '5. Raw salary data'!C1256) * ('5. Raw salary data'!$A$2:$A$1297 &lt;&gt; '5. Raw salary data'!A1256), "No matches"))</f>
        <v>AG-01, AS-04, BI-01, CH-01, CR-07, DA-CON-7, DD-06, EC-03, ED-EST-01 (TE 8), ED-EST-02 (TE 8), ED-EST-03 (TE 5), ED-EST-04 (TE 3), ED-EST-05 (TE 1), ED-EST-04 Maritimes (TE 9), ED-EST-04 Maritimes (TE 10), ED-EST-05 Maritimes (TE 6), ED-EST-05 Maritimes (TE 7), ED-EST-06 Maritimes (TE 5), ED-EST-06 Maritimes (TE 6), ED-EST-04 Quebec (TE 11), ED-EST-04 Quebec (TE 12), ED-EST-05 Quebec (TE 9), ED-EST-06 Quebec (TE 6), ED-EST-06 Quebec (TE 7), ED-EST-03 Ontario (TE 10), ED-EST-04 Ontario (TE 7), ED-EST-05 Ontario (TE 6), ED-EST-06 Ontario (TE 4), ED-EST-04 Manitoba (TE 5), ED-EST-04 Manitoba (TE 6), ED-EST-05 Manitoba (TE 4), ED-EST-06 Manitoba (TE 3), ED-EST-04 Saskatchewan (TE 6), ED-EST-04 Saskatchewan (TE 7), ED-EST-05 Saskatchewan (TE 5), ED-EST-06 Saskatchewan (TE 3), ED-EST-06 Saskatchewan (TE 4), ED-EST-04 Alberta (TE 6), ED-EST-05 Alberta (TE 5), ED-EST-06 Alberta (TE 4), ED-EST-03 BC (TE 8), ED-EST-03 BC (TE 9), ED-EST-04 BC (TE 7), ED-EST-05 BC (TE 5), ED-EST-06 BC (TE 4), ED-LAT-02 (TE 10), ED-LAT-02 (TE 11), ED-LAT-03 (TE 9), ED-LAT-03 (TE 10), ED-LAT-04 (TE 7), ED-LAT-04 (TE 8), EL-03, FB-1, GL-AIM-12, GL-AIM-13, GL-AMW-13, GL-AMW-14, GL-COI-10, GL-COI-11, GL-EIM-10, GL-GHW-12, GL-INM-14, GL-MAM-11, GL-MAM-12, GL-MAN-12, GL-MDO-13, GL-MDO-14, GL-MOC-12, GL-MOC-13, GL-PCF-10, GL-PIP-10, GL-PIP-11, GL-PRW-12, GL-SMW-9, GL-VHE-10, GL-WOW-12, GS-09, GT-04, HS-PHS-08, IS-03 , LI-9, PC-01, PI-04-CGC, PM-04 , PO-IMA-02, PO-LES-TO-02, PO-LES-IM-02, PO-TCO-02, PS-1, SC-6 (equip. op. and spec. trade), SO-FLP-01, SO-MAO-01, SR-E (pay group 3 MDO-4), SR-W (pay group 6), SW-SCW-01</v>
      </c>
      <c r="C1256" s="128" t="str" cm="1">
        <f t="array" ref="C1256">_xlfn.TEXTJOIN(", ",TRUE,_xlfn._xlws.FILTER('5. Raw salary data'!$A$2:$A$1297,('5. Raw salary data'!$C$2:$C$1297 &gt;'5. Raw salary data'!E1256)*('5. Raw salary data'!$C$2:$C$1297 &lt;'5. Raw salary data'!C1256),"No matches"))</f>
        <v>AS-03, DA-PRO-6, DD-05, DS-1, EC-02, ED-EST-01 (TE 7) , ED-EST-02 (TE 6) , ED-EST-02 (TE 7) , ED-EST-03 (TE 4), ED-EST-04 (TE 1), ED-EST-04 (TE 2), ED-EST-04 Maritimes (TE 7), ED-EST-04 Maritimes (TE 8), ED-EST-05 Maritimes (TE 5), ED-EST-06 Maritimes (TE 4), ED-EST-03 Quebec (TE 10), ED-EST-03 Quebec (TE 11), ED-EST-04 Quebec (TE 9), ED-EST-04 Quebec (TE 10), ED-EST-05 Quebec (TE 7), ED-EST-05 Quebec (TE 8), ED-EST-06 Quebec (TE 5), ED-EST-03 Ontario (TE 8), ED-EST-03 Ontario (TE 9), ED-EST-04 Ontario (TE 5), ED-EST-04 Ontario (TE 6), ED-EST-05 Ontario (TE 4), ED-EST-05 Ontario (TE 5), ED-EST-06 Ontario (TE 3), ED-EST-04 Manitoba (TE 4), ED-EST-05 Manitoba (TE 2), ED-EST-05 Manitoba (TE 3), ED-EST-06 Manitoba (TE 1), ED-EST-06 Manitoba (TE 2), ED-EST-04 Saskatchewan (TE 5), ED-EST-05 Saskatchewan (TE 3), ED-EST-05 Saskatchewan (TE 4), ED-EST-06 Saskatchewan (TE 2), ED-EST-03 Alberta (TE 8), ED-EST-03 Alberta (TE 9), ED-EST-04 Alberta (TE 5), ED-EST-05 Alberta (TE 4), ED-EST-06 Alberta (TE 3), ED-EST-03 BC (TE 7), ED-EST-04 BC (TE 5), ED-EST-04 BC (TE 6), ED-EST-05 BC (TE 4), ED-EST-06 BC (TE 2), ED-EST-06 BC (TE 3), ED-LAT-01 (TE 12), ED-LAT-02 (TE 8), ED-LAT-02 (TE 9), ED-LAT-03 (TE 7), ED-LAT-03 (TE 8), ED-LAT-04 (TE 5), ED-LAT-04 (TE 6), EG-03, EU-LAI-1, GL-AIM-11, GL-AMW-11, GL-AMW-12, GL-COI-9, GL-EIM-00, GL-EIM-9, GL-ELE -13, GL-ELE -14, GL-GHW-10, GL-GHW-11, GL-INM-12, GL-INM-13, GL-MAM-10, GL-MAN-10, GL-MAN-11, GL-MDO-11, GL-MDO-12, GL-MOC-10, GL-MOC-11, GL-MST-13, GL-MST-14, GL-PCF-8, GL-PCF-9, GL-PIP-9, GL-PRW-10, GL-PRW-11, GL-SMW-00, GL-SMW-8, GL-VHE-8, GL-VHE-9, GL-WOW-10, GL-WOW-11, GS-08, HP-03, HR-01, HS-HDO-07, HS-HDO-08, HS-PHS-07, LI-8, MA-02, PE-01, PG-02, PI-03-CGC, PM-03 , PO-IMA-01, PO-LES-TO-01, PO-LES-IM-01, PO-TCO-01, PR(S)-01, PY-07, SC-7 (deck and engine room), SC-STD-7, SC-5 (equip. op. and spec. trade), SG-PAT-01, SR-E (pay group 2 ELE-2), SR-W (pay group 4), SR-W (pay group 5), SR-W (pay group 9) APC-8, SR-W (pay group 9) APD-10, ST-COR-2, TI-04, WP-02</v>
      </c>
    </row>
    <row r="1257" spans="1:3" ht="240" x14ac:dyDescent="0.25">
      <c r="A1257" s="60" t="str">
        <f>'5. Raw salary data'!A1257</f>
        <v>SW-CHA-02</v>
      </c>
      <c r="B1257" s="129" t="str" cm="1">
        <f t="array" ref="B1257">_xlfn.TEXTJOIN(", ", TRUE, _xlfn._xlws.FILTER('5. Raw salary data'!$A$2:$A$1297, ('5. Raw salary data'!$C$2:$C$1297 &lt; '5. Raw salary data'!D1257) * ('5. Raw salary data'!$C$2:$C$1297 &gt;= '5. Raw salary data'!C1257) * ('5. Raw salary data'!$A$2:$A$1297 &lt;&gt; '5. Raw salary data'!A1257), "No matches"))</f>
        <v>CX-1, DD-08, EC-04, ED-EST-03 (TE 8), ED-EST-03 (TE 9), ED-EST-04 (TE 6), ED-EST-05 (TE 4), ED-EST-06 (TE 2), ED-EST-06 (TE 3), ED-EST-05 Maritimes (TE 10), ED-EST-06 Maritimes (TE 9), ED-EST-06 Quebec (TE 10), ED-EST-06 Quebec (TE 11), ED-EST-04 Ontario (TE 10), ED-EST-05 Ontario (TE 9), ED-EST-05 Ontario (TE 10), ED-EST-06 Ontario (TE 6), ED-EST-06 Ontario (TE 7), ED-EST-04 Manitoba (TE 8),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ED-EST-05 BC (TE 8), ED-EST-06 BC (TE 7), ED-LAT-03 (TE 13), ED-LAT-04 (TE 11), ED-LAT-04 (TE 12), EG-05, EL-05, FR-1, GL-COI-14, GL-EIM-13, GL-EIM-14, GL-PCF-13, GL-PCF-14, GL-PIP-14, GL-SMW-12, GL-SMW-13, GL-VHE-13, GL-VHE-14, GS-12, GT-05, HP-05, HS-HDO-10, HS-PHS-09, HS-PHS-10, MA-03, PO-IMA-03, PO-LES-TO-03, PO-LES-IM-03, PO-TCO-03, RO-04, SO-MAO-03, SO-RAD-02, SR-E (pay group 4 MDO-5), SR-E (pay group 5 basic), SR-W (pay group 11), TI-05 Aviation, TR-02</v>
      </c>
      <c r="C1257" s="128" t="str" cm="1">
        <f t="array" ref="C1257">_xlfn.TEXTJOIN(", ",TRUE,_xlfn._xlws.FILTER('5. Raw salary data'!$A$2:$A$1297,('5. Raw salary data'!$C$2:$C$1297 &gt;'5. Raw salary data'!E1257)*('5. Raw salary data'!$C$2:$C$1297 &lt;'5. Raw salary data'!C1257),"No matches"))</f>
        <v>AR-02, CO-01, CT-FIN-01 , CT-EAV-01 , CT-IAU-01 , DA-CON-8, DD-07, ED-EDS-01, ED-EST-03 (TE 7), ED-EST-04 (TE 4), ED-EST-04 (TE 5), ED-EST-05 (TE 3), ED-EST-06 (TE 1), ED-EST-05 Maritimes (TE 8), ED-EST-05 Maritimes (TE 9), ED-EST-06 Maritimes (TE 7), ED-EST-06 Maritimes (TE 8), ED-EST-05 Quebec (TE 11), ED-EST-05 Quebec (TE 12), ED-EST-06 Quebec (TE 8), ED-EST-06 Quebec (TE 9), ED-EST-04 Ontario (TE 9), ED-EST-05 Ontario (TE 8), ED-EST-06 Ontario (TE 5), ED-EST-04 Manitoba (TE 7), ED-EST-05 Manitoba (TE 5), ED-EST-05 Manitoba (TE 6), ED-EST-06 Manitoba (TE 4), ED-EST-06 Manitoba (TE 5), ED-EST-04 Saskatchewan (TE 8), ED-EST-04 Saskatchewan (TE 9), ED-EST-05 Saskatchewan (TE 6), ED-EST-05 Saskatchewan (TE 7), ED-EST-06 Saskatchewan (TE 5), ED-EST-06 Saskatchewan (TE 6), ED-EST-04 Alberta (TE 8), ED-EST-05 Alberta (TE 7), ED-EST-06 Alberta (TE 5), ED-EST-06 Alberta (TE 6), ED-EST-04 BC (TE 8), ED-EST-04 BC (TE 9), ED-EST-05 BC (TE 6), ED-EST-05 BC (TE 7), ED-EST-06 BC (TE 5), ED-EST-06 BC (TE 6), ED-LAT-02 (TE 13), ED-LAT-03 (TE 11), ED-LAT-03 (TE 12), ED-LAT-04 (TE 9), ED-LAT-04 (TE 10), EG-04, EL-04, EN-ENG-02, EN-SUR-01, FB-2, GL-COI-12, GL-COI-13, GL-EIM-12, GL-MAM-13, GL-MAM-14, GL-MAN-14, GL-MOC-14, GL-PCF-12, GL-PIP-12, GL-PIP-13, GL-PRW-14, GL-SMW-10, GL-SMW-11, GL-VHE-12, GL-WOW-14, GS-10, GS-11, HP-04, HR-02, HS-HDO-09, IT-01, LS-01, LS-02, MT-02, NU-CHN-1, NU-HOS-1, OM-03, PE-02, PG-03, PI-05-CGC, PR(S)-02, SC-7 (equip. op. and spec. trade), SE-RES-1, SG-PAT-02, SG-SRE-02, SO-FLP-02, SO-MAO-02, SO-RAD-01, SR-W (pay group 8), SW-SCW-02, TI-05, UT-1, WP-03</v>
      </c>
    </row>
    <row r="1258" spans="1:3" ht="150" x14ac:dyDescent="0.25">
      <c r="A1258" s="60" t="str">
        <f>'5. Raw salary data'!A1258</f>
        <v>SW-CHA-03</v>
      </c>
      <c r="B1258" s="129" t="str" cm="1">
        <f t="array" ref="B1258">_xlfn.TEXTJOIN(", ", TRUE, _xlfn._xlws.FILTER('5. Raw salary data'!$A$2:$A$1297, ('5. Raw salary data'!$C$2:$C$1297 &lt; '5. Raw salary data'!D1258) * ('5. Raw salary data'!$C$2:$C$1297 &gt;= '5. Raw salary data'!C1258) * ('5. Raw salary data'!$A$2:$A$1297 &lt;&gt; '5. Raw salary data'!A1258), "No matches"))</f>
        <v>AI-03, AR-03, CT-FIN-02 , CX-3, ED-EDS-03, ED-EST-04 (TE 9), ED-EST-04 (TE 10), ED-EST-05 (TE 7), ED-EST-06 (TE 6), ED-EST-06 Ontario (TE 10), ED-EST-06 Manitoba (TE 9), ED-EST-06 Manitoba (TE 10), ED-EST-05 BC (TE 11), ED-EST-06 BC (TE 10), ED-EST-06 BC (TE 11), EG-06, EL-06, FR-3, HP-07, MT-03, ND-DIT-2, ND-HME-2, NU-CHN-3, NU-HOS-3, OP-1, PE-04, PI-07-CGC, PR(S)-04, SO-FLP-05, SO-MAO-06, SR-E (pay group 12), SW-SCW-03 Clinical Social Workers, TI-07, TI-06 Railway safety, TR-03, UT-2</v>
      </c>
      <c r="C1258" s="128" t="str" cm="1">
        <f t="array" ref="C1258">_xlfn.TEXTJOIN(", ",TRUE,_xlfn._xlws.FILTER('5. Raw salary data'!$A$2:$A$1297,('5. Raw salary data'!$C$2:$C$1297 &gt;'5. Raw salary data'!E1258)*('5. Raw salary data'!$C$2:$C$1297 &lt;'5. Raw salary data'!C1258),"No matches"))</f>
        <v>AS-05, CT-EAV-02 , CT-IAU-02, CX-2, DS-3, ED-EST-04 (TE 7), ED-EST-04 (TE 8), ED-EST-05 (TE 5), ED-EST-05 (TE 6), ED-EST-06 (TE 4), ED-EST-06 (TE 5), ED-EST-06 Quebec (TE 12), ED-EST-06 Ontario (TE 8), ED-EST-06 Ontario (TE 9), ED-EST-04 Manitoba (TE 10), ED-EST-05 Manitoba (TE 9), ED-EST-05 Manitoba (TE 10), ED-EST-06 Manitoba (TE 8), ED-EST-05 Saskatchewan (TE 10), ED-EST-06 Saskatchewan (TE 9), ED-EST-06 Saskatchewan (TE 10), ED-EST-05 Alberta (TE 10), ED-EST-06 Alberta (TE 9), ED-EST-06 Alberta (TE 10), ED-EST-05 BC (TE 10), ED-EST-06 BC (TE 9), EU-PEI-2, FB-3, FB-4, FR-2, FS-01, GL-SMW-14, GS-13, GT-06, HP-06, HR-03, IS-04 , IT-02, LS-03, LP-00, ND-ADV-1, ND-DIT-1, NU-CHN-2, NU-HOS-2, OM-04, PG-04, PI-06-CGC, PM-05 , PM-MCO-01, PO-LES-TO-04, PO-TCO-04, PS-2, RO-05, SG-PAT-03, SG-SRE-03, SO-FLP-04, SO-MAO-05, SO-RAD-03, SR-E (pay group 7), SR-E (pay group 8), SR-E (pay group 9), SR-E (pay group 10), SR-E (pay group 11), SR-W (pay group 12), SW-SCW-01 Clinical Social Workers, SW-SCW-02 Clinical Social Workers, TI-05 Marine, VM-1, WP-04</v>
      </c>
    </row>
    <row r="1259" spans="1:3" ht="165" x14ac:dyDescent="0.25">
      <c r="A1259" s="60" t="str">
        <f>'5. Raw salary data'!A1259</f>
        <v>TI-01</v>
      </c>
      <c r="B1259" s="129" t="str" cm="1">
        <f t="array" ref="B1259">_xlfn.TEXTJOIN(", ", TRUE, _xlfn._xlws.FILTER('5. Raw salary data'!$A$2:$A$1297, ('5. Raw salary data'!$C$2:$C$1297 &lt; '5. Raw salary data'!D1259) * ('5. Raw salary data'!$C$2:$C$1297 &gt;= '5. Raw salary data'!C1259) * ('5. Raw salary data'!$A$2:$A$1297 &lt;&gt; '5. Raw salary data'!A1259), "No matches"))</f>
        <v>CR-04, DA-PRO-4, DD-03, ED-EST-01 (TE 2), ED-EST-02 (TE 1) , ED-EST-02 Maritimes (TE 8), ED-EST-02 Maritimes (TE 9), ED-EST-03 Maritimes (TE 6), ED-EST-04 Maritimes (TE 2), ED-EST-01 Quebec (TE 7), ED-EST-02 Quebec (TE 6), ED-EST-03 Quebec (TE 5), ED-EST-04 Quebec (TE 3), ED-EST-05 Quebec (TE 1), ED-EST-01 Ontario (TE 8), ED-EST-02 Ontario (TE 4), ED-EST-03 Ontario (TE 3), ED-EST-04 Ontario (TE 1), ED-EST-02 Manitoba (TE 7), ED-EST-03 Manitoba (TE 3), ED-EST-03 Manitoba (TE 4), ED-EST-02 Saskatchewan (TE 6), ED-EST-03 Saskatchewan (TE 4), ED-EST-02 Alberta (TE 6), ED-EST-03 Alberta (TE 3), ED-EST-01 BC (TE 6), ED-EST-02 BC (TE 4), ED-EST-02 BC (TE 5), ED-EST-03 BC (TE 2), ED-EST-04 BC (TE 1), ED-LAT-01 (TE 5), ED-LAT-02 (TE 2), ED-LAT-03 (TE 1), EL-01, EU-PEI-1, GL-AMW-5, GL-ELE -6, GL-ELE -7, GL-MAN-3, GL-MAN-4, GL-MDO-5, GL-MOC-4, GL-MOC-5, GS-04, HS-HDO-03, HS-PHS-03, LI-5, PY-04, SC-1 (equip. op. and spec. trade), SR-W (pay group 9) APC-5, SR-W (pay group 9) APD-6, ST-COR-1, TI-02</v>
      </c>
      <c r="C1259" s="128" t="str" cm="1">
        <f t="array" ref="C1259">_xlfn.TEXTJOIN(", ",TRUE,_xlfn._xlws.FILTER('5. Raw salary data'!$A$2:$A$1297,('5. Raw salary data'!$C$2:$C$1297 &gt;'5. Raw salary data'!E1259)*('5. Raw salary data'!$C$2:$C$1297 &lt;'5. Raw salary data'!C1259),"No matches"))</f>
        <v>CM-05, DD-02, ED-EST-01 (TE 1), ED-EST-01 Maritimes (TE 8), ED-EST-02 Maritimes (TE 7), ED-EST-03 Maritimes (TE 4), ED-EST-03 Maritimes (TE 5), ED-EST-04 Maritimes (TE 1), ED-EST-01 Quebec (TE 6), ED-EST-02 Quebec (TE 5), ED-EST-03 Quebec (TE 3), ED-EST-03 Quebec (TE 4), ED-EST-04 Quebec (TE 2), ED-EST-01 Ontario (TE 6), ED-EST-01 Ontario (TE 7), ED-EST-02 Ontario (TE 3), ED-EST-03 Ontario (TE 2), ED-EST-01 Manitoba (TE 7), ED-EST-01 Manitoba (TE 8), ED-EST-02 Manitoba (TE 5), ED-EST-02 Manitoba (TE 6), ED-EST-03 Manitoba (TE 2), ED-EST-01 Saskatchewan (TE 8), ED-EST-02 Saskatchewan (TE 5), ED-EST-03 Saskatchewan (TE 3), ED-EST-01 Alberta (TE 7), ED-EST-01 Alberta (TE 8), ED-EST-02 Alberta (TE 4), ED-EST-02 Alberta (TE 5), ED-EST-03 Alberta (TE 2), ED-EST-01 BC (TE 5), ED-EST-02 BC (TE 3), ED-EST-03 BC (TE 1), ED-LAT-01 (TE 3), ED-LAT-01 (TE 4), ED-LAT-02 (TE 1), GL-AMW-00, GL-AMW-3, GL-AMW-4, GL-ELE -5, GL-MAN-1, GL-MAN-2, GL-MDO-3, GL-MDO-4, GL-MOC-2, GL-MOC-3, GS-03, GT-01, HS-HDO-02, LI-4, OE-MEO-5, PY-03, SR-W (pay group 1), SR-W (pay group 9) APC-4, SR-W (pay group 9) APD-5, ST-SCY-2, ST-SCY-3</v>
      </c>
    </row>
    <row r="1260" spans="1:3" ht="210" x14ac:dyDescent="0.25">
      <c r="A1260" s="60" t="str">
        <f>'5. Raw salary data'!A1260</f>
        <v>TI-02</v>
      </c>
      <c r="B1260" s="129" t="str" cm="1">
        <f t="array" ref="B1260">_xlfn.TEXTJOIN(", ", TRUE, _xlfn._xlws.FILTER('5. Raw salary data'!$A$2:$A$1297, ('5. Raw salary data'!$C$2:$C$1297 &lt; '5. Raw salary data'!D1260) * ('5. Raw salary data'!$C$2:$C$1297 &gt;= '5. Raw salary data'!C1260) * ('5. Raw salary data'!$A$2:$A$1297 &lt;&gt; '5. Raw salary data'!A1260), "No matches"))</f>
        <v>CR-05, DA-CON-4, ED-EST-01 (TE 3), ED-EST-02 (TE 2) , ED-EST-03 Maritimes (TE 7), ED-EST-04 Maritimes (TE 3), ED-EST-05 Maritimes (TE 1), ED-EST-01 Quebec (TE 8), ED-EST-02 Quebec (TE 7), ED-EST-03 Quebec (TE 6), ED-EST-04 Quebec (TE 4), ED-EST-04 Quebec (TE 5), ED-EST-05 Quebec (TE 2), ED-EST-05 Quebec (TE 3), ED-EST-06 Quebec (TE 1), ED-EST-02 Ontario (TE 5), ED-EST-03 Ontario (TE 4), ED-EST-04 Ontario (TE 1), ED-EST-04 Ontario (TE 2), ED-EST-05 Ontario (TE 1), ED-EST-02 Manitoba (TE 8), ED-EST-02 Manitoba (TE 9), ED-EST-03 Manitoba (TE 5), ED-EST-03 Manitoba (TE 6), ED-EST-02 Saskatchewan (TE 7), ED-EST-02 Saskatchewan (TE 8), ED-EST-03 Saskatchewan (TE 5), ED-EST-03 Saskatchewan (TE 6), ED-EST-04 Saskatchewan (TE 1), ED-EST-02 Alberta (TE 7), ED-EST-03 Alberta (TE 4), ED-EST-04 Alberta (TE 1), ED-EST-01 BC (TE 7), ED-EST-01 BC (TE 8), ED-EST-02 BC (TE 6), ED-EST-03 BC (TE 3), ED-EST-04 BC (TE 1), ED-EST-04 BC (TE 2), ED-LAT-01 (TE 6), ED-LAT-01 (TE 7), ED-LAT-02 (TE 3), ED-LAT-02 (TE 4), ED-LAT-03 (TE 2), ED-LAT-04 (TE 1), EG-01, GL-AMW-6, GL-AMW-7, GL-ELE -8, GL-ELE -9, GL-GHW-3, GL-GHW-4, GL-INM-00, GL-MAM-5, GL-MAN-5, GL-MAN-6, GL-MDO-6, GL-MDO-7, GL-MOC-5, GL-MOC-6, GL-MST-00, GL-PRW-00, GL-PRW-5, GT-02, HP-01, HS-HDO-04, HS-PHS-04, LI-6, OM-01, PI-01-CGC, PY-05, SC-1 (deck and engine room), SC-2 (deck and engine room), SC-STD-1, SC-STD-2, SC-2 (equip. op. and spec. trade), SR-W (pay group 9) APD-7, ST-SCY-4, WP-01</v>
      </c>
      <c r="C1260" s="128" t="str" cm="1">
        <f t="array" ref="C1260">_xlfn.TEXTJOIN(", ",TRUE,_xlfn._xlws.FILTER('5. Raw salary data'!$A$2:$A$1297,('5. Raw salary data'!$C$2:$C$1297 &gt;'5. Raw salary data'!E1260)*('5. Raw salary data'!$C$2:$C$1297 &lt;'5. Raw salary data'!C1260),"No matches"))</f>
        <v>CR-04, DA-PRO-4, DD-03, ED-EST-01 (TE 2), ED-EST-02 (TE 1) , ED-EST-02 Maritimes (TE 8), ED-EST-02 Maritimes (TE 9), ED-EST-03 Maritimes (TE 5), ED-EST-03 Maritimes (TE 6), ED-EST-04 Maritimes (TE 2), ED-EST-01 Quebec (TE 7), ED-EST-02 Quebec (TE 6), ED-EST-03 Quebec (TE 4), ED-EST-03 Quebec (TE 5), ED-EST-04 Quebec (TE 3), ED-EST-05 Quebec (TE 1), ED-EST-01 Ontario (TE 8), ED-EST-02 Ontario (TE 4), ED-EST-03 Ontario (TE 3), ED-EST-02 Manitoba (TE 6), ED-EST-02 Manitoba (TE 7), ED-EST-03 Manitoba (TE 3), ED-EST-03 Manitoba (TE 4), ED-EST-02 Saskatchewan (TE 6), ED-EST-03 Saskatchewan (TE 4), ED-EST-02 Alberta (TE 5), ED-EST-02 Alberta (TE 6), ED-EST-03 Alberta (TE 3), ED-EST-01 BC (TE 6), ED-EST-02 BC (TE 4), ED-EST-02 BC (TE 5), ED-EST-03 BC (TE 2), ED-LAT-01 (TE 5), ED-LAT-02 (TE 2), ED-LAT-03 (TE 1), EL-01, EU-PEI-1, GL-AMW-4, GL-AMW-5, GL-ELE -6, GL-ELE -7, GL-MAN-3, GL-MAN-4, GL-MDO-5, GL-MOC-4, GS-04, HS-HDO-03, HS-PHS-03, LI-5, PY-04, SC-1 (equip. op. and spec. trade), SR-W (pay group 9) APC-5, SR-W (pay group 9) APD-6, ST-COR-1, TI-01</v>
      </c>
    </row>
    <row r="1261" spans="1:3" ht="285" x14ac:dyDescent="0.25">
      <c r="A1261" s="60" t="str">
        <f>'5. Raw salary data'!A1261</f>
        <v>TI-03</v>
      </c>
      <c r="B1261" s="129" t="str" cm="1">
        <f t="array" ref="B1261">_xlfn.TEXTJOIN(", ", TRUE, _xlfn._xlws.FILTER('5. Raw salary data'!$A$2:$A$1297, ('5. Raw salary data'!$C$2:$C$1297 &lt; '5. Raw salary data'!D1261) * ('5. Raw salary data'!$C$2:$C$1297 &gt;= '5. Raw salary data'!C1261) * ('5. Raw salary data'!$A$2:$A$1297 &lt;&gt; '5. Raw salary data'!A1261), "No matches"))</f>
        <v>AR-01, AS-02, CM-07, CO-DEV/PER, CR-06, DA-CON-6, EC-01, ED-EST-01 (TE 5), ED-EST-01 (TE 6), ED-EST-02 (TE 4), ED-EST-02 (TE 5) , ED-EST-03 (TE 2), ED-EST-03 (TE 3), ED-EST-04 Maritimes (TE 6), ED-EST-05 Maritimes (TE 3), ED-EST-05 Maritimes (TE 4), ED-EST-06 Maritimes (TE 2), ED-EST-06 Maritimes (TE 3), ED-EST-01 Quebec (TE 10), ED-EST-02 Quebec (TE 10), ED-EST-03 Quebec (TE 8), ED-EST-03 Quebec (TE 9), ED-EST-04 Quebec (TE 7), ED-EST-04 Quebec (TE 8), ED-EST-05 Quebec (TE 5), ED-EST-05 Quebec (TE 6), ED-EST-06 Quebec (TE 3), ED-EST-06 Quebec (TE 4), ED-EST-02 Ontario (TE 8), ED-EST-03 Ontario (TE 7), ED-EST-04 Ontario (TE 4), ED-EST-05 Ontario (TE 3), ED-EST-06 Ontario (TE 1), ED-EST-03 Manitoba (TE 8), ED-EST-03 Manitoba (TE 9), ED-EST-04 Manitoba (TE 2), ED-EST-05 Manitoba (TE 1), ED-EST-03 Saskatchewan (TE 8), ED-EST-03 Saskatchewan (TE 9), ED-EST-04 Saskatchewan (TE 3), ED-EST-04 Saskatchewan (TE 4), ED-EST-05 Saskatchewan (TE 2), ED-EST-06 Saskatchewan (TE 1), ED-EST-02 Alberta (TE 9), ED-EST-03 Alberta (TE 7), ED-EST-04 Alberta (TE 3), ED-EST-05 Alberta (TE 2), ED-EST-06 Alberta (TE 1), ED-EST-02 BC (TE 9), ED-EST-03 BC (TE 5), ED-EST-04 BC (TE 4), ED-EST-05 BC (TE 2), ED-EST-06 BC (TE 1), ED-LAT-01 (TE 10), ED-LAT-02 (TE 6), ED-LAT-02 (TE 7), ED-LAT-03 (TE 5), ED-LAT-03 (TE 6), ED-LAT-04 (TE 3), ED-LAT-04 (TE 4), EG-02, EL-02, EN-ENG-01, GL-AIM-9, GL-AMW-9, GL-AMW-10, GL-COI-00, GL-ELE -11, GL-ELE -12, GL-GHW-7, GL-INM-10, GL-INM-11, GL-MAM-8, GL-MAN-8, GL-MAN-9, GL-MDO-9, GL-MDO-10, GL-MOC-9, GL-MST-11, GL-MST-12, GL-PCF-6, GL-PCF-7, GL-PIP-00, GL-PRW-8, GL-PRW-9, GL-VHE-00, GL-WOW-9, GS-07, GT-03, HP-02, HS-HDO-05, HS-HDO-06, HS-PHS-05, IS-02 , LI-7, MT-01, OM-02, PM-02 , PY-06, SC-5 (deck and engine room), SC-6 (deck and engine room), SC-STD-5, SC-STD-6, SC-4 (equip. op. and spec. trade), SG-SRE-01, SR-E (pay group 1 basic), SR-W (pay group 9) APC-7, SR-W (pay group 9) APD-9, TR-01</v>
      </c>
      <c r="C1261" s="128" t="str" cm="1">
        <f t="array" ref="C1261">_xlfn.TEXTJOIN(", ",TRUE,_xlfn._xlws.FILTER('5. Raw salary data'!$A$2:$A$1297,('5. Raw salary data'!$C$2:$C$1297 &gt;'5. Raw salary data'!E1261)*('5. Raw salary data'!$C$2:$C$1297 &lt;'5. Raw salary data'!C1261),"No matches"))</f>
        <v>AS-01, CM-06, DA-CON-5, DA-PRO-5, DD-04, ED-EST-01 (TE 4), ED-EST-02 (TE 3) , ED-EST-03 (TE 1), ED-EST-03 Maritimes (TE 8), ED-EST-03 Maritimes (TE 9), ED-EST-04 Maritimes (TE 4), ED-EST-04 Maritimes (TE 5), ED-EST-05 Maritimes (TE 2), ED-EST-06 Maritimes (TE 1), ED-EST-01 Quebec (TE 9), ED-EST-02 Quebec (TE 8), ED-EST-02 Quebec (TE 9), ED-EST-03 Quebec (TE 7), ED-EST-04 Quebec (TE 6), ED-EST-05 Quebec (TE 4), ED-EST-06 Quebec (TE 2), ED-EST-02 Ontario (TE 6), ED-EST-02 Ontario (TE 7), ED-EST-03 Ontario (TE 5), ED-EST-03 Ontario (TE 6), ED-EST-04 Ontario (TE 3), ED-EST-05 Ontario (TE 2), ED-EST-03 Manitoba (TE 6), ED-EST-03 Manitoba (TE 7), ED-EST-04 Manitoba (TE 1), ED-EST-02 Saskatchewan (TE 9), ED-EST-03 Saskatchewan (TE 7), ED-EST-04 Saskatchewan (TE 2), ED-EST-05 Saskatchewan (TE 1), ED-EST-02 Alberta (TE 8), ED-EST-03 Alberta (TE 5), ED-EST-03 Alberta (TE 6), ED-EST-04 Alberta (TE 2), ED-EST-05 Alberta (TE 1), ED-EST-02 BC (TE 7), ED-EST-02 BC (TE 8), ED-EST-03 BC (TE 4), ED-EST-04 BC (TE 3), ED-EST-05 BC (TE 1), ED-LAT-01 (TE 8), ED-LAT-01 (TE 9), ED-LAT-02 (TE 5), ED-LAT-03 (TE 3), ED-LAT-03 (TE 4), ED-LAT-04 (TE 2), GL-AIM-00, GL-AMW-8, GL-ELE -9, GL-ELE -10, GL-GHW-5, GL-GHW-6, GL-INM-9, GL-MAM-00, GL-MAM-6, GL-MAM-7, GL-MAN-6, GL-MAN-7, GL-MDO-8, GL-MOC-7, GL-MOC-8, GL-MST-9, GL-MST-10, GL-PCF-00, GL-PRW-6, GL-PRW-7, GL-WOW-00, GS-05, GS-06, IS-01 , MA-01, PG-01, PI-02-CGC, PM-01 , RO-01, SC-3 (deck and engine room), SC-4 (deck and engine room), SC-STD-3, SC-STD-4, SC-3 (equip. op. and spec. trade), SR-W (pay group 2), SR-W (pay group 3), SR-W (pay group 9) APC-6, SR-W (pay group 9) APD-8</v>
      </c>
    </row>
    <row r="1262" spans="1:3" ht="285" x14ac:dyDescent="0.25">
      <c r="A1262" s="60" t="str">
        <f>'5. Raw salary data'!A1262</f>
        <v>TI-04</v>
      </c>
      <c r="B1262" s="129" t="str" cm="1">
        <f t="array" ref="B1262">_xlfn.TEXTJOIN(", ", TRUE, _xlfn._xlws.FILTER('5. Raw salary data'!$A$2:$A$1297, ('5. Raw salary data'!$C$2:$C$1297 &lt; '5. Raw salary data'!D1262) * ('5. Raw salary data'!$C$2:$C$1297 &gt;= '5. Raw salary data'!C1262) * ('5. Raw salary data'!$A$2:$A$1297 &lt;&gt; '5. Raw salary data'!A1262), "No matches"))</f>
        <v>DD-06, EC-02, ED-EST-01 (TE 8), ED-EST-02 (TE 7) , ED-EST-03 (TE 4), ED-EST-03 (TE 5), ED-EST-04 (TE 2), ED-EST-05 (TE 1), ED-EST-04 Maritimes (TE 8), ED-EST-04 Maritimes (TE 9), ED-EST-05 Maritimes (TE 6), ED-EST-06 Maritimes (TE 5), ED-EST-03 Quebec (TE 11), ED-EST-04 Quebec (TE 10), ED-EST-04 Quebec (TE 11), ED-EST-05 Quebec (TE 8), ED-EST-06 Quebec (TE 5), ED-EST-06 Quebec (TE 6), ED-EST-03 Ontario (TE 9), ED-EST-04 Ontario (TE 6), ED-EST-05 Ontario (TE 5), ED-EST-05 Ontario (TE 6), ED-EST-06 Ontario (TE 3), ED-EST-04 Manitoba (TE 4), ED-EST-04 Manitoba (TE 5), ED-EST-05 Manitoba (TE 3), ED-EST-06 Manitoba (TE 2), ED-EST-04 Saskatchewan (TE 6), ED-EST-05 Saskatchewan (TE 4), ED-EST-06 Saskatchewan (TE 3), ED-EST-03 Alberta (TE 9), ED-EST-04 Alberta (TE 5), ED-EST-04 Alberta (TE 6), ED-EST-05 Alberta (TE 4), ED-EST-05 Alberta (TE 5), ED-EST-06 Alberta (TE 3), ED-EST-03 BC (TE 7), ED-EST-03 BC (TE 8), ED-EST-04 BC (TE 6), ED-EST-05 BC (TE 4), ED-EST-05 BC (TE 5), ED-EST-06 BC (TE 3), ED-LAT-02 (TE 9), ED-LAT-02 (TE 10), ED-LAT-03 (TE 8), ED-LAT-03 (TE 9), ED-LAT-04 (TE 6), ED-LAT-04 (TE 7), EG-03, EL-03, EU-LAI-1, FB-1, GL-AIM-11, GL-AIM-12, GL-AMW-12, GL-AMW-13, GL-COI-9, GL-COI-10, GL-EIM-9, GL-ELE -14, GL-GHW-10, GL-GHW-11, GL-INM-13, GL-INM-14, GL-MAM-10, GL-MAM-11, GL-MAN-11, GL-MDO-12, GL-MDO-13, GL-MOC-11, GL-MOC-12, GL-MST-14, GL-PCF-9, GL-PIP-9, GL-PIP-10, GL-PRW-11, GL-SMW-8, GL-VHE-9, GL-WOW-11, HP-03, HR-01, HS-HDO-08, MA-02, PS-1, SC-5 (equip. op. and spec. trade), SG-PAT-01, SO-MAO-01, SR-E (pay group 2 ELE-2), SR-W (pay group 4), SR-W (pay group 5), SR-W (pay group 6), SR-W (pay group 9) APC-8, SR-W (pay group 9) APD-10, SW-SCW-01, SW-CHA-01</v>
      </c>
      <c r="C1262" s="128" t="str" cm="1">
        <f t="array" ref="C1262">_xlfn.TEXTJOIN(", ",TRUE,_xlfn._xlws.FILTER('5. Raw salary data'!$A$2:$A$1297,('5. Raw salary data'!$C$2:$C$1297 &gt;'5. Raw salary data'!E1262)*('5. Raw salary data'!$C$2:$C$1297 &lt;'5. Raw salary data'!C1262),"No matches"))</f>
        <v>AS-03, CM-07, CO-DEV/PER, CR-06, DA-CON-6, DA-PRO-6, DD-05, DS-1, ED-EST-01 (TE 6), ED-EST-01 (TE 7) , ED-EST-02 (TE 5) , ED-EST-02 (TE 6) , ED-EST-03 (TE 3), ED-EST-04 (TE 1), ED-EST-04 Maritimes (TE 7), ED-EST-05 Maritimes (TE 4), ED-EST-05 Maritimes (TE 5), ED-EST-06 Maritimes (TE 3), ED-EST-06 Maritimes (TE 4),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ED-EST-04 Manitoba (TE 3), ED-EST-05 Manitoba (TE 2), ED-EST-06 Manitoba (TE 1), ED-EST-03 Saskatchewan (TE 9), ED-EST-04 Saskatchewan (TE 4), ED-EST-04 Saskatchewan (TE 5), ED-EST-05 Saskatchewan (TE 2), ED-EST-05 Saskatchewan (TE 3), ED-EST-06 Saskatchewan (TE 1), ED-EST-06 Saskatchewan (TE 2), ED-EST-03 Alberta (TE 7), ED-EST-03 Alberta (TE 8), ED-EST-04 Alberta (TE 4), ED-EST-05 Alberta (TE 3), ED-EST-06 Alberta (TE 2), ED-EST-03 BC (TE 6), ED-EST-04 BC (TE 5), ED-EST-05 BC (TE 3), ED-EST-06 BC (TE 2), ED-LAT-01 (TE 11), ED-LAT-01 (TE 12), ED-LAT-02 (TE 7), ED-LAT-02 (TE 8), ED-LAT-03 (TE 6), ED-LAT-03 (TE 7), ED-LAT-04 (TE 4), ED-LAT-04 (TE 5), EL-02, FR - Recruitment, GL-AIM-10, GL-AMW-10, GL-AMW-11, GL-COI-00, GL-EIM-00, GL-ELE -12, GL-ELE -13, GL-GHW-8, GL-INM-11, GL-INM-12, GL-MAM-9, GL-MAN-9, GL-MAN-10, GL-MDO-10, GL-MDO-11, GL-MOC-10, GL-MST-12, GL-MST-13, GL-PCF-7, GL-PCF-8, GL-PRW-9, GL-PRW-10, GL-SMW-00, GL-VHE-00, GL-VHE-8, GL-WOW-9, GL-WOW-10, GS-08, HS-HDO-06, HS-HDO-07, HS-PHS-06, HS-PHS-07, LI-8, OM-02, PE-01, PG-02, PI-03-CGC, PM-03 , PO-IMA-01, PO-LES-TO-01, PO-LES-IM-01, PO-TCO-01, PR(S)-01, PY-07, SC-6 (deck and engine room), SC-7 (deck and engine room), SC-STD-6, SC-STD-7, SO-MAO-TO, SR-E (pay group 1 basic), SR-W (pay group 9) APD-9, ST-COR-2, WP-02</v>
      </c>
    </row>
    <row r="1263" spans="1:3" ht="270" x14ac:dyDescent="0.25">
      <c r="A1263" s="60" t="str">
        <f>'5. Raw salary data'!A1263</f>
        <v>TI-05</v>
      </c>
      <c r="B1263" s="129" t="str" cm="1">
        <f t="array" ref="B1263">_xlfn.TEXTJOIN(", ", TRUE, _xlfn._xlws.FILTER('5. Raw salary data'!$A$2:$A$1297, ('5. Raw salary data'!$C$2:$C$1297 &lt; '5. Raw salary data'!D1263) * ('5. Raw salary data'!$C$2:$C$1297 &gt;= '5. Raw salary data'!C1263) * ('5. Raw salary data'!$A$2:$A$1297 &lt;&gt; '5. Raw salary data'!A1263),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6), ED-EST-04 Alberta (TE 8), ED-EST-05 Alberta (TE 7), ED-EST-06 Alberta (TE 6), ED-EST-04 BC (TE 9), ED-EST-05 BC (TE 7), ED-EST-06 BC (TE 5), ED-EST-06 BC (TE 6), ED-LAT-02 (TE 13), ED-LAT-03 (TE 12), ED-LAT-03 (TE 13), ED-LAT-04 (TE 10), ED-LAT-04 (TE 11), EG-04, EL-04, EN-ENG-02, EN-SUR-01, GL-COI-12, GL-COI-13, GL-EIM-12, GL-EIM-13, GL-MAM-14, GL-MAN-14, GL-PCF-12, GL-PCF-13, GL-PIP-12, GL-PIP-13, GL-PRW-14, GL-SMW-11, GL-VHE-12, GL-VHE-13, GL-WOW-14, GS-10, GS-11, HP-04, HR-02, HS-HDO-09, HS-HDO-10, HS-PHS-09, LS-02, MT-02, NU-CHN-1, NU-HOS-1, PI-05-CGC, PR(S)-02, SE-RES-1, SG-PAT-02, SO-FLP-02, SO-MAO-02, SO-RAD-01, SR-E (pay group 4 MDO-5), SR-W (pay group 8), SR-W (pay group 11), SW-SCW-02, SW-CHA-02, UT-1</v>
      </c>
      <c r="C1263" s="128" t="str" cm="1">
        <f t="array" ref="C1263">_xlfn.TEXTJOIN(", ",TRUE,_xlfn._xlws.FILTER('5. Raw salary data'!$A$2:$A$1297,('5. Raw salary data'!$C$2:$C$1297 &gt;'5. Raw salary data'!E1263)*('5. Raw salary data'!$C$2:$C$1297 &lt;'5. Raw salary data'!C1263),"No matches"))</f>
        <v>AG-01, AI-01, AS-04, BI-01, CH-01, CR-07, DA-CON-7, DA-PRO-7, DS-2, EC-03, ED-EST-02 (TE 8), ED-EST-02 (TE 9), ED-EST-03 (TE 5), ED-EST-03 (TE 6), ED-EST-04 (TE 3), ED-EST-05 (TE 2),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6), ED-EST-05 Manitoba (TE 4), ED-EST-05 Manitoba (TE 5), ED-EST-06 Manitoba (TE 3), ED-EST-04 Saskatchewan (TE 7), ED-EST-05 Saskatchewan (TE 5), ED-EST-05 Saskatchewan (TE 6), ED-EST-06 Saskatchewan (TE 4), ED-EST-06 Saskatchewan (TE 5), ED-EST-04 Alberta (TE 6), ED-EST-04 Alberta (TE 7), ED-EST-05 Alberta (TE 5), ED-EST-05 Alberta (TE 6), ED-EST-06 Alberta (TE 4), ED-EST-06 Alberta (TE 5), ED-EST-03 BC (TE 9), ED-EST-04 BC (TE 7), ED-EST-04 BC (TE 8), ED-EST-05 BC (TE 5), ED-EST-05 BC (TE 6), ED-EST-06 BC (TE 4), ED-LAT-02 (TE 11), ED-LAT-02 (TE 12), ED-LAT-03 (TE 10), ED-LAT-03 (TE 11), ED-LAT-04 (TE 8), ED-LAT-04 (TE 9), FB-2, GL-AIM-13, GL-AIM-14, GL-AMW-14, GL-COI-11, GL-EIM-10, GL-EIM-11, GL-GHW-12, GL-INM-14, GL-MAM-12, GL-MAM-13, GL-MAN-12, GL-MAN-13, GL-MDO-14, GL-MOC-13, GL-MOC-14, GL-PCF-10, GL-PCF-11, GL-PIP-11, GL-PRW-12, GL-PRW-13, GL-SMW-9, GL-SMW-10, GL-VHE-10, GL-VHE-11, GL-WOW-12, GL-WOW-13, GS-09, GT-04, HS-PHS-08, IS-03 , IT-01, LI-9, LS-01, OM-03, PC-01, PE-02, PG-03, PI-04-CGC, PM-04 , PO-IMA-02, PO-LES-TO-02, PO-LES-IM-02, PO-TCO-02, PS-1, RO-03, SC-6 (equip. op. and spec. trade), SC-7 (equip. op. and spec. trade), SG-SRE-02, SO-FLP-01, SR-E (pay group 3 MDO-4), SR-E (APA), SR-E (APB), SR-W (pay group 6), SR-W (pay group 7), SW-SCW-01, WP-03</v>
      </c>
    </row>
    <row r="1264" spans="1:3" ht="195" x14ac:dyDescent="0.25">
      <c r="A1264" s="60" t="str">
        <f>'5. Raw salary data'!A1264</f>
        <v>TI-06</v>
      </c>
      <c r="B1264" s="129" t="str" cm="1">
        <f t="array" ref="B1264">_xlfn.TEXTJOIN(", ", TRUE, _xlfn._xlws.FILTER('5. Raw salary data'!$A$2:$A$1297, ('5. Raw salary data'!$C$2:$C$1297 &lt; '5. Raw salary data'!D1264) * ('5. Raw salary data'!$C$2:$C$1297 &gt;= '5. Raw salary data'!C1264) * ('5. Raw salary data'!$A$2:$A$1297 &lt;&gt; '5. Raw salary data'!A1264), "No matches"))</f>
        <v>AS-05, CT-EAV-02 , CT-IAU-02, CX-2, ED-EDS-02, ED-EST-04 (TE 7), ED-EST-04 (TE 8), ED-EST-05 (TE 5), ED-EST-05 (TE 6), ED-EST-06 (TE 4), ED-EST-06 Maritimes (TE 10), ED-EST-06 Quebec (TE 12), ED-EST-06 Ontario (TE 8), ED-EST-06 Ontario (TE 9), ED-EST-04 Manitoba (TE 10), ED-EST-05 Manitoba (TE 9), ED-EST-05 Manitoba (TE 10), ED-EST-06 Manitoba (TE 7), ED-EST-06 Manitoba (TE 8), ED-EST-05 Saskatchewan (TE 10), ED-EST-06 Saskatchewan (TE 9), ED-EST-06 Saskatchewan (TE 10), ED-EST-05 Alberta (TE 10), ED-EST-06 Alberta (TE 9), ED-EST-06 Alberta (TE 10), ED-EST-05 BC (TE 10), ED-EST-06 BC (TE 9), EU-PEI-2, FB-3, FR-2, FS-01, GL-SMW-14, GS-13, GT-06, HP-06, HR-03, IS-04 , IT-02, LS-03, LP-00, ND-ADV-1, ND-DIT-1, NU-CHN-2, NU-HOS-2, OM-04, PG-04, PI-06-CGC, PM-05 , PM-MCO-01, PO-LES-TO-04, PO-TCO-04, PS-2, RO-05, SG-PAT-03, SG-SRE-03, SO-FLP-04, SO-MAO-04, SO-RAD-03, SR-E (pay group 7), SR-E (pay group 8), SR-E (pay group 9), SR-E (pay group 10), SR-W (pay group 12), SW-SCW-03, SW-SCW-01 Clinical Social Workers, SW-SCW-02 Clinical Social Workers, TI-05 Marine, VM-1, WP-04</v>
      </c>
      <c r="C1264" s="128" t="str" cm="1">
        <f t="array" ref="C1264">_xlfn.TEXTJOIN(", ",TRUE,_xlfn._xlws.FILTER('5. Raw salary data'!$A$2:$A$1297,('5. Raw salary data'!$C$2:$C$1297 &gt;'5. Raw salary data'!E1264)*('5. Raw salary data'!$C$2:$C$1297 &lt;'5. Raw salary data'!C1264),"No matches"))</f>
        <v>AG-02, AI-02, BI-02, CH-02, CX-1, DD-08, DD-09, EC-04, ED-EST-03 (TE 8), ED-EST-03 (TE 9), ED-EST-04 (TE 6), ED-EST-05 (TE 4), ED-EST-06 (TE 3), ED-EST-05 Maritimes (TE 10), ED-EST-06 Maritimes (TE 9), ED-EST-06 Quebec (TE 10), ED-EST-06 Quebec (TE 11), ED-EST-04 Ontario (TE 10), ED-EST-05 Ontario (TE 9), ED-EST-05 Ontario (TE 10), ED-EST-06 Ontario (TE 7), ED-EST-04 Manitoba (TE 9), ED-EST-05 Manitoba (TE 7), ED-EST-05 Manitoba (TE 8), ED-EST-06 Manitoba (TE 6), ED-EST-04 Saskatchewan (TE 10), ED-EST-05 Saskatchewan (TE 8), ED-EST-05 Saskatchewan (TE 9), ED-EST-06 Saskatchewan (TE 7), ED-EST-06 Saskatchewan (TE 8), ED-EST-04 Alberta (TE 9), ED-EST-04 Alberta (TE 10), ED-EST-05 Alberta (TE 8), ED-EST-05 Alberta (TE 9), ED-EST-06 Alberta (TE 7), ED-EST-06 Alberta (TE 8), ED-EST-04 BC (TE 10), ED-EST-04 BC (TE 11), ED-EST-05 BC (TE 8), ED-EST-05 BC (TE 9), ED-EST-06 BC (TE 7), ED-EST-06 BC (TE 8), ED-LAT-04 (TE 12), ED-LAT-04 (TE 13), EG-05, EL-05, FO-01, FR-1, GL-COI-14, GL-EIM-14, GL-PCF-14, GL-PIP-14, GL-SMW-12, GL-SMW-13, GL-VHE-14, GS-12, GT-05, HP-05, HS-HDO-10, HS-PHS-10, MA-03, ND-HME-1, PC-02, PE-03, PO-IMA-03, PO-LES-TO-03, PO-LES-IM-03, PO-TCO-03, PR(S)-03, RO-04, SO-FLP-03, SO-MAO-03, SO-RAD-02, SR-E (pay group 5 basic), SR-E (pay group 6), TI-05 Aviation, TR-02</v>
      </c>
    </row>
    <row r="1265" spans="1:3" ht="105" x14ac:dyDescent="0.25">
      <c r="A1265" s="60" t="str">
        <f>'5. Raw salary data'!A1265</f>
        <v>TI-07</v>
      </c>
      <c r="B1265" s="129" t="str" cm="1">
        <f t="array" ref="B1265">_xlfn.TEXTJOIN(", ", TRUE, _xlfn._xlws.FILTER('5. Raw salary data'!$A$2:$A$1297, ('5. Raw salary data'!$C$2:$C$1297 &lt; '5. Raw salary data'!D1265) * ('5. Raw salary data'!$C$2:$C$1297 &gt;= '5. Raw salary data'!C1265) * ('5. Raw salary data'!$A$2:$A$1297 &lt;&gt; '5. Raw salary data'!A1265), "No matches"))</f>
        <v>AI-03, AR-03, AS-06, CX-3, EC-05, ED-EDS-04, ED-EST-04 (TE 10), ED-EST-05 (TE 8), ED-EST-06 (TE 6), ED-EST-06 (TE 7), ED-EST-06 Manitoba (TE 10), ED-EST-06 BC (TE 11), FB-5, FO-02, FR-4, HP-07, IS-05 , LS-04, MA-04, MT-03, NU-CHN-4, NU-HOS-4, OM-05, OP-1, PE-04, PI-07-CGC, PR(S)-04, RO-06, SG-SRE-04, SO-FLP-05, SO-MAO-06, SO-MAO-07, SW-SCW-03 Clinical Social Workers, TI-06 Railway safety, TR-03, UT-2, WP-05</v>
      </c>
      <c r="C1265" s="128" t="str" cm="1">
        <f t="array" ref="C1265">_xlfn.TEXTJOIN(", ",TRUE,_xlfn._xlws.FILTER('5. Raw salary data'!$A$2:$A$1297,('5. Raw salary data'!$C$2:$C$1297 &gt;'5. Raw salary data'!E1265)*('5. Raw salary data'!$C$2:$C$1297 &lt;'5. Raw salary data'!C1265),"No matches"))</f>
        <v>CT-FIN-02 , CT-EAV-02 , CT-IAU-02, DS-3, ED-EDS-03, ED-EST-04 (TE 8), ED-EST-04 (TE 9), ED-EST-05 (TE 6), ED-EST-05 (TE 7), ED-EST-06 (TE 5), ED-EST-06 Ontario (TE 9), ED-EST-06 Ontario (TE 10), ED-EST-05 Manitoba (TE 10), ED-EST-06 Manitoba (TE 8), ED-EST-06 Manitoba (TE 9), ED-EST-06 Saskatchewan (TE 10), ED-EST-06 Alberta (TE 10), ED-EST-05 BC (TE 11), ED-EST-06 BC (TE 9), ED-EST-06 BC (TE 10), EG-06, EL-06, FB-4, FR-3, GT-06, IT-02, LS-03, ND-DIT-2, ND-HME-2, NU-CHN-2, NU-CHN-3, NU-HOS-2, NU-HOS-3, PG-04, PS-2, SG-PAT-03, SG-SRE-03, SO-FLP-04, SO-MAO-05, SR-E (pay group 10), SR-E (pay group 11), SR-E (pay group 12), SR-W (pay group 12), SW-SCW-02 Clinical Social Workers, SW-CHA-03, VM-1</v>
      </c>
    </row>
    <row r="1266" spans="1:3" ht="60" x14ac:dyDescent="0.25">
      <c r="A1266" s="60" t="str">
        <f>'5. Raw salary data'!A1266</f>
        <v>TI-08</v>
      </c>
      <c r="B1266" s="129" t="str" cm="1">
        <f t="array" ref="B1266">_xlfn.TEXTJOIN(", ", TRUE, _xlfn._xlws.FILTER('5. Raw salary data'!$A$2:$A$1297, ('5. Raw salary data'!$C$2:$C$1297 &lt; '5. Raw salary data'!D1266) * ('5. Raw salary data'!$C$2:$C$1297 &gt;= '5. Raw salary data'!C1266) * ('5. Raw salary data'!$A$2:$A$1297 &lt;&gt; '5. Raw salary data'!A1266), "No matches"))</f>
        <v>AI-04, AO-CAI-01, AR-04, AS-07, CO-02, ED-EDS-05, ED-EST-05 (TE 10), ED-EST-06 (TE 9), ED-EST-06 (TE 10), EL-08, FB-6, FO-03, FR-5, FS-02, HP-09, IS-06 , IT-03, LP-01, MT-05, NU-CHN-6, NU-HOS-6, OP-3, PE-05, PM-06 , PM-MCO-02, PR(S)-05, SE-RES-2, SG-PAT-04, SG-SRE-05, SO-FLP-07, TI-07 Railway safety, TR-04</v>
      </c>
      <c r="C1266" s="128" t="str" cm="1">
        <f t="array" ref="C1266">_xlfn.TEXTJOIN(", ",TRUE,_xlfn._xlws.FILTER('5. Raw salary data'!$A$2:$A$1297,('5. Raw salary data'!$C$2:$C$1297 &gt;'5. Raw salary data'!E1266)*('5. Raw salary data'!$C$2:$C$1297 &lt;'5. Raw salary data'!C1266),"No matches"))</f>
        <v>AG-03, BI-03, CH-03, CT-EAV-03 , CT-IAU-03, ED-EST-05 (TE 9), ED-EST-06 (TE 8), EG-07, EL-07, EN-ENG-03, EN-SUR-02, FB-5, FR-4, GT-07, HP-08, HR-04, MA-04, MT-04, ND-ADV-2, ND-DIT-3, ND-HME-3, NU-CHN-5, NU-HOS-5, OP-2, PC-03, PG-05, PH-01, PS-3, SG-SRE-04, SO-FLP-06, SO-MAO-07, SO-MAO-08, SR-CPS1, SW-SCW-04, TI-06 Aviation, TI-06 Marine, VM-2, WP-05</v>
      </c>
    </row>
    <row r="1267" spans="1:3" ht="225" x14ac:dyDescent="0.25">
      <c r="A1267" s="60" t="str">
        <f>'5. Raw salary data'!A1267</f>
        <v>TI-05 Aviation</v>
      </c>
      <c r="B1267" s="129" t="str" cm="1">
        <f t="array" ref="B1267">_xlfn.TEXTJOIN(", ", TRUE, _xlfn._xlws.FILTER('5. Raw salary data'!$A$2:$A$1297, ('5. Raw salary data'!$C$2:$C$1297 &lt; '5. Raw salary data'!D1267) * ('5. Raw salary data'!$C$2:$C$1297 &gt;= '5. Raw salary data'!C1267) * ('5. Raw salary data'!$A$2:$A$1297 &lt;&gt; '5. Raw salary data'!A1267), "No matches"))</f>
        <v>AG-02, AI-02, AS-05, BI-02, CH-02, CX-2, DD-09, ED-EDS-02, ED-EST-03 (TE 9), ED-EST-04 (TE 6), ED-EST-04 (TE 7), ED-EST-05 (TE 5), ED-EST-06 (TE 3), ED-EST-06 (TE 4), ED-EST-06 Maritimes (TE 10), ED-EST-06 Quebec (TE 11), ED-EST-06 Quebec (TE 12), ED-EST-05 Ontario (TE 10), ED-EST-06 Ontario (TE 7), ED-EST-06 Ontario (TE 8), ED-EST-04 Manitoba (TE 9),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ED-EST-06 BC (TE 8), ED-LAT-04 (TE 13), EG-05, EL-05, EU-PEI-2, FB-3, FO-01, FR-2, FS-01, GL-SMW-13, GL-SMW-14, GS-13, HP-06, HR-03, HS-PHS-10, IS-04 , LP-00, MA-03, ND-DIT-1, ND-HME-1, OM-04, PC-02, PE-03, PI-06-CGC, PM-05 , PR(S)-03, RO-05, SO-FLP-03, SO-MAO-04, SO-RAD-03, SR-E (pay group 6), SR-E (pay group 7), SR-E (pay group 8), SW-SCW-03, TI-06, TI-05 Marine, WP-04</v>
      </c>
      <c r="C1267" s="128" t="str" cm="1">
        <f t="array" ref="C1267">_xlfn.TEXTJOIN(", ",TRUE,_xlfn._xlws.FILTER('5. Raw salary data'!$A$2:$A$1297,('5. Raw salary data'!$C$2:$C$1297 &gt;'5. Raw salary data'!E1267)*('5. Raw salary data'!$C$2:$C$1297 &lt;'5. Raw salary data'!C1267),"No matches"))</f>
        <v>AR-02, CT-FIN-01 , CT-EAV-01 , CT-IAU-01 , CX-1, DD-08, EC-04, ED-EDS-01, ED-EST-03 (TE 8), ED-EST-04 (TE 5), ED-EST-05 (TE 3), ED-EST-05 (TE 4), ED-EST-06 (TE 2), ED-EST-05 Maritimes (TE 9), ED-EST-05 Maritimes (TE 10), ED-EST-06 Maritimes (TE 8), ED-EST-06 Maritimes (TE 9), ED-EST-05 Quebec (TE 12), ED-EST-06 Quebec (TE 9), ED-EST-06 Quebec (TE 10), ED-EST-04 Ontario (TE 10), ED-EST-05 Ontario (TE 9), ED-EST-06 Ontario (TE 6), ED-EST-04 Manitoba (TE 8), ED-EST-05 Manitoba (TE 6), ED-EST-05 Manitoba (TE 7), ED-EST-06 Manitoba (TE 5), ED-EST-06 Manitoba (TE 6), ED-EST-04 Saskatchewan (TE 9), ED-EST-04 Saskatchewan (TE 10), ED-EST-05 Saskatchewan (TE 8), ED-EST-06 Saskatchewan (TE 6), ED-EST-06 Saskatchewan (TE 7), ED-EST-04 Alberta (TE 9), ED-EST-05 Alberta (TE 8), ED-EST-06 Alberta (TE 6), ED-EST-06 Alberta (TE 7), ED-EST-04 BC (TE 9), ED-EST-04 BC (TE 10), ED-EST-05 BC (TE 7), ED-EST-05 BC (TE 8), ED-EST-06 BC (TE 6), ED-EST-06 BC (TE 7), ED-LAT-03 (TE 13), ED-LAT-04 (TE 10), ED-LAT-04 (TE 11), ED-LAT-04 (TE 12), EN-ENG-02, FR-1, GL-COI-13, GL-COI-14, GL-EIM-13, GL-EIM-14, GL-MAM-14, GL-PCF-13, GL-PCF-14, GL-PIP-13, GL-PIP-14, GL-SMW-11, GL-SMW-12, GL-VHE-13, GL-VHE-14, GS-11, GS-12, GT-05, HP-05, HR-02, HS-HDO-10, HS-PHS-09, MT-02, NU-CHN-1, NU-HOS-1, PI-05-CGC, PO-IMA-03, PO-LES-TO-03, PO-LES-IM-03, PO-TCO-03, RO-04, SE-RES-1, SO-FLP-02, SO-MAO-03, SO-RAD-01, SO-RAD-02, SR-E (pay group 4 MDO-5), SR-E (pay group 5 basic), SR-W (pay group 11), SW-CHA-02, TR-02</v>
      </c>
    </row>
    <row r="1268" spans="1:3" ht="60" x14ac:dyDescent="0.25">
      <c r="A1268" s="60" t="str">
        <f>'5. Raw salary data'!A1268</f>
        <v>TI-06 Aviation</v>
      </c>
      <c r="B1268" s="129" t="str" cm="1">
        <f t="array" ref="B1268">_xlfn.TEXTJOIN(", ", TRUE, _xlfn._xlws.FILTER('5. Raw salary data'!$A$2:$A$1297, ('5. Raw salary data'!$C$2:$C$1297 &lt; '5. Raw salary data'!D1268) * ('5. Raw salary data'!$C$2:$C$1297 &gt;= '5. Raw salary data'!C1268) * ('5. Raw salary data'!$A$2:$A$1297 &lt;&gt; '5. Raw salary data'!A1268), "No matches"))</f>
        <v>AG-03, BI-03, CH-03, CT-EAV-03 , CT-IAU-03, ED-EDS-05, ED-EST-05 (TE 9), ED-EST-05 (TE 10), ED-EST-06 (TE 8), ED-EST-06 (TE 9), EG-07, EL-07, EN-ENG-03, EN-SUR-02, FR-5, GT-07, HP-08, HR-04, ND-ADV-2, ND-DIT-3, ND-HME-3, NU-CHN-5, NU-HOS-5, OP-2, PC-03, PG-05, PH-01, PS-3, SG-PAT-04, SO-FLP-06, SO-MAO-08, SR-CPS1, SW-SCW-04, TI-08, TI-06 Marine, TI-07 Railway safety, VM-2</v>
      </c>
      <c r="C1268" s="128" t="str" cm="1">
        <f t="array" ref="C1268">_xlfn.TEXTJOIN(", ",TRUE,_xlfn._xlws.FILTER('5. Raw salary data'!$A$2:$A$1297,('5. Raw salary data'!$C$2:$C$1297 &gt;'5. Raw salary data'!E1268)*('5. Raw salary data'!$C$2:$C$1297 &lt;'5. Raw salary data'!C1268),"No matches"))</f>
        <v>AI-03, AR-03, AS-06, CX-3, EC-05, ED-EDS-04, ED-EST-04 (TE 10), ED-EST-05 (TE 8), ED-EST-06 (TE 6), ED-EST-06 (TE 7), ED-EST-06 Manitoba (TE 10), ED-EST-06 BC (TE 11), FB-5, FO-02, FR-4, HP-07, IS-05 , LS-04, MA-04, MT-03, MT-04, NU-CHN-4, NU-HOS-4, OM-05, OP-1, PE-04, PI-07-CGC, PR(S)-04, RO-06, SG-SRE-04, SO-FLP-05, SO-MAO-06, SO-MAO-07, SW-SCW-03 Clinical Social Workers, TI-06 Railway safety, TR-03, UT-2, WP-05</v>
      </c>
    </row>
    <row r="1269" spans="1:3" ht="45" x14ac:dyDescent="0.25">
      <c r="A1269" s="60" t="str">
        <f>'5. Raw salary data'!A1269</f>
        <v>TI-07 Aviation</v>
      </c>
      <c r="B1269" s="129" t="str" cm="1">
        <f t="array" ref="B1269">_xlfn.TEXTJOIN(", ", TRUE, _xlfn._xlws.FILTER('5. Raw salary data'!$A$2:$A$1297, ('5. Raw salary data'!$C$2:$C$1297 &lt; '5. Raw salary data'!D1269) * ('5. Raw salary data'!$C$2:$C$1297 &gt;= '5. Raw salary data'!C1269) * ('5. Raw salary data'!$A$2:$A$1297 &lt;&gt; '5. Raw salary data'!A1269), "No matches"))</f>
        <v>AG-04, AI-06, AI-07, AO-CAI-02, AR-05, AS-08, BI-04, CH-04, CO-03, CT-FIN-03 , CT-EAV-04 , CT-IAU-04, DE-01, EL-09, EN-ENG-04, EN-SUR-03, GT-08, HR-05, LS-05, MT-06, ND-ADV-3, ND-DIT-4, ND-HME-4, PC-04, PE-06, PH-02, PM-07, PM-MCO-03, PS-4, SG-PAT-05, SW-SCW-05, TI-08 Railway safety, TR-05, UT-3, VM-3, WP-06</v>
      </c>
      <c r="C1269" s="128" t="str" cm="1">
        <f t="array" ref="C1269">_xlfn.TEXTJOIN(", ",TRUE,_xlfn._xlws.FILTER('5. Raw salary data'!$A$2:$A$1297,('5. Raw salary data'!$C$2:$C$1297 &gt;'5. Raw salary data'!E1269)*('5. Raw salary data'!$C$2:$C$1297 &lt;'5. Raw salary data'!C1269),"No matches"))</f>
        <v>AI-04, AI-05, AR-04, AS-07, CO-02, EC-06, ED-EST-06 (TE 10), EG-08, EL-08, FB-6, FO-03, FR-6, FS-02, HP-09, IS-06 , IT-03, LP-01, MA-05, MT-05, NU-CHN-6, NU-HOS-6, OP-3, PE-05, PG-06, PM-06 , PM-MCO-02, PR(S)-05, SE-RES-2, SG-SRE-05, SG-SRE-06, SO-FLP-07, SO-MAO-09, TI-07 Marine, TR-04</v>
      </c>
    </row>
    <row r="1270" spans="1:3" ht="45" x14ac:dyDescent="0.25">
      <c r="A1270" s="60" t="str">
        <f>'5. Raw salary data'!A1270</f>
        <v>TI-08 Aviation</v>
      </c>
      <c r="B1270" s="129" t="str" cm="1">
        <f t="array" ref="B1270">_xlfn.TEXTJOIN(", ", TRUE, _xlfn._xlws.FILTER('5. Raw salary data'!$A$2:$A$1297, ('5. Raw salary data'!$C$2:$C$1297 &lt; '5. Raw salary data'!D1270) * ('5. Raw salary data'!$C$2:$C$1297 &gt;= '5. Raw salary data'!C1270) * ('5. Raw salary data'!$A$2:$A$1297 &lt;&gt; '5. Raw salary data'!A1270), "No matches"))</f>
        <v>AC-01, AG-05, AO-CAI-03, AO-HPS-02, BI-05, CH-05, CO-04, CT-FIN-04 , CT-EAV-05 , DE-02, EN-SUR-04, MA-06, MT-07, NU-CHN-8, NU-HOS-8, PC-05, PH-03, PS-5, SG-PAT-06, SG-SRE-08</v>
      </c>
      <c r="C1270" s="128" t="str" cm="1">
        <f t="array" ref="C1270">_xlfn.TEXTJOIN(", ",TRUE,_xlfn._xlws.FILTER('5. Raw salary data'!$A$2:$A$1297,('5. Raw salary data'!$C$2:$C$1297 &gt;'5. Raw salary data'!E1270)*('5. Raw salary data'!$C$2:$C$1297 &lt;'5. Raw salary data'!C1270),"No matches"))</f>
        <v>AI-07, AO-CAI-02, AO-HPS-01, AR-05, CO-03, DE-01, DS-4, EC-07, EL-09, FB-7, FO-04, FS-03, IT-04, MT-06, NU-CHN-7, NU-HOS-7, PC-04, PE-06, PS-4, SE-REM-1, SE-RES-3, SG-PAT-07, SG-SRE-07, SO-INS-01, SO-MAO-10, TI-08 Marine, UT-3, VM-4</v>
      </c>
    </row>
    <row r="1271" spans="1:3" ht="180" x14ac:dyDescent="0.25">
      <c r="A1271" s="60" t="str">
        <f>'5. Raw salary data'!A1271</f>
        <v>TI-05 Marine</v>
      </c>
      <c r="B1271" s="129" t="str" cm="1">
        <f t="array" ref="B1271">_xlfn.TEXTJOIN(", ", TRUE, _xlfn._xlws.FILTER('5. Raw salary data'!$A$2:$A$1297, ('5. Raw salary data'!$C$2:$C$1297 &lt; '5. Raw salary data'!D1271) * ('5. Raw salary data'!$C$2:$C$1297 &gt;= '5. Raw salary data'!C1271) * ('5. Raw salary data'!$A$2:$A$1297 &lt;&gt; '5. Raw salary data'!A1271), "No matches"))</f>
        <v>AS-05, CT-EAV-02 , CT-IAU-02, CX-2, DS-3, ED-EDS-03, ED-EST-04 (TE 8), ED-EST-05 (TE 6), ED-EST-06 (TE 4), ED-EST-06 (TE 5), ED-EST-06 Quebec (TE 12), ED-EST-06 Ontario (TE 8), ED-EST-06 Ontario (TE 9), ED-EST-05 Manitoba (TE 9), ED-EST-05 Manitoba (TE 10), ED-EST-06 Manitoba (TE 8), ED-EST-06 Manitoba (TE 9), ED-EST-06 Saskatchewan (TE 9), ED-EST-06 Saskatchewan (TE 10), ED-EST-05 Alberta (TE 10), ED-EST-06 Alberta (TE 9), ED-EST-06 Alberta (TE 10), ED-EST-05 BC (TE 10), ED-EST-05 BC (TE 11), ED-EST-06 BC (TE 9), ED-EST-06 BC (TE 10), FB-3, FB-4, FR-2, FS-01, GT-06, HR-03, IS-04 , IT-02, LS-03, ND-ADV-1, NU-CHN-2, NU-CHN-3, NU-HOS-2, NU-HOS-3, PG-04, PI-06-CGC, PM-05 , PM-MCO-01, PO-LES-TO-04, PO-TCO-04, PS-2, RO-05, SG-PAT-03, SG-SRE-03, SO-FLP-04, SO-MAO-05, SR-E (pay group 8), SR-E (pay group 9), SR-E (pay group 10), SR-E (pay group 11), SR-E (pay group 12), SR-W (pay group 12), SW-SCW-01 Clinical Social Workers, SW-SCW-02 Clinical Social Workers, SW-CHA-03, VM-1, WP-04</v>
      </c>
      <c r="C1271" s="128" t="str" cm="1">
        <f t="array" ref="C1271">_xlfn.TEXTJOIN(", ",TRUE,_xlfn._xlws.FILTER('5. Raw salary data'!$A$2:$A$1297,('5. Raw salary data'!$C$2:$C$1297 &gt;'5. Raw salary data'!E1271)*('5. Raw salary data'!$C$2:$C$1297 &lt;'5. Raw salary data'!C1271),"No matches"))</f>
        <v>AG-02, AI-02, BI-02, CH-02, CX-1, DD-09, EC-04, ED-EDS-02, ED-EST-03 (TE 9), ED-EST-04 (TE 6), ED-EST-04 (TE 7), ED-EST-05 (TE 4), ED-EST-05 (TE 5), ED-EST-06 (TE 3), ED-EST-05 Maritimes (TE 10), ED-EST-06 Maritimes (TE 9), ED-EST-06 Maritimes (TE 10), ED-EST-06 Quebec (TE 10), ED-EST-06 Quebec (TE 11), ED-EST-05 Ontario (TE 10), ED-EST-06 Ontario (TE 7), ED-EST-04 Manitoba (TE 9), ED-EST-04 Manitoba (TE 10), ED-EST-05 Manitoba (TE 8), ED-EST-06 Manitoba (TE 6), ED-EST-06 Manitoba (TE 7), ED-EST-04 Saskatchewan (TE 10), ED-EST-05 Saskatchewan (TE 9), ED-EST-05 Saskatchewan (TE 10), ED-EST-06 Saskatchewan (TE 8), ED-EST-04 Alberta (TE 10), ED-EST-05 Alberta (TE 9), ED-EST-06 Alberta (TE 8), ED-EST-04 BC (TE 10), ED-EST-04 BC (TE 11), ED-EST-05 BC (TE 8), ED-EST-05 BC (TE 9), ED-EST-06 BC (TE 7), ED-EST-06 BC (TE 8), ED-LAT-04 (TE 12), ED-LAT-04 (TE 13), EG-05, EL-05, EU-PEI-2, FO-01, FR-1, GL-EIM-14, GL-PCF-14, GL-SMW-13, GL-SMW-14, GL-VHE-14, GS-12, GS-13, HP-05, HP-06, HS-PHS-10, LP-00, MA-03, ND-DIT-1, ND-HME-1, OM-04, PC-02, PE-03, PR(S)-03, SO-FLP-03, SO-MAO-04, SO-RAD-02, SO-RAD-03, SR-E (pay group 5 basic), SR-E (pay group 6), SR-E (pay group 7), SW-SCW-03, TI-06, TI-05 Aviation, TR-02</v>
      </c>
    </row>
    <row r="1272" spans="1:3" ht="60" x14ac:dyDescent="0.25">
      <c r="A1272" s="60" t="str">
        <f>'5. Raw salary data'!A1272</f>
        <v>TI-06 Marine</v>
      </c>
      <c r="B1272" s="129" t="str" cm="1">
        <f t="array" ref="B1272">_xlfn.TEXTJOIN(", ", TRUE, _xlfn._xlws.FILTER('5. Raw salary data'!$A$2:$A$1297, ('5. Raw salary data'!$C$2:$C$1297 &lt; '5. Raw salary data'!D1272) * ('5. Raw salary data'!$C$2:$C$1297 &gt;= '5. Raw salary data'!C1272) * ('5. Raw salary data'!$A$2:$A$1297 &lt;&gt; '5. Raw salary data'!A1272), "No matches"))</f>
        <v>AO-CAI-01, AR-04, ED-EDS-05, ED-EST-05 (TE 10), ED-EST-06 (TE 9), EN-ENG-03, EN-SUR-02, FR-5, GT-07, HR-04, IT-03, MT-05, ND-HME-3, NU-CHN-5, NU-HOS-5, PC-03, PE-05, PG-05, PH-01, PS-3, PR(S)-05, SG-PAT-04, SG-SRE-05, SO-FLP-06, SO-MAO-08, SR-CPS1, SW-SCW-04, TI-08, TI-07 Railway safety, TR-04, VM-2</v>
      </c>
      <c r="C1272" s="128" t="str" cm="1">
        <f t="array" ref="C1272">_xlfn.TEXTJOIN(", ",TRUE,_xlfn._xlws.FILTER('5. Raw salary data'!$A$2:$A$1297,('5. Raw salary data'!$C$2:$C$1297 &gt;'5. Raw salary data'!E1272)*('5. Raw salary data'!$C$2:$C$1297 &lt;'5. Raw salary data'!C1272),"No matches"))</f>
        <v>AG-03, AI-03, AS-06, BI-03, CH-03, CT-EAV-03 , CT-IAU-03, EC-05, ED-EDS-04, ED-EST-04 (TE 10), ED-EST-05 (TE 8), ED-EST-05 (TE 9), ED-EST-06 (TE 7), ED-EST-06 (TE 8), EG-07, EL-07, FB-5, FO-02, FR-4, HP-08, IS-05 , LS-04, MA-04, MT-03, MT-04, ND-ADV-2, ND-DIT-3, NU-CHN-4, NU-HOS-4, OM-05, OP-2, RO-06, SG-SRE-04, SO-FLP-05, SO-MAO-07, TI-06 Aviation, TI-06 Railway safety, TR-03, UT-2, WP-05</v>
      </c>
    </row>
    <row r="1273" spans="1:3" ht="60" x14ac:dyDescent="0.25">
      <c r="A1273" s="60" t="str">
        <f>'5. Raw salary data'!A1273</f>
        <v>TI-07 Marine</v>
      </c>
      <c r="B1273" s="129" t="str" cm="1">
        <f t="array" ref="B1273">_xlfn.TEXTJOIN(", ", TRUE, _xlfn._xlws.FILTER('5. Raw salary data'!$A$2:$A$1297, ('5. Raw salary data'!$C$2:$C$1297 &lt; '5. Raw salary data'!D1273) * ('5. Raw salary data'!$C$2:$C$1297 &gt;= '5. Raw salary data'!C1273) * ('5. Raw salary data'!$A$2:$A$1297 &lt;&gt; '5. Raw salary data'!A1273), "No matches"))</f>
        <v>AG-04, AI-05, AI-06, AS-08, BI-04, CH-04, CT-FIN-03 , CT-EAV-04 , CT-IAU-04, EG-08, EL-09, EN-ENG-04, EN-SUR-03, FR-6, GT-08, HR-05, LS-05, MA-05, MT-06, ND-ADV-3, ND-DIT-4, ND-HME-4, PC-04, PG-06, PH-02, PM-07, PM-MCO-03, PS-4, SG-PAT-05, SG-SRE-06, SO-MAO-09, SW-SCW-05, TI-07 Aviation, TI-08 Railway safety, TR-05, UT-3, VM-3, WP-06</v>
      </c>
      <c r="C1273" s="128" t="str" cm="1">
        <f t="array" ref="C1273">_xlfn.TEXTJOIN(", ",TRUE,_xlfn._xlws.FILTER('5. Raw salary data'!$A$2:$A$1297,('5. Raw salary data'!$C$2:$C$1297 &gt;'5. Raw salary data'!E1273)*('5. Raw salary data'!$C$2:$C$1297 &lt;'5. Raw salary data'!C1273),"No matches"))</f>
        <v>AI-04, AO-CAI-01, AR-04, AS-07, CO-02, EC-06, ED-EDS-05, ED-EST-05 (TE 10), ED-EST-06 (TE 9), ED-EST-06 (TE 10), EL-08, FB-6, FO-03, FR-5, FS-02, HP-09, IS-06 , IT-03, LP-01, MT-05, NU-CHN-6, NU-HOS-6, OP-3, PE-05, PM-06 , PM-MCO-02, PR(S)-05, SE-RES-2, SG-PAT-04, SG-SRE-05, SO-FLP-07, TI-08, TI-07 Railway safety, TR-04</v>
      </c>
    </row>
    <row r="1274" spans="1:3" ht="45" x14ac:dyDescent="0.25">
      <c r="A1274" s="60" t="str">
        <f>'5. Raw salary data'!A1274</f>
        <v>TI-08 Marine</v>
      </c>
      <c r="B1274" s="129" t="str" cm="1">
        <f t="array" ref="B1274">_xlfn.TEXTJOIN(", ", TRUE, _xlfn._xlws.FILTER('5. Raw salary data'!$A$2:$A$1297, ('5. Raw salary data'!$C$2:$C$1297 &lt; '5. Raw salary data'!D1274) * ('5. Raw salary data'!$C$2:$C$1297 &gt;= '5. Raw salary data'!C1274) * ('5. Raw salary data'!$A$2:$A$1297 &lt;&gt; '5. Raw salary data'!A1274), "No matches"))</f>
        <v>AG-05, AO-CAI-03, AO-HPS-01, AO-HPS-02, BI-05, CH-05, CO-04, CT-FIN-04 , CT-EAV-05 , DE-02, DS-4, EC-07, EN-SUR-04, MA-06, MT-07, NU-CHN-7, NU-HOS-7, PC-05, PH-03, SE-REM-1, SE-RES-3, SG-PAT-06, SG-PAT-07, SG-SRE-08, SO-INS-01, TI-08 Aviation, VM-4</v>
      </c>
      <c r="C1274" s="128" t="str" cm="1">
        <f t="array" ref="C1274">_xlfn.TEXTJOIN(", ",TRUE,_xlfn._xlws.FILTER('5. Raw salary data'!$A$2:$A$1297,('5. Raw salary data'!$C$2:$C$1297 &gt;'5. Raw salary data'!E1274)*('5. Raw salary data'!$C$2:$C$1297 &lt;'5. Raw salary data'!C1274),"No matches"))</f>
        <v>AG-04, AI-06, AI-07, AO-CAI-02, AR-05, AS-08, BI-04, CH-04, CO-03, DE-01, EL-09, EN-ENG-04, FB-7, FO-04, FS-03, GT-08, HR-05, IT-04, LS-05, MT-06, ND-ADV-3, ND-HME-4, PC-04, PE-06, PM-07, PM-MCO-03, PS-4, SG-PAT-05, SG-SRE-07, SO-MAO-10, TI-08 Railway safety, TR-05, UT-3, WP-06</v>
      </c>
    </row>
    <row r="1275" spans="1:3" ht="75" x14ac:dyDescent="0.25">
      <c r="A1275" s="60" t="str">
        <f>'5. Raw salary data'!A1275</f>
        <v>TI-06 Railway safety</v>
      </c>
      <c r="B1275" s="129" t="str" cm="1">
        <f t="array" ref="B1275">_xlfn.TEXTJOIN(", ", TRUE, _xlfn._xlws.FILTER('5. Raw salary data'!$A$2:$A$1297, ('5. Raw salary data'!$C$2:$C$1297 &lt; '5. Raw salary data'!D1275) * ('5. Raw salary data'!$C$2:$C$1297 &gt;= '5. Raw salary data'!C1275) * ('5. Raw salary data'!$A$2:$A$1297 &lt;&gt; '5. Raw salary data'!A1275), "No matches"))</f>
        <v>AG-03, AS-06, BI-03, CH-03, CT-EAV-03 , CT-IAU-03, EC-05, ED-EDS-04, ED-EST-05 (TE 8), ED-EST-05 (TE 9), ED-EST-06 (TE 7), ED-EST-06 (TE 8), EG-07, EL-07, FB-5, FO-02, FR-4, HP-08, HR-04, IS-05 , LS-04, MA-04, MT-04, ND-ADV-2, ND-DIT-3, NU-CHN-4, NU-HOS-4, OM-05, OP-2, PC-03, RO-06, SG-SRE-04, SO-FLP-05, SO-MAO-07, TI-06 Aviation, TI-06 Marine, WP-05</v>
      </c>
      <c r="C1275" s="128" t="str" cm="1">
        <f t="array" ref="C1275">_xlfn.TEXTJOIN(", ",TRUE,_xlfn._xlws.FILTER('5. Raw salary data'!$A$2:$A$1297,('5. Raw salary data'!$C$2:$C$1297 &gt;'5. Raw salary data'!E1275)*('5. Raw salary data'!$C$2:$C$1297 &lt;'5. Raw salary data'!C1275),"No matches"))</f>
        <v>AI-03, AR-03, CT-FIN-02 , CX-3, ED-EDS-03, ED-EST-04 (TE 9), ED-EST-04 (TE 10), ED-EST-05 (TE 7), ED-EST-06 (TE 6), ED-EST-06 Ontario (TE 10), ED-EST-06 Manitoba (TE 9), ED-EST-06 Manitoba (TE 10), ED-EST-05 BC (TE 11), ED-EST-06 BC (TE 10), ED-EST-06 BC (TE 11), EG-06, EL-06, FB-4, FR-3, HP-07, MT-03, ND-DIT-2, ND-HME-2, NU-CHN-3, NU-HOS-3, OP-1, PE-04, PI-07-CGC, PR(S)-04, SO-MAO-05, SO-MAO-06, SR-E (pay group 11), SR-E (pay group 12), SW-SCW-03 Clinical Social Workers, SW-CHA-03, TI-07, TR-03, UT-2</v>
      </c>
    </row>
    <row r="1276" spans="1:3" ht="60" x14ac:dyDescent="0.25">
      <c r="A1276" s="60" t="str">
        <f>'5. Raw salary data'!A1276</f>
        <v>TI-07 Railway safety</v>
      </c>
      <c r="B1276" s="129" t="str" cm="1">
        <f t="array" ref="B1276">_xlfn.TEXTJOIN(", ", TRUE, _xlfn._xlws.FILTER('5. Raw salary data'!$A$2:$A$1297, ('5. Raw salary data'!$C$2:$C$1297 &lt; '5. Raw salary data'!D1276) * ('5. Raw salary data'!$C$2:$C$1297 &gt;= '5. Raw salary data'!C1276) * ('5. Raw salary data'!$A$2:$A$1297 &lt;&gt; '5. Raw salary data'!A1276), "No matches"))</f>
        <v>AI-04, AI-05, AO-CAI-01, AR-04, AS-07, CO-02, EC-06, ED-EDS-05, ED-EST-06 (TE 10), EG-08, EL-08, FB-6, FO-03, FS-02, HP-09, IS-06 , IT-03, LP-01, MT-05, NU-CHN-6, NU-HOS-6, OP-3, PE-05, PM-06 , PM-MCO-02, PR(S)-05, SE-RES-2, SG-SRE-05, SO-FLP-07, SO-MAO-09, TI-07 Marine, TR-04</v>
      </c>
      <c r="C1276" s="128" t="str" cm="1">
        <f t="array" ref="C1276">_xlfn.TEXTJOIN(", ",TRUE,_xlfn._xlws.FILTER('5. Raw salary data'!$A$2:$A$1297,('5. Raw salary data'!$C$2:$C$1297 &gt;'5. Raw salary data'!E1276)*('5. Raw salary data'!$C$2:$C$1297 &lt;'5. Raw salary data'!C1276),"No matches"))</f>
        <v>AG-03, BI-03, CH-03, CT-EAV-03 , CT-IAU-03, ED-EST-05 (TE 9), ED-EST-05 (TE 10), ED-EST-06 (TE 8), ED-EST-06 (TE 9), EG-07, EL-07, EN-ENG-03, EN-SUR-02, FB-5, FR-5, GT-07, HP-08, HR-04, MT-04, ND-ADV-2, ND-DIT-3, ND-HME-3, NU-CHN-5, NU-HOS-5, OP-2, PC-03, PG-05, PH-01, PS-3, SG-PAT-04, SO-FLP-06, SO-MAO-08, SR-CPS1, SW-SCW-04, TI-08, TI-06 Aviation, TI-06 Marine, VM-2</v>
      </c>
    </row>
    <row r="1277" spans="1:3" ht="60" x14ac:dyDescent="0.25">
      <c r="A1277" s="60" t="str">
        <f>'5. Raw salary data'!A1277</f>
        <v>TI-08 Railway safety</v>
      </c>
      <c r="B1277" s="129" t="str" cm="1">
        <f t="array" ref="B1277">_xlfn.TEXTJOIN(", ", TRUE, _xlfn._xlws.FILTER('5. Raw salary data'!$A$2:$A$1297, ('5. Raw salary data'!$C$2:$C$1297 &lt; '5. Raw salary data'!D1277) * ('5. Raw salary data'!$C$2:$C$1297 &gt;= '5. Raw salary data'!C1277) * ('5. Raw salary data'!$A$2:$A$1297 &lt;&gt; '5. Raw salary data'!A1277), "No matches"))</f>
        <v>AI-07, AO-CAI-02, AO-HPS-01, AR-05, CO-03, DE-01, DS-4, EL-09, FB-7, FO-04, FS-03, GT-08, IT-04, LS-05, MT-06, NU-CHN-7, NU-HOS-7, PC-04, PE-06, PS-4, SE-RES-3, SG-PAT-07, SG-SRE-07, SO-INS-01, SO-MAO-10, TI-08 Marine, TR-05, UT-3, VM-4</v>
      </c>
      <c r="C1277" s="128" t="str" cm="1">
        <f t="array" ref="C1277">_xlfn.TEXTJOIN(", ",TRUE,_xlfn._xlws.FILTER('5. Raw salary data'!$A$2:$A$1297,('5. Raw salary data'!$C$2:$C$1297 &gt;'5. Raw salary data'!E1277)*('5. Raw salary data'!$C$2:$C$1297 &lt;'5. Raw salary data'!C1277),"No matches"))</f>
        <v>AG-04, AI-05, AI-06, AS-08, BI-04, CH-04, CT-FIN-03 , CT-EAV-04 , CT-IAU-04, EC-06, EG-08, EN-ENG-04, EN-SUR-03, FO-03, FR-6, HR-05, MA-05, ND-ADV-3, ND-DIT-4, ND-HME-4, NU-CHN-6, NU-HOS-6, PG-06, PH-02, PM-07, PM-MCO-03, SE-RES-2, SG-PAT-05, SG-SRE-06, SO-MAO-09, SW-SCW-05, TI-07 Aviation, TI-07 Marine, VM-3, WP-06</v>
      </c>
    </row>
    <row r="1278" spans="1:3" ht="270" x14ac:dyDescent="0.25">
      <c r="A1278" s="60" t="str">
        <f>'5. Raw salary data'!A1278</f>
        <v>TR-01</v>
      </c>
      <c r="B1278" s="129" t="str" cm="1">
        <f t="array" ref="B1278">_xlfn.TEXTJOIN(", ", TRUE, _xlfn._xlws.FILTER('5. Raw salary data'!$A$2:$A$1297, ('5. Raw salary data'!$C$2:$C$1297 &lt; '5. Raw salary data'!D1278) * ('5. Raw salary data'!$C$2:$C$1297 &gt;= '5. Raw salary data'!C1278) * ('5. Raw salary data'!$A$2:$A$1297 &lt;&gt; '5. Raw salary data'!A1278), "No matches"))</f>
        <v>CM-07, CO-DEV/PER, CR-06, DA-CON-6, DD-05, ED-EST-01 (TE 6), ED-EST-02 (TE 5) , ED-EST-03 (TE 3), ED-EST-04 (TE 1), ED-EST-04 Maritimes (TE 6), ED-EST-04 Maritimes (TE 7), ED-EST-05 Maritimes (TE 4), ED-EST-06 Maritimes (TE 3), ED-EST-02 Quebec (TE 10), ED-EST-02 Quebec (TE 11), ED-EST-03 Quebec (TE 9), ED-EST-04 Quebec (TE 8), ED-EST-05 Quebec (TE 6), ED-EST-06 Quebec (TE 4), ED-EST-02 Ontario (TE 8), ED-EST-02 Ontario (TE 9), ED-EST-03 Ontario (TE 7), ED-EST-04 Ontario (TE 4), ED-EST-04 Ontario (TE 5), ED-EST-05 Ontario (TE 3), ED-EST-05 Ontario (TE 4), ED-EST-06 Ontario (TE 2), ED-EST-03 Manitoba (TE 9), ED-EST-04 Manitoba (TE 3), ED-EST-05 Manitoba (TE 1), ED-EST-05 Manitoba (TE 2), ED-EST-03 Saskatchewan (TE 9), ED-EST-04 Saskatchewan (TE 4), ED-EST-05 Saskatchewan (TE 2), ED-EST-06 Saskatchewan (TE 1), ED-EST-03 Alberta (TE 7), ED-EST-04 Alberta (TE 4), ED-EST-05 Alberta (TE 3), ED-EST-06 Alberta (TE 2), ED-EST-02 BC (TE 9), ED-EST-03 BC (TE 6), ED-EST-04 BC (TE 4), ED-EST-05 BC (TE 3), ED-EST-06 BC (TE 1), ED-LAT-01 (TE 10), ED-LAT-01 (TE 11), ED-LAT-02 (TE 7), ED-LAT-02 (TE 8), ED-LAT-03 (TE 6), ED-LAT-04 (TE 4), EG-02, EL-02, EN-ENG-01, FR - Recruitment, GL-AIM-9, GL-AIM-10, GL-AMW-10, GL-COI-00, GL-ELE -12, GL-GHW-7, GL-GHW-8, GL-INM-11, GL-MAM-8, GL-MAM-9, GL-MAN-9, GL-MDO-10, GL-MDO-11, GL-MOC-9, GL-MOC-10, GL-MST-12, GL-PCF-7, GL-PRW-9, GL-VHE-00, GL-WOW-9, GS-07, GS-08, GT-03, HS-HDO-06, HS-PHS-06, OM-02, PI-03-CGC, PY-07, SC-6 (deck and engine room), SC-STD-6, SC-4 (equip. op. and spec. trade), SG-SRE-01, SO-MAO-TO, SR-E (pay group 1 basic), SR-W (pay group 9) APC-7, SR-W (pay group 9) APD-9, ST-COR-2</v>
      </c>
      <c r="C1278" s="128" t="str" cm="1">
        <f t="array" ref="C1278">_xlfn.TEXTJOIN(", ",TRUE,_xlfn._xlws.FILTER('5. Raw salary data'!$A$2:$A$1297,('5. Raw salary data'!$C$2:$C$1297 &gt;'5. Raw salary data'!E1278)*('5. Raw salary data'!$C$2:$C$1297 &lt;'5. Raw salary data'!C1278),"No matches"))</f>
        <v>AR-01, AS-02, DA-CON-5, DA-PRO-5, DD-04, EC-01, ED-EST-01 (TE 5), ED-EST-02 (TE 3) , ED-EST-02 (TE 4), ED-EST-03 (TE 2), ED-EST-03 Maritimes (TE 9), ED-EST-04 Maritimes (TE 5), ED-EST-05 Maritimes (TE 3), ED-EST-06 Maritimes (TE 2), ED-EST-01 Quebec (TE 9), ED-EST-01 Quebec (TE 10), ED-EST-02 Quebec (TE 9), ED-EST-03 Quebec (TE 7), ED-EST-03 Quebec (TE 8), ED-EST-04 Quebec (TE 6), ED-EST-04 Quebec (TE 7), ED-EST-05 Quebec (TE 4), ED-EST-05 Quebec (TE 5), ED-EST-06 Quebec (TE 2), ED-EST-06 Quebec (TE 3), ED-EST-02 Ontario (TE 7), ED-EST-03 Ontario (TE 6), ED-EST-04 Ontario (TE 3), ED-EST-05 Ontario (TE 2), ED-EST-06 Ontario (TE 1), ED-EST-03 Manitoba (TE 7), ED-EST-03 Manitoba (TE 8), ED-EST-04 Manitoba (TE 1), ED-EST-04 Manitoba (TE 2), ED-EST-02 Saskatchewan (TE 9), ED-EST-03 Saskatchewan (TE 7), ED-EST-03 Saskatchewan (TE 8), ED-EST-04 Saskatchewan (TE 2), ED-EST-04 Saskatchewan (TE 3), ED-EST-05 Saskatchewan (TE 1), ED-EST-02 Alberta (TE 8), ED-EST-02 Alberta (TE 9), ED-EST-03 Alberta (TE 6), ED-EST-04 Alberta (TE 2), ED-EST-04 Alberta (TE 3), ED-EST-05 Alberta (TE 1), ED-EST-05 Alberta (TE 2), ED-EST-06 Alberta (TE 1), ED-EST-02 BC (TE 8), ED-EST-03 BC (TE 4), ED-EST-03 BC (TE 5), ED-EST-04 BC (TE 3), ED-EST-05 BC (TE 2), ED-LAT-01 (TE 8), ED-LAT-01 (TE 9), ED-LAT-02 (TE 5), ED-LAT-02 (TE 6), ED-LAT-03 (TE 4), ED-LAT-03 (TE 5), ED-LAT-04 (TE 2), ED-LAT-04 (TE 3), GL-AMW-8, GL-AMW-9, GL-ELE -10, GL-ELE -11, GL-GHW-5, GL-GHW-6, GL-INM-9, GL-INM-10, GL-MAM-00, GL-MAM-7, GL-MAN-7, GL-MAN-8, GL-MDO-8, GL-MDO-9, GL-MOC-8, GL-MST-10, GL-MST-11, GL-PCF-6, GL-PIP-00, GL-PRW-7, GL-PRW-8, GL-WOW-00, GS-06, HP-02, HS-HDO-05, HS-PHS-05, IS-02 , LI-7, MT-01, PG-01, PI-02-CGC, PM-02 , PY-06, RO-01, SC-4 (deck and engine room), SC-5 (deck and engine room), SC-STD-4, SC-STD-5, SR-W (pay group 2), SR-W (pay group 3), SR-W (pay group 9) APD-8, TI-03</v>
      </c>
    </row>
    <row r="1279" spans="1:3" ht="240" x14ac:dyDescent="0.25">
      <c r="A1279" s="60" t="str">
        <f>'5. Raw salary data'!A1279</f>
        <v>TR-02</v>
      </c>
      <c r="B1279" s="129" t="str" cm="1">
        <f t="array" ref="B1279">_xlfn.TEXTJOIN(", ", TRUE, _xlfn._xlws.FILTER('5. Raw salary data'!$A$2:$A$1297, ('5. Raw salary data'!$C$2:$C$1297 &lt; '5. Raw salary data'!D1279) * ('5. Raw salary data'!$C$2:$C$1297 &gt;= '5. Raw salary data'!C1279) * ('5. Raw salary data'!$A$2:$A$1297 &lt;&gt; '5. Raw salary data'!A1279), "No matches"))</f>
        <v>AG-02, AI-02, BI-02, CH-02, CX-1, DD-09, ED-EDS-02, ED-EST-03 (TE 9), ED-EST-04 (TE 6), ED-EST-04 (TE 7), ED-EST-05 (TE 4), ED-EST-05 (TE 5), ED-EST-06 (TE 3), ED-EST-05 Maritimes (TE 10), ED-EST-06 Maritimes (TE 9), ED-EST-06 Maritimes (TE 10), ED-EST-06 Quebec (TE 11), ED-EST-05 Ontario (TE 10), ED-EST-06 Ontario (TE 7), ED-EST-04 Manitoba (TE 9), ED-EST-04 Manitoba (TE 10), ED-EST-05 Manitoba (TE 8), ED-EST-06 Manitoba (TE 6), ED-EST-06 Manitoba (TE 7), ED-EST-05 Saskatchewan (TE 9), ED-EST-05 Saskatchewan (TE 10), ED-EST-06 Saskatchewan (TE 8), ED-EST-06 Saskatchewan (TE 9), ED-EST-04 Alberta (TE 10), ED-EST-05 Alberta (TE 9), ED-EST-06 Alberta (TE 8), ED-EST-04 BC (TE 11), ED-EST-05 BC (TE 9), ED-EST-06 BC (TE 7), ED-EST-06 BC (TE 8), ED-LAT-04 (TE 12), ED-LAT-04 (TE 13), EG-05, EL-05, EU-PEI-2, FO-01, FR-1, GL-EIM-14, GL-PCF-14, GL-SMW-13, GL-SMW-14, GL-VHE-14, GS-12, GS-13, HP-05, HP-06, HS-PHS-10, LP-00, MA-03, ND-DIT-1, ND-HME-1, OM-04, PC-02, PE-03, PR(S)-03, SO-FLP-03, SO-MAO-04, SO-RAD-02, SO-RAD-03, SR-E (pay group 5 basic), SR-E (pay group 6), SR-E (pay group 7), SR-E (pay group 8), SW-SCW-03, TI-06, TI-05 Aviation, TI-05 Marine</v>
      </c>
      <c r="C1279" s="128" t="str" cm="1">
        <f t="array" ref="C1279">_xlfn.TEXTJOIN(", ",TRUE,_xlfn._xlws.FILTER('5. Raw salary data'!$A$2:$A$1297,('5. Raw salary data'!$C$2:$C$1297 &gt;'5. Raw salary data'!E1279)*('5. Raw salary data'!$C$2:$C$1297 &lt;'5. Raw salary data'!C1279),"No matches"))</f>
        <v>AR-02, CO-01, CT-FIN-01 , CT-EAV-01 , CT-IAU-01 , DD-08, EC-04, ED-EDS-01, ED-EST-03 (TE 7), ED-EST-03 (TE 8), ED-EST-04 (TE 5), ED-EST-05 (TE 3), ED-EST-06 (TE 2), ED-EST-05 Maritimes (TE 9), ED-EST-06 Maritimes (TE 8), ED-EST-05 Quebec (TE 11), ED-EST-05 Quebec (TE 12), ED-EST-06 Quebec (TE 9), ED-EST-06 Quebec (TE 10), ED-EST-04 Ontario (TE 9), ED-EST-04 Ontario (TE 10), ED-EST-05 Ontario (TE 8), ED-EST-05 Ontario (TE 9), ED-EST-06 Ontario (TE 6), ED-EST-04 Manitoba (TE 7), ED-EST-04 Manitoba (TE 8), ED-EST-05 Manitoba (TE 6), ED-EST-05 Manitoba (TE 7), ED-EST-06 Manitoba (TE 5), ED-EST-04 Saskatchewan (TE 9), ED-EST-04 Saskatchewan (TE 10), ED-EST-05 Saskatchewan (TE 7), ED-EST-05 Saskatchewan (TE 8), ED-EST-06 Saskatchewan (TE 6), ED-EST-06 Saskatchewan (TE 7), ED-EST-04 Alberta (TE 8), ED-EST-04 Alberta (TE 9), ED-EST-05 Alberta (TE 7), ED-EST-05 Alberta (TE 8), ED-EST-06 Alberta (TE 6), ED-EST-06 Alberta (TE 7), ED-EST-04 BC (TE 9), ED-EST-04 BC (TE 10), ED-EST-05 BC (TE 7), ED-EST-05 BC (TE 8), ED-EST-06 BC (TE 6), ED-LAT-03 (TE 12), ED-LAT-03 (TE 13), ED-LAT-04 (TE 10), ED-LAT-04 (TE 11), EN-ENG-02, EN-SUR-01, GL-COI-13, GL-COI-14, GL-EIM-12, GL-EIM-13, GL-MAM-14, GL-MAN-14, GL-PCF-12, GL-PCF-13, GL-PIP-13, GL-PIP-14, GL-PRW-14, GL-SMW-11, GL-SMW-12, GL-VHE-12, GL-VHE-13, GL-WOW-14, GS-11, GT-05, HR-02, HS-HDO-10, HS-PHS-09, LS-02, MT-02, NU-CHN-1, NU-HOS-1, PI-05-CGC, PO-IMA-03, PO-LES-TO-03, PO-LES-IM-03, PO-TCO-03, RO-04, SE-RES-1, SO-FLP-02, SO-MAO-02, SO-MAO-03, SO-RAD-01, SR-E (pay group 4 MDO-5), SR-W (pay group 8), SR-W (pay group 11), SW-CHA-02, UT-1</v>
      </c>
    </row>
    <row r="1280" spans="1:3" ht="75" x14ac:dyDescent="0.25">
      <c r="A1280" s="60" t="str">
        <f>'5. Raw salary data'!A1280</f>
        <v>TR-03</v>
      </c>
      <c r="B1280" s="129" t="str" cm="1">
        <f t="array" ref="B1280">_xlfn.TEXTJOIN(", ", TRUE, _xlfn._xlws.FILTER('5. Raw salary data'!$A$2:$A$1297, ('5. Raw salary data'!$C$2:$C$1297 &lt; '5. Raw salary data'!D1280) * ('5. Raw salary data'!$C$2:$C$1297 &gt;= '5. Raw salary data'!C1280) * ('5. Raw salary data'!$A$2:$A$1297 &lt;&gt; '5. Raw salary data'!A1280), "No matches"))</f>
        <v>AG-03, AS-06, BI-03, CH-03, CT-EAV-03 , CT-IAU-03, EC-05, ED-EDS-04, ED-EST-05 (TE 8), ED-EST-05 (TE 9), ED-EST-06 (TE 7), ED-EST-06 (TE 8), EG-07, EL-07, FB-5, FO-02, FR-4, HP-08, HR-04, IS-05 , LS-04, MA-04, MT-04, ND-ADV-2, ND-DIT-3, NU-CHN-4, NU-HOS-4, OM-05, OP-2, PC-03, RO-06, SG-SRE-04, SO-FLP-05, SO-MAO-07, TI-06 Aviation, TI-06 Marine, TI-06 Railway safety, WP-05</v>
      </c>
      <c r="C1280" s="128" t="str" cm="1">
        <f t="array" ref="C1280">_xlfn.TEXTJOIN(", ",TRUE,_xlfn._xlws.FILTER('5. Raw salary data'!$A$2:$A$1297,('5. Raw salary data'!$C$2:$C$1297 &gt;'5. Raw salary data'!E1280)*('5. Raw salary data'!$C$2:$C$1297 &lt;'5. Raw salary data'!C1280),"No matches"))</f>
        <v>AI-03, AR-03, CT-FIN-02 , CX-3, ED-EDS-03, ED-EST-04 (TE 9), ED-EST-04 (TE 10), ED-EST-05 (TE 7), ED-EST-06 (TE 5), ED-EST-06 (TE 6), ED-EST-06 Ontario (TE 10), ED-EST-06 Manitoba (TE 9), ED-EST-06 Manitoba (TE 10), ED-EST-05 BC (TE 11), ED-EST-06 BC (TE 10), ED-EST-06 BC (TE 11), EG-06, EL-06, FB-4, FR-3, HP-07, MT-03, ND-DIT-2, ND-HME-2, NU-CHN-3, NU-HOS-3, OP-1, PE-04, PI-07-CGC, PR(S)-04, SO-MAO-05, SO-MAO-06, SR-E (pay group 11), SR-E (pay group 12), SW-SCW-03 Clinical Social Workers, SW-CHA-03, TI-07, UT-2</v>
      </c>
    </row>
    <row r="1281" spans="1:3" ht="60" x14ac:dyDescent="0.25">
      <c r="A1281" s="60" t="str">
        <f>'5. Raw salary data'!A1281</f>
        <v>TR-04</v>
      </c>
      <c r="B1281" s="129" t="str" cm="1">
        <f t="array" ref="B1281">_xlfn.TEXTJOIN(", ", TRUE, _xlfn._xlws.FILTER('5. Raw salary data'!$A$2:$A$1297, ('5. Raw salary data'!$C$2:$C$1297 &lt; '5. Raw salary data'!D1281) * ('5. Raw salary data'!$C$2:$C$1297 &gt;= '5. Raw salary data'!C1281) * ('5. Raw salary data'!$A$2:$A$1297 &lt;&gt; '5. Raw salary data'!A1281), "No matches"))</f>
        <v>AI-04, AI-05, AS-07, CO-02, EC-06, ED-EST-06 (TE 10), EG-08, EL-08, EN-SUR-03, FB-6, FO-03, FR-6, FS-02, HP-09, IS-06 , LP-01, MA-05, MT-05, NU-CHN-6, NU-HOS-6, OP-3, PG-06, PM-06 , PM-MCO-02, PR(S)-05, SE-RES-2, SG-SRE-05, SG-SRE-06, SO-FLP-07, SO-MAO-09, TI-07 Aviation, TI-07 Marine</v>
      </c>
      <c r="C1281" s="128" t="str" cm="1">
        <f t="array" ref="C1281">_xlfn.TEXTJOIN(", ",TRUE,_xlfn._xlws.FILTER('5. Raw salary data'!$A$2:$A$1297,('5. Raw salary data'!$C$2:$C$1297 &gt;'5. Raw salary data'!E1281)*('5. Raw salary data'!$C$2:$C$1297 &lt;'5. Raw salary data'!C1281),"No matches"))</f>
        <v>AG-03, AO-CAI-01, AR-04, BI-03, CH-03, CT-EAV-03 , CT-IAU-03, ED-EDS-05, ED-EST-05 (TE 9), ED-EST-05 (TE 10), ED-EST-06 (TE 8), ED-EST-06 (TE 9), EG-07, EL-07, EN-ENG-03, EN-SUR-02, FR-5, GT-07, HP-08, HR-04, IT-03, ND-ADV-2, ND-HME-3, NU-CHN-5, NU-HOS-5, OP-2, PC-03, PE-05, PG-05, PH-01, PS-3, SG-PAT-04, SO-FLP-06, SO-MAO-08, SR-CPS1, SW-SCW-04, TI-08, TI-06 Marine, TI-07 Railway safety, VM-2</v>
      </c>
    </row>
    <row r="1282" spans="1:3" ht="60" x14ac:dyDescent="0.25">
      <c r="A1282" s="60" t="str">
        <f>'5. Raw salary data'!A1282</f>
        <v>TR-05</v>
      </c>
      <c r="B1282" s="129" t="str" cm="1">
        <f t="array" ref="B1282">_xlfn.TEXTJOIN(", ", TRUE, _xlfn._xlws.FILTER('5. Raw salary data'!$A$2:$A$1297, ('5. Raw salary data'!$C$2:$C$1297 &lt; '5. Raw salary data'!D1282) * ('5. Raw salary data'!$C$2:$C$1297 &gt;= '5. Raw salary data'!C1282) * ('5. Raw salary data'!$A$2:$A$1297 &lt;&gt; '5. Raw salary data'!A1282), "No matches"))</f>
        <v>AI-07, AO-CAI-02, AO-HPS-01, AR-05, CO-03, DE-01, DS-4, EL-09, FB-7, FO-04, FS-03, IT-04, LS-05, MT-06, NU-CHN-7, NU-HOS-7, PC-04, PE-06, PS-4, SE-RES-3, SG-PAT-07, SG-SRE-07, SO-INS-01, SO-MAO-10, TI-08 Marine, UT-3, VM-4</v>
      </c>
      <c r="C1282" s="128" t="str" cm="1">
        <f t="array" ref="C1282">_xlfn.TEXTJOIN(", ",TRUE,_xlfn._xlws.FILTER('5. Raw salary data'!$A$2:$A$1297,('5. Raw salary data'!$C$2:$C$1297 &gt;'5. Raw salary data'!E1282)*('5. Raw salary data'!$C$2:$C$1297 &lt;'5. Raw salary data'!C1282),"No matches"))</f>
        <v>AG-04, AI-05, AI-06, AS-08, BI-04, CH-04, CT-FIN-03 , CT-EAV-04 , CT-IAU-04, EC-06, EG-08, EN-ENG-04, EN-SUR-03, FO-03, FR-6, GT-08, HR-05, MA-05, ND-ADV-3, ND-DIT-4, ND-HME-4, NU-CHN-6, NU-HOS-6, PG-06, PH-02, PM-07, PM-MCO-03, SE-RES-2, SG-PAT-05, SG-SRE-06, SO-MAO-09, SW-SCW-05, TI-07 Aviation, TI-07 Marine, TI-08 Railway safety, VM-3, WP-06</v>
      </c>
    </row>
    <row r="1283" spans="1:3" ht="255" x14ac:dyDescent="0.25">
      <c r="A1283" s="60" t="str">
        <f>'5. Raw salary data'!A1283</f>
        <v>UT-1</v>
      </c>
      <c r="B1283" s="129" t="str" cm="1">
        <f t="array" ref="B1283">_xlfn.TEXTJOIN(", ", TRUE, _xlfn._xlws.FILTER('5. Raw salary data'!$A$2:$A$1297, ('5. Raw salary data'!$C$2:$C$1297 &lt; '5. Raw salary data'!D1283) * ('5. Raw salary data'!$C$2:$C$1297 &gt;= '5. Raw salary data'!C1283) * ('5. Raw salary data'!$A$2:$A$1297 &lt;&gt; '5. Raw salary data'!A1283), "No matches"))</f>
        <v>AR-02, CT-FIN-01 , CT-EAV-01 , CT-IAU-01 , CX-1, DD-08, EC-04, ED-EDS-01, ED-EST-03 (TE 8), ED-EST-04 (TE 5), ED-EST-05 (TE 3), ED-EST-05 (TE 4), ED-EST-06 (TE 2), ED-EST-05 Maritimes (TE 9), ED-EST-06 Maritimes (TE 8), ED-EST-05 Quebec (TE 12), ED-EST-06 Quebec (TE 9), ED-EST-06 Quebec (TE 10), ED-EST-04 Ontario (TE 9), ED-EST-04 Ontario (TE 10), ED-EST-05 Ontario (TE 9), ED-EST-06 Ontario (TE 6), ED-EST-04 Manitoba (TE 8), ED-EST-05 Manitoba (TE 6), ED-EST-05 Manitoba (TE 7), ED-EST-06 Manitoba (TE 5), ED-EST-04 Saskatchewan (TE 9), ED-EST-04 Saskatchewan (TE 10), ED-EST-05 Saskatchewan (TE 7), ED-EST-05 Saskatchewan (TE 8), ED-EST-06 Saskatchewan (TE 6), ED-EST-06 Saskatchewan (TE 7), ED-EST-04 Alberta (TE 9), ED-EST-05 Alberta (TE 7), ED-EST-05 Alberta (TE 8), ED-EST-06 Alberta (TE 6), ED-EST-06 Alberta (TE 7), ED-EST-04 BC (TE 9), ED-EST-04 BC (TE 10), ED-EST-05 BC (TE 7), ED-EST-05 BC (TE 8), ED-EST-06 BC (TE 6), ED-EST-06 BC (TE 7), ED-LAT-03 (TE 13), ED-LAT-04 (TE 10), ED-LAT-04 (TE 11), EN-ENG-02, GL-COI-13, GL-COI-14, GL-EIM-13, GL-MAM-14, GL-PCF-13, GL-PIP-13, GL-PIP-14, GL-SMW-11, GL-SMW-12, GL-VHE-13, GS-11, GT-05, HP-05, HR-02, HS-HDO-10, HS-PHS-09, MT-02, NU-CHN-1, NU-HOS-1, PI-05-CGC, PO-IMA-03, PO-LES-TO-03, PO-LES-IM-03, PO-TCO-03, RO-04, SE-RES-1, SO-FLP-02, SO-MAO-03, SO-RAD-01, SR-E (pay group 4 MDO-5), SR-E (pay group 5 basic), SR-W (pay group 11), SW-CHA-02, TR-02</v>
      </c>
      <c r="C1283" s="128" t="str" cm="1">
        <f t="array" ref="C1283">_xlfn.TEXTJOIN(", ",TRUE,_xlfn._xlws.FILTER('5. Raw salary data'!$A$2:$A$1297,('5. Raw salary data'!$C$2:$C$1297 &gt;'5. Raw salary data'!E1283)*('5. Raw salary data'!$C$2:$C$1297 &lt;'5. Raw salary data'!C1283),"No matches"))</f>
        <v>AI-01, AS-04, CO-01, DA-CON-8, DA-PRO-7, DD-07, DS-2, EC-03, ED-EST-02 (TE 9), ED-EST-03 (TE 6), ED-EST-03 (TE 7), ED-EST-04 (TE 4), ED-EST-05 (TE 2), ED-EST-06 (TE 1), ED-EST-04 Maritimes (TE 10), ED-EST-05 Maritimes (TE 7), ED-EST-05 Maritimes (TE 8), ED-EST-06 Maritimes (TE 6), ED-EST-06 Maritimes (TE 7), ED-EST-04 Quebec (TE 12), ED-EST-05 Quebec (TE 10), ED-EST-05 Quebec (TE 11), ED-EST-06 Quebec (TE 7), ED-EST-06 Quebec (TE 8), ED-EST-04 Ontario (TE 8), ED-EST-05 Ontario (TE 7), ED-EST-05 Ontario (TE 8), ED-EST-06 Ontario (TE 5), ED-EST-04 Manitoba (TE 6), ED-EST-04 Manitoba (TE 7), ED-EST-05 Manitoba (TE 5), ED-EST-06 Manitoba (TE 4), ED-EST-04 Saskatchewan (TE 7), ED-EST-04 Saskatchewan (TE 8), ED-EST-05 Saskatchewan (TE 6), ED-EST-06 Saskatchewan (TE 5), ED-EST-04 Alberta (TE 7), ED-EST-04 Alberta (TE 8), ED-EST-05 Alberta (TE 6), ED-EST-06 Alberta (TE 5), ED-EST-03 BC (TE 9), ED-EST-04 BC (TE 8), ED-EST-05 BC (TE 6), ED-EST-06 BC (TE 5), ED-LAT-02 (TE 12), ED-LAT-02 (TE 13), ED-LAT-03 (TE 10), ED-LAT-03 (TE 11), ED-LAT-03 (TE 12), ED-LAT-04 (TE 8), ED-LAT-04 (TE 9), EG-04, EL-04, EN-SUR-01, FB-2, GL-AIM-14, GL-AMW-14, GL-COI-11, GL-COI-12, GL-EIM-11, GL-EIM-12, GL-MAM-13, GL-MAN-13, GL-MAN-14, GL-MDO-14, GL-MOC-14, GL-PCF-11, GL-PCF-12, GL-PIP-11, GL-PIP-12, GL-PRW-13, GL-PRW-14, GL-SMW-10, GL-VHE-11, GL-VHE-12, GL-WOW-13, GL-WOW-14, GS-10, HP-04, HS-HDO-09, HS-PHS-08, IS-03 , IT-01, LS-01, LS-02, OM-03, PE-02, PG-03, PM-04 , PO-IMA-02, PO-LES-TO-02, PO-LES-IM-02, PO-TCO-02, PR(S)-02, RO-03, SC-7 (equip. op. and spec. trade), SG-PAT-02, SG-SRE-02, SO-FLP-01, SO-MAO-02, SR-E (APA), SR-E (APB), SR-W (pay group 7), SR-W (pay group 8), SW-SCW-02, TI-05, WP-03</v>
      </c>
    </row>
    <row r="1284" spans="1:3" ht="75" x14ac:dyDescent="0.25">
      <c r="A1284" s="60" t="str">
        <f>'5. Raw salary data'!A1284</f>
        <v>UT-2</v>
      </c>
      <c r="B1284" s="129" t="str" cm="1">
        <f t="array" ref="B1284">_xlfn.TEXTJOIN(", ", TRUE, _xlfn._xlws.FILTER('5. Raw salary data'!$A$2:$A$1297, ('5. Raw salary data'!$C$2:$C$1297 &lt; '5. Raw salary data'!D1284) * ('5. Raw salary data'!$C$2:$C$1297 &gt;= '5. Raw salary data'!C1284) * ('5. Raw salary data'!$A$2:$A$1297 &lt;&gt; '5. Raw salary data'!A1284), "No matches"))</f>
        <v>AG-03, AS-06, BI-03, CH-03, CT-EAV-03 , CT-IAU-03, EC-05, ED-EDS-04, ED-EST-05 (TE 8), ED-EST-05 (TE 9), ED-EST-06 (TE 7), ED-EST-06 (TE 8), EG-07, EL-07, FB-5, FO-02, FR-4, HP-08, HR-04, IS-05 , LS-04, MA-04, MT-04, ND-ADV-2, ND-DIT-3, NU-CHN-4, NU-HOS-4, OM-05, OP-2, PC-03, RO-06, SG-SRE-04, SO-FLP-05, SO-MAO-07, TI-06 Aviation, TI-06 Marine, TI-06 Railway safety, TR-03, WP-05</v>
      </c>
      <c r="C1284" s="128" t="str" cm="1">
        <f t="array" ref="C1284">_xlfn.TEXTJOIN(", ",TRUE,_xlfn._xlws.FILTER('5. Raw salary data'!$A$2:$A$1297,('5. Raw salary data'!$C$2:$C$1297 &gt;'5. Raw salary data'!E1284)*('5. Raw salary data'!$C$2:$C$1297 &lt;'5. Raw salary data'!C1284),"No matches"))</f>
        <v>AI-03, AR-03, CT-FIN-02 , CX-3, ED-EDS-03, ED-EST-04 (TE 9), ED-EST-04 (TE 10), ED-EST-05 (TE 7), ED-EST-06 (TE 5), ED-EST-06 (TE 6), ED-EST-06 Ontario (TE 10), ED-EST-06 Manitoba (TE 9), ED-EST-06 Manitoba (TE 10), ED-EST-05 BC (TE 11), ED-EST-06 BC (TE 10), ED-EST-06 BC (TE 11), EG-06, EL-06, FB-4, FR-3, HP-07, MT-03, ND-DIT-2, ND-HME-2, NU-CHN-3, NU-HOS-3, OP-1, PE-04, PI-07-CGC, PR(S)-04, SO-MAO-05, SO-MAO-06, SR-E (pay group 11), SR-E (pay group 12), SW-SCW-03 Clinical Social Workers, SW-CHA-03, TI-07</v>
      </c>
    </row>
    <row r="1285" spans="1:3" ht="60" x14ac:dyDescent="0.25">
      <c r="A1285" s="60" t="str">
        <f>'5. Raw salary data'!A1285</f>
        <v>UT-3</v>
      </c>
      <c r="B1285" s="129" t="str" cm="1">
        <f t="array" ref="B1285">_xlfn.TEXTJOIN(", ", TRUE, _xlfn._xlws.FILTER('5. Raw salary data'!$A$2:$A$1297, ('5. Raw salary data'!$C$2:$C$1297 &lt; '5. Raw salary data'!D1285) * ('5. Raw salary data'!$C$2:$C$1297 &gt;= '5. Raw salary data'!C1285) * ('5. Raw salary data'!$A$2:$A$1297 &lt;&gt; '5. Raw salary data'!A1285), "No matches"))</f>
        <v>AI-07, AO-CAI-02, AO-HPS-01, AR-05, CO-03, DE-01, DS-4, EL-09, FB-7, FO-04, FS-03, IT-04, MT-06, NU-CHN-7, NU-HOS-7, PE-06, PS-4, SE-REM-1, SE-RES-3, SG-PAT-07, SG-SRE-07, SO-INS-01, SO-MAO-10, TI-08 Marine, VM-4</v>
      </c>
      <c r="C1285" s="128" t="str" cm="1">
        <f t="array" ref="C1285">_xlfn.TEXTJOIN(", ",TRUE,_xlfn._xlws.FILTER('5. Raw salary data'!$A$2:$A$1297,('5. Raw salary data'!$C$2:$C$1297 &gt;'5. Raw salary data'!E1285)*('5. Raw salary data'!$C$2:$C$1297 &lt;'5. Raw salary data'!C1285),"No matches"))</f>
        <v>AG-04, AI-05, AI-06, AS-08, BI-04, CH-04, CT-FIN-03 , CT-EAV-04 , CT-IAU-04, EC-06, EG-08, EN-ENG-04, EN-SUR-03, FR-6, GT-08, HR-05, LS-05, MA-05, ND-ADV-3, ND-DIT-4, ND-HME-4, NU-CHN-6, NU-HOS-6, PC-04, PG-06, PH-02, PM-07, PM-MCO-03, SE-RES-2, SG-PAT-05, SG-SRE-06, SO-MAO-09, SW-SCW-05, TI-07 Aviation, TI-07 Marine, TI-08 Railway safety, TR-05, VM-3, WP-06</v>
      </c>
    </row>
    <row r="1286" spans="1:3" ht="30" x14ac:dyDescent="0.25">
      <c r="A1286" s="60" t="str">
        <f>'5. Raw salary data'!A1286</f>
        <v>UT-4</v>
      </c>
      <c r="B1286" s="129" t="str" cm="1">
        <f t="array" ref="B1286">_xlfn.TEXTJOIN(", ", TRUE, _xlfn._xlws.FILTER('5. Raw salary data'!$A$2:$A$1297, ('5. Raw salary data'!$C$2:$C$1297 &lt; '5. Raw salary data'!D1286) * ('5. Raw salary data'!$C$2:$C$1297 &gt;= '5. Raw salary data'!C1286) * ('5. Raw salary data'!$A$2:$A$1297 &lt;&gt; '5. Raw salary data'!A1286), "No matches"))</f>
        <v>AO-CAI-05, DE-03, DS-5, EN-ENG-06, EN-SUR-05, IT-05, SO-MAO-12</v>
      </c>
      <c r="C1286" s="128" t="str" cm="1">
        <f t="array" ref="C1286">_xlfn.TEXTJOIN(", ",TRUE,_xlfn._xlws.FILTER('5. Raw salary data'!$A$2:$A$1297,('5. Raw salary data'!$C$2:$C$1297 &gt;'5. Raw salary data'!E1286)*('5. Raw salary data'!$C$2:$C$1297 &lt;'5. Raw salary data'!C1286),"No matches"))</f>
        <v>AO-CAI-04, AO-HPS-03, AR-06, CT-EAV-06 , EC-08, EN-ENG-05, FB-8, FS-04, MA-07, PM-MCO-04, PS-5, SE-REM-2, SE-RES-4, SO-INS-02, SO-MAO-11, VM-5</v>
      </c>
    </row>
    <row r="1287" spans="1:3" ht="189.75" customHeight="1" x14ac:dyDescent="0.25">
      <c r="A1287" s="60" t="str">
        <f>'5. Raw salary data'!A1287</f>
        <v>VM-1</v>
      </c>
      <c r="B1287" s="129" t="str" cm="1">
        <f t="array" ref="B1287">_xlfn.TEXTJOIN(", ", TRUE, _xlfn._xlws.FILTER('5. Raw salary data'!$A$2:$A$1297, ('5. Raw salary data'!$C$2:$C$1297 &lt; '5. Raw salary data'!D1287) * ('5. Raw salary data'!$C$2:$C$1297 &gt;= '5. Raw salary data'!C1287) * ('5. Raw salary data'!$A$2:$A$1297 &lt;&gt; '5. Raw salary data'!A1287), "No matches"))</f>
        <v>CT-FIN-02 , CT-EAV-02 , CT-IAU-02, DS-3, ED-EDS-03, ED-EST-04 (TE 8), ED-EST-04 (TE 9), ED-EST-05 (TE 6), ED-EST-05 (TE 7), ED-EST-06 (TE 5), ED-EST-06 Ontario (TE 9), ED-EST-06 Ontario (TE 10), ED-EST-05 Manitoba (TE 10), ED-EST-06 Manitoba (TE 8), ED-EST-06 Manitoba (TE 9), ED-EST-06 Saskatchewan (TE 10), ED-EST-06 Alberta (TE 10), ED-EST-05 BC (TE 11), ED-EST-06 BC (TE 10), EG-06, EL-06, FB-4, FR-3, GT-06, IT-02, LS-03, ND-DIT-2, NU-CHN-2, NU-CHN-3, NU-HOS-2, NU-HOS-3, PG-04, SG-PAT-03, SG-SRE-03, SO-FLP-04, SO-MAO-05, SR-E (pay group 10), SR-E (pay group 11), SR-E (pay group 12), SR-W (pay group 12), SW-SCW-02 Clinical Social Workers, SW-CHA-03</v>
      </c>
      <c r="C1287" s="128" t="str" cm="1">
        <f t="array" ref="C1287">_xlfn.TEXTJOIN(", ",TRUE,_xlfn._xlws.FILTER('5. Raw salary data'!$A$2:$A$1297,('5. Raw salary data'!$C$2:$C$1297 &gt;'5. Raw salary data'!E1287)*('5. Raw salary data'!$C$2:$C$1297 &lt;'5. Raw salary data'!C1287),"No matches"))</f>
        <v>AG-02, AI-02, AS-05, BI-02, CH-02, CX-2, DD-09, ED-EDS-02, ED-EST-03 (TE 9), ED-EST-04 (TE 7), ED-EST-05 (TE 5), ED-EST-06 (TE 3), ED-EST-06 (TE 4), ED-EST-06 Maritimes (TE 10), ED-EST-06 Quebec (TE 11), ED-EST-06 Quebec (TE 12), ED-EST-05 Ontario (TE 10), ED-EST-06 Ontario (TE 7), ED-EST-06 Ontario (TE 8), ED-EST-04 Manitoba (TE 10), ED-EST-05 Manitoba (TE 8), ED-EST-05 Manitoba (TE 9), ED-EST-06 Manitoba (TE 7), ED-EST-05 Saskatchewan (TE 9), ED-EST-05 Saskatchewan (TE 10), ED-EST-06 Saskatchewan (TE 8), ED-EST-06 Saskatchewan (TE 9), ED-EST-04 Alberta (TE 10), ED-EST-05 Alberta (TE 9), ED-EST-05 Alberta (TE 10), ED-EST-06 Alberta (TE 8), ED-EST-06 Alberta (TE 9), ED-EST-04 BC (TE 11), ED-EST-05 BC (TE 9), ED-EST-05 BC (TE 10), ED-EST-06 BC (TE 8), ED-EST-06 BC (TE 9), ED-LAT-04 (TE 13), EG-05, EL-05, EU-PEI-2, FB-3, FO-01, FR-2, FS-01, GL-SMW-13, GL-SMW-14, GS-13, HP-06, HR-03, HS-PHS-10, IS-04 , LP-00, MA-03, ND-ADV-1, ND-DIT-1, ND-HME-1, OM-04, PC-02, PE-03, PI-06-CGC, PM-05 , PM-MCO-01, PO-LES-TO-04, PO-TCO-04, PS-2, PR(S)-03, RO-05, SO-FLP-03, SO-MAO-04, SO-RAD-03, SR-E (pay group 6), SR-E (pay group 7), SR-E (pay group 8), SR-E (pay group 9), SW-SCW-03, SW-SCW-01 Clinical Social Workers, TI-06, TI-05 Marine, WP-04</v>
      </c>
    </row>
    <row r="1288" spans="1:3" ht="60" x14ac:dyDescent="0.25">
      <c r="A1288" s="60" t="str">
        <f>'5. Raw salary data'!A1288</f>
        <v>VM-2</v>
      </c>
      <c r="B1288" s="129" t="str" cm="1">
        <f t="array" ref="B1288">_xlfn.TEXTJOIN(", ", TRUE, _xlfn._xlws.FILTER('5. Raw salary data'!$A$2:$A$1297, ('5. Raw salary data'!$C$2:$C$1297 &lt; '5. Raw salary data'!D1288) * ('5. Raw salary data'!$C$2:$C$1297 &gt;= '5. Raw salary data'!C1288) * ('5. Raw salary data'!$A$2:$A$1297 &lt;&gt; '5. Raw salary data'!A1288), "No matches"))</f>
        <v>AI-04, AO-CAI-01, AR-04, AS-07, CO-02, ED-EDS-05, ED-EST-05 (TE 10), ED-EST-06 (TE 9), ED-EST-06 (TE 10), EN-ENG-03, EN-SUR-02, FR-5, FS-02, GT-07, HP-09, IS-06 , IT-03, LP-01, MT-05, ND-HME-3, NU-CHN-5, NU-HOS-5, OP-3, PE-05, PG-05, PM-06 , PS-3, PR(S)-05, SG-PAT-04, SG-SRE-05, SO-FLP-06, SO-FLP-07, SO-MAO-08, SR-CPS1, TI-08, TI-07 Railway safety, TR-04</v>
      </c>
      <c r="C1288" s="128" t="str" cm="1">
        <f t="array" ref="C1288">_xlfn.TEXTJOIN(", ",TRUE,_xlfn._xlws.FILTER('5. Raw salary data'!$A$2:$A$1297,('5. Raw salary data'!$C$2:$C$1297 &gt;'5. Raw salary data'!E1288)*('5. Raw salary data'!$C$2:$C$1297 &lt;'5. Raw salary data'!C1288),"No matches"))</f>
        <v>AG-03, AS-06, BI-03, CH-03, CT-EAV-03 , CT-IAU-03, EC-05, ED-EDS-04, ED-EST-05 (TE 8), ED-EST-05 (TE 9), ED-EST-06 (TE 7), ED-EST-06 (TE 8), EG-07, EL-07, FB-5, FO-02, FR-4, HP-08, HR-04, IS-05 , LS-04, MA-04, MT-04, ND-ADV-2, ND-DIT-3, NU-CHN-4, NU-HOS-4, OM-05, OP-2, PC-03, PH-01, RO-06, SG-SRE-04, SO-MAO-07, SW-SCW-04, TI-06 Aviation, TI-06 Marine, WP-05</v>
      </c>
    </row>
    <row r="1289" spans="1:3" ht="45" x14ac:dyDescent="0.25">
      <c r="A1289" s="60" t="str">
        <f>'5. Raw salary data'!A1289</f>
        <v>VM-3</v>
      </c>
      <c r="B1289" s="129" t="str" cm="1">
        <f t="array" ref="B1289">_xlfn.TEXTJOIN(", ", TRUE, _xlfn._xlws.FILTER('5. Raw salary data'!$A$2:$A$1297, ('5. Raw salary data'!$C$2:$C$1297 &lt; '5. Raw salary data'!D1289) * ('5. Raw salary data'!$C$2:$C$1297 &gt;= '5. Raw salary data'!C1289) * ('5. Raw salary data'!$A$2:$A$1297 &lt;&gt; '5. Raw salary data'!A1289), "No matches"))</f>
        <v>AG-04, AI-06, AI-07, AO-CAI-02, AR-05, AS-08, BI-04, CH-04, CO-03, CT-EAV-04 , CT-IAU-04, DE-01, EL-09, EN-ENG-04, FO-04, GT-08, HR-05, LS-05, MT-06, ND-ADV-3, ND-DIT-4, ND-HME-4, PC-04, PE-06, PH-02, PM-07, PM-MCO-03, PS-4, SG-PAT-05, SW-SCW-05, TI-08 Railway safety, TR-05, UT-3, WP-06</v>
      </c>
      <c r="C1289" s="128" t="str" cm="1">
        <f t="array" ref="C1289">_xlfn.TEXTJOIN(", ",TRUE,_xlfn._xlws.FILTER('5. Raw salary data'!$A$2:$A$1297,('5. Raw salary data'!$C$2:$C$1297 &gt;'5. Raw salary data'!E1289)*('5. Raw salary data'!$C$2:$C$1297 &lt;'5. Raw salary data'!C1289),"No matches"))</f>
        <v>AI-04, AI-05, AS-07, CO-02, CT-FIN-03 , EC-06, ED-EST-06 (TE 10), EG-08, EL-08, EN-SUR-03, FB-6, FO-03, FR-6, FS-02, HP-09, IS-06 , LP-01, MA-05, MT-05, NU-CHN-6, NU-HOS-6, OP-3, PG-06, PM-06 , PM-MCO-02, PR(S)-05, SE-RES-2, SG-SRE-05, SG-SRE-06, SO-FLP-07, SO-MAO-09, TI-07 Aviation, TI-07 Marine, TR-04</v>
      </c>
    </row>
    <row r="1290" spans="1:3" ht="45" x14ac:dyDescent="0.25">
      <c r="A1290" s="60" t="str">
        <f>'5. Raw salary data'!A1290</f>
        <v>VM-4</v>
      </c>
      <c r="B1290" s="129" t="str" cm="1">
        <f t="array" ref="B1290">_xlfn.TEXTJOIN(", ", TRUE, _xlfn._xlws.FILTER('5. Raw salary data'!$A$2:$A$1297, ('5. Raw salary data'!$C$2:$C$1297 &lt; '5. Raw salary data'!D1290) * ('5. Raw salary data'!$C$2:$C$1297 &gt;= '5. Raw salary data'!C1290) * ('5. Raw salary data'!$A$2:$A$1297 &lt;&gt; '5. Raw salary data'!A1290), "No matches"))</f>
        <v>AG-05, AO-CAI-03, AO-HPS-02, BI-05, CH-05, CO-04, CT-FIN-04 , CT-EAV-05 , DE-02, DS-4, EC-07, EN-SUR-04, MA-06, MT-07, NU-CHN-7, NU-CHN-8, NU-HOS-7, NU-HOS-8, PC-05, PH-03, SE-REM-1, SG-PAT-06, SG-SRE-08, TI-08 Aviation</v>
      </c>
      <c r="C1290" s="128" t="str" cm="1">
        <f t="array" ref="C1290">_xlfn.TEXTJOIN(", ",TRUE,_xlfn._xlws.FILTER('5. Raw salary data'!$A$2:$A$1297,('5. Raw salary data'!$C$2:$C$1297 &gt;'5. Raw salary data'!E1290)*('5. Raw salary data'!$C$2:$C$1297 &lt;'5. Raw salary data'!C1290),"No matches"))</f>
        <v>AG-04, AI-07, AO-CAI-02, AO-HPS-01, AR-05, AS-08, BI-04, CH-04, CO-03, DE-01, EL-09, EN-ENG-04, FB-7, FO-04, FS-03, GT-08, IT-04, LS-05, MT-06, PC-04, PE-06, PM-07, PM-MCO-03, PS-4, SE-RES-3, SG-PAT-05, SG-PAT-07, SG-SRE-07, SO-INS-01, SO-MAO-10, TI-08 Marine, TI-08 Railway safety, TR-05, UT-3</v>
      </c>
    </row>
    <row r="1291" spans="1:3" ht="30" x14ac:dyDescent="0.25">
      <c r="A1291" s="60" t="str">
        <f>'5. Raw salary data'!A1291</f>
        <v>VM-5</v>
      </c>
      <c r="B1291" s="129" t="str" cm="1">
        <f t="array" ref="B1291">_xlfn.TEXTJOIN(", ", TRUE, _xlfn._xlws.FILTER('5. Raw salary data'!$A$2:$A$1297, ('5. Raw salary data'!$C$2:$C$1297 &lt; '5. Raw salary data'!D1291) * ('5. Raw salary data'!$C$2:$C$1297 &gt;= '5. Raw salary data'!C1291) * ('5. Raw salary data'!$A$2:$A$1297 &lt;&gt; '5. Raw salary data'!A1291), "No matches"))</f>
        <v>AO-CAI-04, AO-HPS-03, CT-EAV-06 , DE-03, DS-5, EC-08, EN-SUR-05, FS-04, MA-07, PM-MCO-04, SE-REM-2, SE-RES-4, SO-MAO-11, UT-4</v>
      </c>
      <c r="C1291" s="128" t="str" cm="1">
        <f t="array" ref="C1291">_xlfn.TEXTJOIN(", ",TRUE,_xlfn._xlws.FILTER('5. Raw salary data'!$A$2:$A$1297,('5. Raw salary data'!$C$2:$C$1297 &gt;'5. Raw salary data'!E1291)*('5. Raw salary data'!$C$2:$C$1297 &lt;'5. Raw salary data'!C1291),"No matches"))</f>
        <v>AC-01, AG-05, AO-CAI-03, AO-HPS-02, AR-06, BI-05, CH-05, CO-04, CT-FIN-04 , DE-02, EN-ENG-05, EN-SUR-04, FB-8, MT-07, NU-CHN-8, NU-HOS-8, PC-05, PH-03, PS-5, SG-PAT-06, SG-SRE-08, SO-INS-02</v>
      </c>
    </row>
    <row r="1292" spans="1:3" ht="240" x14ac:dyDescent="0.25">
      <c r="A1292" s="60" t="str">
        <f>'5. Raw salary data'!A1292</f>
        <v>WP-01</v>
      </c>
      <c r="B1292" s="129" t="str" cm="1">
        <f t="array" ref="B1292">_xlfn.TEXTJOIN(", ", TRUE, _xlfn._xlws.FILTER('5. Raw salary data'!$A$2:$A$1297, ('5. Raw salary data'!$C$2:$C$1297 &lt; '5. Raw salary data'!D1292) * ('5. Raw salary data'!$C$2:$C$1297 &gt;= '5. Raw salary data'!C1292) * ('5. Raw salary data'!$A$2:$A$1297 &lt;&gt; '5. Raw salary data'!A1292), "No matches"))</f>
        <v>AS-01, CM-06, CR-05, DA-CON-4, ED-EST-01 (TE 4), ED-EST-02 (TE 2) , ED-EST-02 (TE 3) , ED-EST-03 (TE 1), ED-EST-03 Maritimes (TE 8), ED-EST-04 Maritimes (TE 4), ED-EST-05 Maritimes (TE 2), ED-EST-06 Maritimes (TE 1), ED-EST-01 Quebec (TE 8), ED-EST-01 Quebec (TE 9), ED-EST-02 Quebec (TE 8), ED-EST-03 Quebec (TE 6), ED-EST-03 Quebec (TE 7), ED-EST-04 Quebec (TE 5), ED-EST-05 Quebec (TE 3), ED-EST-06 Quebec (TE 1), ED-EST-06 Quebec (TE 2), ED-EST-02 Ontario (TE 6), ED-EST-03 Ontario (TE 5), ED-EST-04 Ontario (TE 2), ED-EST-05 Ontario (TE 1), ED-EST-02 Manitoba (TE 9), ED-EST-03 Manitoba (TE 6), ED-EST-04 Manitoba (TE 1), ED-EST-02 Saskatchewan (TE 8), ED-EST-03 Saskatchewan (TE 6), ED-EST-04 Saskatchewan (TE 1), ED-EST-04 Saskatchewan (TE 2), ED-EST-02 Alberta (TE 7), ED-EST-02 Alberta (TE 8), ED-EST-03 Alberta (TE 5), ED-EST-04 Alberta (TE 2), ED-EST-05 Alberta (TE 1), ED-EST-01 BC (TE 8), ED-EST-02 BC (TE 6), ED-EST-02 BC (TE 7), ED-EST-03 BC (TE 3), ED-EST-03 BC (TE 4), ED-EST-04 BC (TE 2), ED-EST-05 BC (TE 1), ED-LAT-01 (TE 7), ED-LAT-01 (TE 8), ED-LAT-02 (TE 4), ED-LAT-03 (TE 3), ED-LAT-04 (TE 1), EG-01, GL-AIM-00, GL-AMW-7, GL-AMW-8, GL-ELE -9, GL-GHW-4, GL-GHW-5, GL-INM-00, GL-MAM-5, GL-MAM-6, GL-MAN-6, GL-MDO-7, GL-MDO-8, GL-MOC-6, GL-MOC-7, GL-MST-00, GL-MST-9, GL-PCF-00, GL-PRW-6, GL-WOW-00, GS-05, GT-02, HP-01, HS-HDO-04, HS-PHS-04, IS-01 , LI-6, MA-01, OM-01, PG-01, PI-01-CGC, PM-01 , PY-05, SC-2 (deck and engine room), SC-3 (deck and engine room), SC-STD-2, SC-STD-3, SC-2 (equip. op. and spec. trade), SC-3 (equip. op. and spec. trade), SR-W (pay group 2), SR-W (pay group 9) APC-6, SR-W (pay group 9) APD-7</v>
      </c>
      <c r="C1292" s="128" t="str" cm="1">
        <f t="array" ref="C1292">_xlfn.TEXTJOIN(", ",TRUE,_xlfn._xlws.FILTER('5. Raw salary data'!$A$2:$A$1297,('5. Raw salary data'!$C$2:$C$1297 &gt;'5. Raw salary data'!E1292)*('5. Raw salary data'!$C$2:$C$1297 &lt;'5. Raw salary data'!C1292),"No matches"))</f>
        <v>DA-PRO-4, DD-03, ED-EST-01 (TE 2), ED-EST-01 (TE 3), ED-EST-02 (TE 1) , ED-EST-02 Maritimes (TE 9), ED-EST-03 Maritimes (TE 6), ED-EST-03 Maritimes (TE 7), ED-EST-04 Maritimes (TE 2), ED-EST-04 Maritimes (TE 3), ED-EST-05 Maritimes (TE 1), ED-EST-01 Quebec (TE 7), ED-EST-02 Quebec (TE 6), ED-EST-02 Quebec (TE 7), ED-EST-03 Quebec (TE 5), ED-EST-04 Quebec (TE 4), ED-EST-05 Quebec (TE 2), ED-EST-02 Ontario (TE 4), ED-EST-02 Ontario (TE 5), ED-EST-03 Ontario (TE 3), ED-EST-03 Ontario (TE 4), ED-EST-04 Ontario (TE 1), ED-EST-02 Manitoba (TE 7), ED-EST-02 Manitoba (TE 8), ED-EST-03 Manitoba (TE 4), ED-EST-03 Manitoba (TE 5), ED-EST-02 Saskatchewan (TE 7), ED-EST-03 Saskatchewan (TE 4), ED-EST-03 Saskatchewan (TE 5), ED-EST-02 Alberta (TE 6), ED-EST-03 Alberta (TE 3), ED-EST-03 Alberta (TE 4), ED-EST-04 Alberta (TE 1), ED-EST-01 BC (TE 6), ED-EST-01 BC (TE 7), ED-EST-02 BC (TE 5), ED-EST-03 BC (TE 2), ED-EST-04 BC (TE 1), ED-LAT-01 (TE 5), ED-LAT-01 (TE 6), ED-LAT-02 (TE 2), ED-LAT-02 (TE 3), ED-LAT-03 (TE 1), ED-LAT-03 (TE 2), EL-01, EU-PEI-1, GL-AMW-5, GL-AMW-6, GL-ELE -7, GL-ELE -8, GL-GHW-3, GL-MAN-4, GL-MAN-5, GL-MDO-5, GL-MDO-6, GL-MOC-4, GL-MOC-5, GL-PRW-00, GL-PRW-5, HS-HDO-03, HS-PHS-03, LI-5, PY-04, SC-1 (deck and engine room), SC-STD-1, SC-1 (equip. op. and spec. trade), SR-W (pay group 9) APC-5, SR-W (pay group 9) APD-6, ST-SCY-4, TI-02</v>
      </c>
    </row>
    <row r="1293" spans="1:3" ht="305.25" customHeight="1" x14ac:dyDescent="0.25">
      <c r="A1293" s="60" t="str">
        <f>'5. Raw salary data'!A1293</f>
        <v>WP-02</v>
      </c>
      <c r="B1293" s="129" t="str" cm="1">
        <f t="array" ref="B1293">_xlfn.TEXTJOIN(", ", TRUE, _xlfn._xlws.FILTER('5. Raw salary data'!$A$2:$A$1297, ('5. Raw salary data'!$C$2:$C$1297 &lt; '5. Raw salary data'!D1293) * ('5. Raw salary data'!$C$2:$C$1297 &gt;= '5. Raw salary data'!C1293) * ('5. Raw salary data'!$A$2:$A$1297 &lt;&gt; '5. Raw salary data'!A1293), "No matches"))</f>
        <v>DD-06, EC-02, ED-EST-01 (TE 7) , ED-EST-01 (TE 8), ED-EST-02 (TE 7) , ED-EST-03 (TE 4), ED-EST-03 (TE 5), ED-EST-04 (TE 2), ED-EST-05 (TE 1), ED-EST-04 Maritimes (TE 8), ED-EST-04 Maritimes (TE 9), ED-EST-05 Maritimes (TE 5), ED-EST-05 Maritimes (TE 6), ED-EST-06 Maritimes (TE 4), ED-EST-06 Maritimes (TE 5), ED-EST-03 Quebec (TE 11), ED-EST-04 Quebec (TE 10), ED-EST-05 Quebec (TE 8), ED-EST-06 Quebec (TE 5), ED-EST-06 Quebec (TE 6), ED-EST-03 Ontario (TE 9), ED-EST-04 Ontario (TE 6), ED-EST-05 Ontario (TE 5), ED-EST-06 Ontario (TE 3), ED-EST-04 Manitoba (TE 4), ED-EST-04 Manitoba (TE 5), ED-EST-05 Manitoba (TE 3), ED-EST-06 Manitoba (TE 2), ED-EST-04 Saskatchewan (TE 5), ED-EST-04 Saskatchewan (TE 6), ED-EST-05 Saskatchewan (TE 4), ED-EST-06 Saskatchewan (TE 2), ED-EST-06 Saskatchewan (TE 3), ED-EST-03 Alberta (TE 9), ED-EST-04 Alberta (TE 5), ED-EST-04 Alberta (TE 6), ED-EST-05 Alberta (TE 4), ED-EST-06 Alberta (TE 3), ED-EST-03 BC (TE 7), ED-EST-03 BC (TE 8), ED-EST-04 BC (TE 6), ED-EST-05 BC (TE 4), ED-EST-06 BC (TE 3), ED-LAT-02 (TE 9), ED-LAT-02 (TE 10), ED-LAT-03 (TE 8), ED-LAT-03 (TE 9), ED-LAT-04 (TE 6), ED-LAT-04 (TE 7), EG-03, EL-03, EU-LAI-1, FB-1, GL-AIM-11, GL-AIM-12, GL-AMW-12, GL-AMW-13, GL-COI-9, GL-COI-10, GL-EIM-9, GL-ELE -14, GL-GHW-10, GL-GHW-11, GL-INM-13, GL-MAM-10, GL-MAM-11, GL-MAN-11, GL-MDO-12, GL-MDO-13, GL-MOC-11, GL-MOC-12, GL-MST-14, GL-PCF-9, GL-PIP-9, GL-PIP-10, GL-PRW-11, GL-SMW-8, GL-VHE-9, GL-WOW-11, HP-03, HR-01, HS-HDO-08, HS-PHS-07, MA-02, PS-1, SC-5 (equip. op. and spec. trade), SG-PAT-01, SO-MAO-01, SR-E (pay group 2 ELE-2), SR-W (pay group 4), SR-W (pay group 5), SR-W (pay group 6), SR-W (pay group 9) APC-8, SR-W (pay group 9) APD-10, SW-SCW-01, SW-CHA-01, TI-04</v>
      </c>
      <c r="C1293" s="128" t="str" cm="1">
        <f t="array" ref="C1293">_xlfn.TEXTJOIN(", ",TRUE,_xlfn._xlws.FILTER('5. Raw salary data'!$A$2:$A$1297,('5. Raw salary data'!$C$2:$C$1297 &gt;'5. Raw salary data'!E1293)*('5. Raw salary data'!$C$2:$C$1297 &lt;'5. Raw salary data'!C1293),"No matches"))</f>
        <v>AS-03, CM-07, CO-DEV/PER, CR-06, DA-CON-6, DA-PRO-6, DD-05, DS-1, ED-EST-01 (TE 6), ED-EST-02 (TE 5) , ED-EST-02 (TE 6) , ED-EST-03 (TE 3), ED-EST-04 (TE 1), ED-EST-04 Maritimes (TE 6), ED-EST-04 Maritimes (TE 7), ED-EST-05 Maritimes (TE 4), ED-EST-06 Maritimes (TE 3), ED-EST-02 Quebec (TE 11), ED-EST-03 Quebec (TE 9), ED-EST-03 Quebec (TE 10), ED-EST-04 Quebec (TE 8), ED-EST-04 Quebec (TE 9), ED-EST-05 Quebec (TE 6), ED-EST-05 Quebec (TE 7), ED-EST-06 Quebec (TE 4), ED-EST-02 Ontario (TE 9), ED-EST-03 Ontario (TE 7), ED-EST-03 Ontario (TE 8), ED-EST-04 Ontario (TE 5), ED-EST-05 Ontario (TE 4), ED-EST-06 Ontario (TE 2), ED-EST-03 Manitoba (TE 9), ED-EST-04 Manitoba (TE 3), ED-EST-05 Manitoba (TE 2), ED-EST-06 Manitoba (TE 1), ED-EST-03 Saskatchewan (TE 9), ED-EST-04 Saskatchewan (TE 4), ED-EST-05 Saskatchewan (TE 2), ED-EST-05 Saskatchewan (TE 3), ED-EST-06 Saskatchewan (TE 1), ED-EST-03 Alberta (TE 7), ED-EST-03 Alberta (TE 8), ED-EST-04 Alberta (TE 4), ED-EST-05 Alberta (TE 3), ED-EST-06 Alberta (TE 2), ED-EST-03 BC (TE 6), ED-EST-04 BC (TE 4), ED-EST-04 BC (TE 5), ED-EST-05 BC (TE 3), ED-EST-06 BC (TE 1), ED-EST-06 BC (TE 2), ED-LAT-01 (TE 11), ED-LAT-01 (TE 12), ED-LAT-02 (TE 7), ED-LAT-02 (TE 8), ED-LAT-03 (TE 6), ED-LAT-03 (TE 7), ED-LAT-04 (TE 4), ED-LAT-04 (TE 5), EL-02, EN-ENG-01, FR - Recruitment, GL-AIM-10, GL-AMW-10, GL-AMW-11, GL-COI-00, GL-EIM-00, GL-ELE -12, GL-ELE -13, GL-GHW-8, GL-INM-11, GL-INM-12, GL-MAM-9, GL-MAN-9, GL-MAN-10, GL-MDO-10, GL-MDO-11, GL-MOC-9, GL-MOC-10, GL-MST-12, GL-MST-13, GL-PCF-7, GL-PCF-8, GL-PRW-9, GL-PRW-10, GL-SMW-00, GL-VHE-00, GL-VHE-8, GL-WOW-9, GL-WOW-10, GS-08, GT-03, HS-HDO-06, HS-HDO-07, HS-PHS-06, LI-8, OM-02, PE-01, PG-02, PI-03-CGC, PM-03 , PO-IMA-01, PO-LES-TO-01, PO-LES-IM-01, PO-TCO-01, PR(S)-01, PY-07, SC-6 (deck and engine room), SC-7 (deck and engine room), SC-STD-6, SC-STD-7, SC-4 (equip. op. and spec. trade), SO-MAO-TO, SR-E (pay group 1 basic), SR-W (pay group 9) APD-9, ST-COR-2</v>
      </c>
    </row>
    <row r="1294" spans="1:3" ht="285" x14ac:dyDescent="0.25">
      <c r="A1294" s="60" t="str">
        <f>'5. Raw salary data'!A1294</f>
        <v>WP-03</v>
      </c>
      <c r="B1294" s="129" t="str" cm="1">
        <f t="array" ref="B1294">_xlfn.TEXTJOIN(", ", TRUE, _xlfn._xlws.FILTER('5. Raw salary data'!$A$2:$A$1297, ('5. Raw salary data'!$C$2:$C$1297 &lt; '5. Raw salary data'!D1294) * ('5. Raw salary data'!$C$2:$C$1297 &gt;= '5. Raw salary data'!C1294) * ('5. Raw salary data'!$A$2:$A$1297 &lt;&gt; '5. Raw salary data'!A1294), "No matches"))</f>
        <v>AR-02, CO-01, CT-FIN-01 , CT-EAV-01 , CT-IAU-01 , DA-CON-8, DD-07, ED-EDS-01, ED-EST-03 (TE 7), ED-EST-04 (TE 4), ED-EST-04 (TE 5), ED-EST-05 (TE 3), ED-EST-06 (TE 1), ED-EST-06 (TE 2), ED-EST-05 Maritimes (TE 8), ED-EST-05 Maritimes (TE 9), ED-EST-06 Maritimes (TE 7), ED-EST-06 Maritimes (TE 8), ED-EST-05 Quebec (TE 11), ED-EST-05 Quebec (TE 12), ED-EST-06 Quebec (TE 8), ED-EST-06 Quebec (TE 9), ED-EST-04 Ontario (TE 9), ED-EST-05 Ontario (TE 8), ED-EST-06 Ontario (TE 5), ED-EST-06 Ontario (TE 6), ED-EST-04 Manitoba (TE 7), ED-EST-04 Manitoba (TE 8), ED-EST-05 Manitoba (TE 6), ED-EST-06 Manitoba (TE 4), ED-EST-06 Manitoba (TE 5), ED-EST-04 Saskatchewan (TE 8), ED-EST-04 Saskatchewan (TE 9), ED-EST-05 Saskatchewan (TE 7), ED-EST-06 Saskatchewan (TE 5), ED-EST-06 Saskatchewan (TE 6), ED-EST-04 Alberta (TE 8), ED-EST-05 Alberta (TE 7), ED-EST-06 Alberta (TE 6), ED-EST-04 BC (TE 8), ED-EST-04 BC (TE 9), ED-EST-05 BC (TE 7), ED-EST-06 BC (TE 5), ED-EST-06 BC (TE 6), ED-LAT-02 (TE 13), ED-LAT-03 (TE 12), ED-LAT-03 (TE 13), ED-LAT-04 (TE 9), ED-LAT-04 (TE 10), EG-04, EL-04, EN-ENG-02, EN-SUR-01, GL-COI-12, GL-COI-13, GL-EIM-12, GL-MAM-14, GL-MAN-14, GL-PCF-12, GL-PCF-13, GL-PIP-12, GL-PIP-13, GL-PRW-14, GL-SMW-11, GL-VHE-12, GL-WOW-14, GS-10, GS-11, HP-04, HR-02, HS-HDO-09, HS-PHS-09, LS-02, MT-02, NU-CHN-1, NU-HOS-1, PE-02, PI-05-CGC, PR(S)-02, SC-7 (equip. op. and spec. trade), SE-RES-1, SG-PAT-02, SO-FLP-02, SO-MAO-02, SO-RAD-01, SR-E (pay group 4 MDO-5), SR-W (pay group 8), SR-W (pay group 11), SW-SCW-02, SW-CHA-02, TI-05, UT-1</v>
      </c>
      <c r="C1294" s="128" t="str" cm="1">
        <f t="array" ref="C1294">_xlfn.TEXTJOIN(", ",TRUE,_xlfn._xlws.FILTER('5. Raw salary data'!$A$2:$A$1297,('5. Raw salary data'!$C$2:$C$1297 &gt;'5. Raw salary data'!E1294)*('5. Raw salary data'!$C$2:$C$1297 &lt;'5. Raw salary data'!C1294),"No matches"))</f>
        <v>AG-01, AI-01, AS-04, BI-01, CH-01, CR-07, DA-CON-7, DA-PRO-7, DS-2, EC-03, ED-EST-02 (TE 8), ED-EST-02 (TE 9), ED-EST-03 (TE 5), ED-EST-03 (TE 6), ED-EST-04 (TE 3), ED-EST-05 (TE 1), ED-EST-05 (TE 2), ED-EST-04 Maritimes (TE 9), ED-EST-04 Maritimes (TE 10), ED-EST-05 Maritimes (TE 7), ED-EST-06 Maritimes (TE 6), ED-EST-04 Quebec (TE 11), ED-EST-04 Quebec (TE 12), ED-EST-05 Quebec (TE 9), ED-EST-05 Quebec (TE 10), ED-EST-06 Quebec (TE 7), ED-EST-03 Ontario (TE 10), ED-EST-04 Ontario (TE 7), ED-EST-04 Ontario (TE 8), ED-EST-05 Ontario (TE 6), ED-EST-05 Ontario (TE 7), ED-EST-06 Ontario (TE 4), ED-EST-04 Manitoba (TE 5), ED-EST-04 Manitoba (TE 6), ED-EST-05 Manitoba (TE 4), ED-EST-05 Manitoba (TE 5), ED-EST-06 Manitoba (TE 3), ED-EST-04 Saskatchewan (TE 7), ED-EST-05 Saskatchewan (TE 5), ED-EST-05 Saskatchewan (TE 6), ED-EST-06 Saskatchewan (TE 4), ED-EST-04 Alberta (TE 6), ED-EST-04 Alberta (TE 7), ED-EST-05 Alberta (TE 5), ED-EST-05 Alberta (TE 6), ED-EST-06 Alberta (TE 4), ED-EST-06 Alberta (TE 5), ED-EST-03 BC (TE 8), ED-EST-03 BC (TE 9), ED-EST-04 BC (TE 7), ED-EST-05 BC (TE 5), ED-EST-05 BC (TE 6), ED-EST-06 BC (TE 4), ED-LAT-02 (TE 11), ED-LAT-02 (TE 12), ED-LAT-03 (TE 9), ED-LAT-03 (TE 10), ED-LAT-03 (TE 11), ED-LAT-04 (TE 7), ED-LAT-04 (TE 8), EL-03, FB-2, GL-AIM-13, GL-AIM-14, GL-AMW-13,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(equip. op. and spec. trade), SG-SRE-02, SO-FLP-01, SR-E (pay group 3 MDO-4), SR-E (APA), SR-E (APB), SR-W (pay group 6), SR-W (pay group 7), SW-SCW-01</v>
      </c>
    </row>
    <row r="1295" spans="1:3" ht="185.25" customHeight="1" x14ac:dyDescent="0.25">
      <c r="A1295" s="60" t="str">
        <f>'5. Raw salary data'!A1295</f>
        <v>WP-04</v>
      </c>
      <c r="B1295" s="129" t="str" cm="1">
        <f t="array" ref="B1295">_xlfn.TEXTJOIN(", ", TRUE, _xlfn._xlws.FILTER('5. Raw salary data'!$A$2:$A$1297, ('5. Raw salary data'!$C$2:$C$1297 &lt; '5. Raw salary data'!D1295) * ('5. Raw salary data'!$C$2:$C$1297 &gt;= '5. Raw salary data'!C1295) * ('5. Raw salary data'!$A$2:$A$1297 &lt;&gt; '5. Raw salary data'!A1295), "No matches"))</f>
        <v>AS-05, CT-EAV-02 , CT-IAU-02, DS-3, ED-EDS-03, ED-EST-04 (TE 8), ED-EST-05 (TE 6), ED-EST-06 (TE 5), ED-EST-06 Quebec (TE 12), ED-EST-06 Ontario (TE 8), ED-EST-06 Ontario (TE 9), ED-EST-05 Manitoba (TE 10), ED-EST-06 Manitoba (TE 8), ED-EST-06 Manitoba (TE 9), ED-EST-06 Saskatchewan (TE 10), ED-EST-05 Alberta (TE 10), ED-EST-06 Alberta (TE 9), ED-EST-06 Alberta (TE 10), ED-EST-05 BC (TE 10), ED-EST-05 BC (TE 11), ED-EST-06 BC (TE 9), ED-EST-06 BC (TE 10), EG-06, FB-4, FS-01, GT-06, HR-03, IS-04 , IT-02, LS-03, ND-ADV-1, NU-CHN-2, NU-CHN-3, NU-HOS-2, NU-HOS-3, PG-04, PM-05 , PM-MCO-01, PO-LES-TO-04, PO-TCO-04, PS-2, RO-05, SG-PAT-03, SG-SRE-03, SO-FLP-04, SO-MAO-05, SR-E (pay group 9), SR-E (pay group 10), SR-E (pay group 11), SR-E (pay group 12), SR-W (pay group 12), SW-SCW-01 Clinical Social Workers, SW-SCW-02 Clinical Social Workers, SW-CHA-03, VM-1</v>
      </c>
      <c r="C1295" s="128" t="str" cm="1">
        <f t="array" ref="C1295">_xlfn.TEXTJOIN(", ",TRUE,_xlfn._xlws.FILTER('5. Raw salary data'!$A$2:$A$1297,('5. Raw salary data'!$C$2:$C$1297 &gt;'5. Raw salary data'!E1295)*('5. Raw salary data'!$C$2:$C$1297 &lt;'5. Raw salary data'!C1295),"No matches"))</f>
        <v>AG-02, AI-02, BI-02, CH-02, CX-1, CX-2, DD-09, ED-EDS-02, ED-EST-03 (TE 9), ED-EST-04 (TE 6), ED-EST-04 (TE 7), ED-EST-05 (TE 4), ED-EST-05 (TE 5), ED-EST-06 (TE 3), ED-EST-06 (TE 4), ED-EST-05 Maritimes (TE 10), ED-EST-06 Maritimes (TE 9), ED-EST-06 Maritimes (TE 10), ED-EST-06 Quebec (TE 11), ED-EST-05 Ontario (TE 10), ED-EST-06 Ontario (TE 7), ED-EST-04 Manitoba (TE 9), ED-EST-04 Manitoba (TE 10), ED-EST-05 Manitoba (TE 8), ED-EST-05 Manitoba (TE 9), ED-EST-06 Manitoba (TE 6), ED-EST-06 Manitoba (TE 7), ED-EST-05 Saskatchewan (TE 9), ED-EST-05 Saskatchewan (TE 10), ED-EST-06 Saskatchewan (TE 8), ED-EST-06 Saskatchewan (TE 9), ED-EST-04 Alberta (TE 10), ED-EST-05 Alberta (TE 9), ED-EST-06 Alberta (TE 8), ED-EST-04 BC (TE 11), ED-EST-05 BC (TE 9), ED-EST-06 BC (TE 7), ED-EST-06 BC (TE 8), ED-LAT-04 (TE 12), ED-LAT-04 (TE 13), EG-05, EL-05, EU-PEI-2, FB-3, FO-01, FR-1, FR-2, GL-EIM-14, GL-PCF-14, GL-SMW-13, GL-SMW-14, GL-VHE-14, GS-12, GS-13, HP-05, HP-06, HS-PHS-10, LP-00, MA-03, ND-DIT-1, ND-HME-1, OM-04, PC-02, PE-03, PI-06-CGC, PR(S)-03, SO-FLP-03, SO-MAO-04, SO-RAD-02, SO-RAD-03, SR-E (pay group 5 basic), SR-E (pay group 6), SR-E (pay group 7), SR-E (pay group 8), SW-SCW-03, TI-06, TI-05 Aviation, TI-05 Marine, TR-02</v>
      </c>
    </row>
    <row r="1296" spans="1:3" ht="75" x14ac:dyDescent="0.25">
      <c r="A1296" s="60" t="str">
        <f>'5. Raw salary data'!A1296</f>
        <v>WP-05</v>
      </c>
      <c r="B1296" s="129" t="str" cm="1">
        <f t="array" ref="B1296">_xlfn.TEXTJOIN(", ", TRUE, _xlfn._xlws.FILTER('5. Raw salary data'!$A$2:$A$1297, ('5. Raw salary data'!$C$2:$C$1297 &lt; '5. Raw salary data'!D1296) * ('5. Raw salary data'!$C$2:$C$1297 &gt;= '5. Raw salary data'!C1296) * ('5. Raw salary data'!$A$2:$A$1297 &lt;&gt; '5. Raw salary data'!A1296), "No matches"))</f>
        <v>AG-03, BI-03, CH-03, CT-EAV-03 , CT-IAU-03, ED-EST-05 (TE 9), ED-EST-05 (TE 10), ED-EST-06 (TE 8), EG-07, EL-07, EN-ENG-03, EN-SUR-02, FB-5, GT-07, HP-08, HR-04, MT-04, ND-ADV-2, ND-DIT-3, ND-HME-3, NU-CHN-5, NU-HOS-5, OP-2, PC-03, PG-05, PH-01, PS-3, SG-PAT-04, SO-FLP-06, SO-MAO-08, SR-CPS1, SW-SCW-04, TI-08, TI-06 Aviation, TI-06 Marine, VM-2</v>
      </c>
      <c r="C1296" s="128" t="str" cm="1">
        <f t="array" ref="C1296">_xlfn.TEXTJOIN(", ",TRUE,_xlfn._xlws.FILTER('5. Raw salary data'!$A$2:$A$1297,('5. Raw salary data'!$C$2:$C$1297 &gt;'5. Raw salary data'!E1296)*('5. Raw salary data'!$C$2:$C$1297 &lt;'5. Raw salary data'!C1296),"No matches"))</f>
        <v>AI-03, AR-03, AS-06, CT-FIN-02 , CX-3, EC-05, ED-EDS-04, ED-EST-04 (TE 10), ED-EST-05 (TE 7), ED-EST-05 (TE 8), ED-EST-06 (TE 6), ED-EST-06 (TE 7), ED-EST-06 Ontario (TE 10), ED-EST-06 Manitoba (TE 10), ED-EST-06 BC (TE 11), EL-06, FO-02, FR-4, HP-07, IS-05 , LS-04, MA-04, MT-03, ND-HME-2, NU-CHN-4, NU-HOS-4, OM-05, OP-1, PE-04, PI-07-CGC, PR(S)-04, RO-06, SG-SRE-04, SO-FLP-05, SO-MAO-06, SO-MAO-07, SW-SCW-03 Clinical Social Workers, TI-07, TI-06 Railway safety, TR-03, UT-2</v>
      </c>
    </row>
    <row r="1297" spans="1:3" ht="60" x14ac:dyDescent="0.25">
      <c r="A1297" s="60" t="str">
        <f>'5. Raw salary data'!A1297</f>
        <v>WP-06</v>
      </c>
      <c r="B1297" s="129" t="str" cm="1">
        <f t="array" ref="B1297">_xlfn.TEXTJOIN(", ", TRUE, _xlfn._xlws.FILTER('5. Raw salary data'!$A$2:$A$1297, ('5. Raw salary data'!$C$2:$C$1297 &lt; '5. Raw salary data'!D1297) * ('5. Raw salary data'!$C$2:$C$1297 &gt;= '5. Raw salary data'!C1297) * ('5. Raw salary data'!$A$2:$A$1297 &lt;&gt; '5. Raw salary data'!A1297), "No matches"))</f>
        <v>AG-04, AI-06, AI-07, AO-CAI-02, AR-05, AS-08, BI-04, CH-04, CO-03, DE-01, EL-09, EN-ENG-04, FB-7, FO-04, FS-03, GT-08, IT-04, LS-05, MT-06, PC-04, PE-06, PM-07, PM-MCO-03, PS-4, SG-PAT-05, SG-SRE-07, SO-MAO-10, TI-08 Railway safety, TR-05, UT-3</v>
      </c>
      <c r="C1297" s="128" t="str" cm="1">
        <f t="array" ref="C1297">_xlfn.TEXTJOIN(", ",TRUE,_xlfn._xlws.FILTER('5. Raw salary data'!$A$2:$A$1297,('5. Raw salary data'!$C$2:$C$1297 &gt;'5. Raw salary data'!E1297)*('5. Raw salary data'!$C$2:$C$1297 &lt;'5. Raw salary data'!C1297),"No matches"))</f>
        <v>AI-04, AI-05, AS-07, CT-FIN-03 , CT-EAV-04 , CT-IAU-04, EC-06, ED-EST-06 (TE 10), EG-08, EL-08, EN-SUR-03, FB-6, FO-03, FR-6, FS-02, HP-09, HR-05, IS-06 , LP-01, MA-05, ND-ADV-3, ND-DIT-4, ND-HME-4, NU-CHN-6, NU-HOS-6, PG-06, PH-02, PM-06 , PM-MCO-02, SE-RES-2, SG-SRE-06, SO-FLP-07, SO-MAO-09, SW-SCW-05, TI-07 Aviation, TI-07 Marine, VM-3</v>
      </c>
    </row>
  </sheetData>
  <conditionalFormatting sqref="A2:B1297">
    <cfRule type="expression" dxfId="2" priority="2">
      <formula>"Q4:Q38&lt;=:68373"</formula>
    </cfRule>
  </conditionalFormatting>
  <pageMargins left="0.23622047244094491" right="0.23622047244094491" top="0.74803149606299213" bottom="0.74803149606299213" header="0.31496062992125984" footer="0.31496062992125984"/>
  <pageSetup paperSize="3" scale="89" orientation="landscape" r:id="rId1"/>
  <headerFooter>
    <oddHeader xml:space="preserve">&amp;L&amp;A&amp;R&amp;"Aptos"&amp;12&amp;K000000 Protected B | Protégé&amp;1#_x000D_&amp;"Aptos Narrow"&amp;11&amp;K000000&amp;"Aptos Narrow"&amp;11&amp;K000000&amp;"Aptos Narrow"&amp;11&amp;K000000&amp;"Arial,Regular"&amp;12&amp;K0000FF PROTECTED B / &amp;10&amp;K0000FFPROTÉGÉ B
Cabinet Confidences / Renseignements confidentiels du Cabinet#
</oddHeader>
    <oddFooter>Page &amp;P of &amp;N</oddFooter>
  </headerFooter>
  <rowBreaks count="1" manualBreakCount="1">
    <brk id="448" max="2" man="1"/>
  </rowBreaks>
  <colBreaks count="1" manualBreakCount="1">
    <brk id="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74"/>
  <sheetViews>
    <sheetView showGridLines="0" zoomScale="130" zoomScaleNormal="130" workbookViewId="0">
      <pane xSplit="1" ySplit="1" topLeftCell="B1269" activePane="bottomRight" state="frozen"/>
      <selection pane="topRight" activeCell="O53" sqref="O53"/>
      <selection pane="bottomLeft" activeCell="O53" sqref="O53"/>
      <selection pane="bottomRight" activeCell="A1285" sqref="A1285:XFD1285"/>
    </sheetView>
  </sheetViews>
  <sheetFormatPr defaultColWidth="7.42578125" defaultRowHeight="15" x14ac:dyDescent="0.25"/>
  <cols>
    <col min="1" max="1" width="31.85546875" style="124" customWidth="1"/>
    <col min="2" max="2" width="38.5703125" style="2" customWidth="1"/>
    <col min="3" max="3" width="14.7109375" style="8" customWidth="1"/>
    <col min="4" max="4" width="13.140625" style="5" customWidth="1"/>
    <col min="5" max="5" width="12.85546875" style="5" customWidth="1"/>
    <col min="6" max="6" width="15.85546875" style="102" hidden="1" customWidth="1"/>
    <col min="7" max="7" width="36.85546875" style="1" customWidth="1"/>
    <col min="8" max="8" width="7.42578125" style="1"/>
    <col min="9" max="9" width="9.5703125" style="1" customWidth="1"/>
    <col min="10" max="10" width="11.5703125" style="1" customWidth="1"/>
    <col min="11" max="11" width="8.140625" style="1" customWidth="1"/>
    <col min="12" max="12" width="7.42578125" style="1"/>
    <col min="13" max="13" width="11.140625" style="1" customWidth="1"/>
    <col min="14" max="14" width="9.140625" style="1" customWidth="1"/>
    <col min="15" max="16" width="7.42578125" style="1"/>
    <col min="17" max="17" width="24.140625" style="1" customWidth="1"/>
    <col min="18" max="16384" width="7.42578125" style="1"/>
  </cols>
  <sheetData>
    <row r="1" spans="1:22" ht="34.5" customHeight="1" x14ac:dyDescent="0.25">
      <c r="A1" s="133" t="s">
        <v>118</v>
      </c>
      <c r="B1" s="169" t="s">
        <v>121</v>
      </c>
      <c r="C1" s="170" t="s">
        <v>122</v>
      </c>
      <c r="D1" s="59" t="s">
        <v>123</v>
      </c>
      <c r="E1" s="130" t="s">
        <v>124</v>
      </c>
      <c r="F1" s="100" t="s">
        <v>125</v>
      </c>
      <c r="I1" s="105" t="s">
        <v>126</v>
      </c>
    </row>
    <row r="2" spans="1:22" ht="18" customHeight="1" x14ac:dyDescent="0.25">
      <c r="A2" s="107" t="s">
        <v>127</v>
      </c>
      <c r="B2" s="108" t="s">
        <v>128</v>
      </c>
      <c r="C2" s="109">
        <v>154237</v>
      </c>
      <c r="D2" s="110">
        <f t="shared" ref="D2:D65" si="0">SUM(C2*1.06)</f>
        <v>163491.22</v>
      </c>
      <c r="E2" s="109">
        <f t="shared" ref="E2:E33" si="1">SUM(C2*0.94)</f>
        <v>144982.78</v>
      </c>
      <c r="F2" s="101" t="str">
        <f t="shared" ref="F2:F32" si="2">IF(COUNTIF(C$2:C$1297, C2)&gt;1, "Duplicate", "")</f>
        <v/>
      </c>
      <c r="G2" s="27" t="s">
        <v>129</v>
      </c>
      <c r="H2" s="27"/>
      <c r="I2" s="132" t="str" cm="1">
        <f t="array" ref="I2">_xlfn.TEXTJOIN(", ",TRUE,_xlfn._xlws.FILTER('5. Raw salary data'!$A$2:$A$1297,('5. Raw salary data'!$C$2:$C$1297 &gt;'5. Raw salary data'!E2)*('5. Raw salary data'!$C$2:$C$1297 &lt;'5. Raw salary data'!C2),"No matches"))</f>
        <v>AG-05, AO-CAI-03, AO-HPS-02, BI-05, CH-05, CO-04, CT-FIN-04 , CT-EAV-05 , DE-02, DS-4, EC-07, EN-SUR-04, MA-06, MT-07, NU-CHN-7, NU-CHN-8, NU-HOS-7, NU-HOS-8, PC-05, PH-03, SE-REM-1, SE-RES-3, SG-PAT-06, SG-PAT-07, SG-SRE-08, TI-08 Aviation, VM-4</v>
      </c>
      <c r="J2" s="27"/>
      <c r="K2" s="27"/>
      <c r="L2" s="27"/>
      <c r="M2" s="27"/>
      <c r="V2" s="1" t="s">
        <v>130</v>
      </c>
    </row>
    <row r="3" spans="1:22" ht="15" customHeight="1" x14ac:dyDescent="0.25">
      <c r="A3" s="107" t="s">
        <v>131</v>
      </c>
      <c r="B3" s="108" t="s">
        <v>128</v>
      </c>
      <c r="C3" s="109">
        <v>179553</v>
      </c>
      <c r="D3" s="110">
        <f t="shared" si="0"/>
        <v>190326.18000000002</v>
      </c>
      <c r="E3" s="109">
        <f t="shared" si="1"/>
        <v>168779.81999999998</v>
      </c>
      <c r="F3" s="101" t="str">
        <f t="shared" si="2"/>
        <v/>
      </c>
      <c r="G3" s="3"/>
      <c r="I3" s="131" t="str" cm="1">
        <f t="array" ref="I3">_xlfn.TEXTJOIN(", ", TRUE, _xlfn._xlws.FILTER('5. Raw salary data'!$A$2:$A$1297, ('5. Raw salary data'!$C$2:$C$1297 &lt; '5. Raw salary data'!D2) * ('5. Raw salary data'!$C$2:$C$1297 &gt;= '5. Raw salary data'!C2) * ('5. Raw salary data'!$A$2:$A$1297 &lt;&gt; '5. Raw salary data'!A2), "No matches"))</f>
        <v>AO-CAI-04, AO-HPS-03, AR-06, CT-EAV-06 , EC-08, EN-ENG-05, FB-8, FS-04, MA-07, PM-MCO-04, PS-5, SE-RES-4, SO-INS-02, SO-MAO-11, VM-5</v>
      </c>
      <c r="K3" s="18"/>
      <c r="L3" s="4"/>
      <c r="M3" s="4"/>
      <c r="V3" s="1" t="s">
        <v>132</v>
      </c>
    </row>
    <row r="4" spans="1:22" x14ac:dyDescent="0.25">
      <c r="A4" s="107" t="s">
        <v>133</v>
      </c>
      <c r="B4" s="108" t="s">
        <v>128</v>
      </c>
      <c r="C4" s="109">
        <v>199274</v>
      </c>
      <c r="D4" s="110">
        <f t="shared" si="0"/>
        <v>211230.44</v>
      </c>
      <c r="E4" s="109">
        <f t="shared" si="1"/>
        <v>187317.56</v>
      </c>
      <c r="F4" s="101" t="str">
        <f t="shared" si="2"/>
        <v/>
      </c>
      <c r="G4" s="3"/>
    </row>
    <row r="5" spans="1:22" x14ac:dyDescent="0.25">
      <c r="A5" s="107" t="s">
        <v>134</v>
      </c>
      <c r="B5" s="108" t="s">
        <v>128</v>
      </c>
      <c r="C5" s="109">
        <v>85423</v>
      </c>
      <c r="D5" s="110">
        <f t="shared" si="0"/>
        <v>90548.38</v>
      </c>
      <c r="E5" s="109">
        <f t="shared" si="1"/>
        <v>80297.62</v>
      </c>
      <c r="F5" s="101" t="str">
        <f t="shared" si="2"/>
        <v>Duplicate</v>
      </c>
      <c r="G5" s="104" t="s">
        <v>135</v>
      </c>
      <c r="H5" s="104"/>
      <c r="I5" s="27"/>
      <c r="J5" s="27"/>
      <c r="K5" s="27"/>
      <c r="L5" s="27"/>
      <c r="M5" s="27"/>
    </row>
    <row r="6" spans="1:22" x14ac:dyDescent="0.25">
      <c r="A6" s="107" t="s">
        <v>136</v>
      </c>
      <c r="B6" s="108" t="s">
        <v>128</v>
      </c>
      <c r="C6" s="109">
        <v>101162</v>
      </c>
      <c r="D6" s="110">
        <f t="shared" si="0"/>
        <v>107231.72</v>
      </c>
      <c r="E6" s="109">
        <f t="shared" si="1"/>
        <v>95092.28</v>
      </c>
      <c r="F6" s="101" t="str">
        <f t="shared" si="2"/>
        <v>Duplicate</v>
      </c>
      <c r="G6" s="3"/>
    </row>
    <row r="7" spans="1:22" x14ac:dyDescent="0.25">
      <c r="A7" s="107" t="s">
        <v>137</v>
      </c>
      <c r="B7" s="108" t="s">
        <v>128</v>
      </c>
      <c r="C7" s="109">
        <v>120292</v>
      </c>
      <c r="D7" s="110">
        <f t="shared" si="0"/>
        <v>127509.52</v>
      </c>
      <c r="E7" s="109">
        <f t="shared" si="1"/>
        <v>113074.48</v>
      </c>
      <c r="F7" s="101" t="str">
        <f t="shared" si="2"/>
        <v>Duplicate</v>
      </c>
      <c r="G7" s="3"/>
    </row>
    <row r="8" spans="1:22" x14ac:dyDescent="0.25">
      <c r="A8" s="107" t="s">
        <v>138</v>
      </c>
      <c r="B8" s="108" t="s">
        <v>128</v>
      </c>
      <c r="C8" s="109">
        <v>137710</v>
      </c>
      <c r="D8" s="110">
        <f t="shared" si="0"/>
        <v>145972.6</v>
      </c>
      <c r="E8" s="109">
        <f t="shared" si="1"/>
        <v>129447.4</v>
      </c>
      <c r="F8" s="101" t="str">
        <f t="shared" si="2"/>
        <v>Duplicate</v>
      </c>
      <c r="G8" s="3"/>
    </row>
    <row r="9" spans="1:22" x14ac:dyDescent="0.25">
      <c r="A9" s="107" t="s">
        <v>139</v>
      </c>
      <c r="B9" s="108" t="s">
        <v>128</v>
      </c>
      <c r="C9" s="109">
        <v>150293</v>
      </c>
      <c r="D9" s="110">
        <f t="shared" si="0"/>
        <v>159310.58000000002</v>
      </c>
      <c r="E9" s="109">
        <f t="shared" si="1"/>
        <v>141275.41999999998</v>
      </c>
      <c r="F9" s="101" t="str">
        <f t="shared" si="2"/>
        <v>Duplicate</v>
      </c>
      <c r="G9" s="3"/>
    </row>
    <row r="10" spans="1:22" x14ac:dyDescent="0.25">
      <c r="A10" s="107" t="s">
        <v>140</v>
      </c>
      <c r="B10" s="108" t="s">
        <v>141</v>
      </c>
      <c r="C10" s="109">
        <v>88615</v>
      </c>
      <c r="D10" s="110">
        <f t="shared" si="0"/>
        <v>93931.900000000009</v>
      </c>
      <c r="E10" s="109">
        <f t="shared" si="1"/>
        <v>83298.099999999991</v>
      </c>
      <c r="F10" s="101" t="str">
        <f t="shared" si="2"/>
        <v/>
      </c>
      <c r="G10" s="3" t="s">
        <v>142</v>
      </c>
    </row>
    <row r="11" spans="1:22" x14ac:dyDescent="0.25">
      <c r="A11" s="107" t="s">
        <v>143</v>
      </c>
      <c r="B11" s="108" t="s">
        <v>141</v>
      </c>
      <c r="C11" s="109">
        <v>100530</v>
      </c>
      <c r="D11" s="110">
        <f t="shared" si="0"/>
        <v>106561.8</v>
      </c>
      <c r="E11" s="109">
        <f t="shared" si="1"/>
        <v>94498.2</v>
      </c>
      <c r="F11" s="101" t="str">
        <f t="shared" si="2"/>
        <v/>
      </c>
      <c r="G11" s="3"/>
    </row>
    <row r="12" spans="1:22" x14ac:dyDescent="0.25">
      <c r="A12" s="107" t="s">
        <v>144</v>
      </c>
      <c r="B12" s="108" t="s">
        <v>141</v>
      </c>
      <c r="C12" s="109">
        <v>114167</v>
      </c>
      <c r="D12" s="110">
        <f t="shared" si="0"/>
        <v>121017.02</v>
      </c>
      <c r="E12" s="109">
        <f t="shared" si="1"/>
        <v>107316.98</v>
      </c>
      <c r="F12" s="101" t="str">
        <f t="shared" si="2"/>
        <v/>
      </c>
      <c r="G12" s="3"/>
    </row>
    <row r="13" spans="1:22" x14ac:dyDescent="0.25">
      <c r="A13" s="107" t="s">
        <v>145</v>
      </c>
      <c r="B13" s="108" t="s">
        <v>141</v>
      </c>
      <c r="C13" s="109">
        <v>128692</v>
      </c>
      <c r="D13" s="110">
        <f t="shared" si="0"/>
        <v>136413.52000000002</v>
      </c>
      <c r="E13" s="109">
        <f t="shared" si="1"/>
        <v>120970.48</v>
      </c>
      <c r="F13" s="101" t="str">
        <f t="shared" si="2"/>
        <v/>
      </c>
      <c r="G13" s="3"/>
    </row>
    <row r="14" spans="1:22" x14ac:dyDescent="0.25">
      <c r="A14" s="107" t="s">
        <v>146</v>
      </c>
      <c r="B14" s="108" t="s">
        <v>141</v>
      </c>
      <c r="C14" s="109">
        <v>132161</v>
      </c>
      <c r="D14" s="110">
        <f t="shared" si="0"/>
        <v>140090.66</v>
      </c>
      <c r="E14" s="109">
        <f t="shared" si="1"/>
        <v>124231.34</v>
      </c>
      <c r="F14" s="101" t="str">
        <f t="shared" si="2"/>
        <v/>
      </c>
      <c r="G14" s="3"/>
    </row>
    <row r="15" spans="1:22" x14ac:dyDescent="0.25">
      <c r="A15" s="107" t="s">
        <v>147</v>
      </c>
      <c r="B15" s="108" t="s">
        <v>141</v>
      </c>
      <c r="C15" s="109">
        <v>136536</v>
      </c>
      <c r="D15" s="110">
        <f t="shared" si="0"/>
        <v>144728.16</v>
      </c>
      <c r="E15" s="109">
        <f t="shared" si="1"/>
        <v>128343.84</v>
      </c>
      <c r="F15" s="101" t="str">
        <f t="shared" si="2"/>
        <v/>
      </c>
      <c r="G15" s="3"/>
    </row>
    <row r="16" spans="1:22" x14ac:dyDescent="0.25">
      <c r="A16" s="107" t="s">
        <v>148</v>
      </c>
      <c r="B16" s="108" t="s">
        <v>141</v>
      </c>
      <c r="C16" s="109">
        <v>141356</v>
      </c>
      <c r="D16" s="110">
        <f t="shared" si="0"/>
        <v>149837.36000000002</v>
      </c>
      <c r="E16" s="109">
        <f t="shared" si="1"/>
        <v>132874.63999999998</v>
      </c>
      <c r="F16" s="101" t="str">
        <f t="shared" si="2"/>
        <v/>
      </c>
      <c r="G16" s="3"/>
    </row>
    <row r="17" spans="1:7" s="11" customFormat="1" x14ac:dyDescent="0.25">
      <c r="A17" s="107" t="s">
        <v>149</v>
      </c>
      <c r="B17" s="108" t="s">
        <v>150</v>
      </c>
      <c r="C17" s="109">
        <v>125684</v>
      </c>
      <c r="D17" s="112">
        <f t="shared" si="0"/>
        <v>133225.04</v>
      </c>
      <c r="E17" s="109">
        <f t="shared" si="1"/>
        <v>118142.95999999999</v>
      </c>
      <c r="F17" s="101" t="str">
        <f t="shared" si="2"/>
        <v/>
      </c>
      <c r="G17" s="12" t="s">
        <v>151</v>
      </c>
    </row>
    <row r="18" spans="1:7" s="11" customFormat="1" x14ac:dyDescent="0.25">
      <c r="A18" s="107" t="s">
        <v>152</v>
      </c>
      <c r="B18" s="108" t="s">
        <v>150</v>
      </c>
      <c r="C18" s="109">
        <v>141787</v>
      </c>
      <c r="D18" s="112">
        <f t="shared" si="0"/>
        <v>150294.22</v>
      </c>
      <c r="E18" s="109">
        <f t="shared" si="1"/>
        <v>133279.78</v>
      </c>
      <c r="F18" s="101" t="str">
        <f t="shared" si="2"/>
        <v/>
      </c>
    </row>
    <row r="19" spans="1:7" s="11" customFormat="1" x14ac:dyDescent="0.25">
      <c r="A19" s="107" t="s">
        <v>153</v>
      </c>
      <c r="B19" s="108" t="s">
        <v>150</v>
      </c>
      <c r="C19" s="109">
        <v>151123</v>
      </c>
      <c r="D19" s="112">
        <f t="shared" si="0"/>
        <v>160190.38</v>
      </c>
      <c r="E19" s="109">
        <f t="shared" si="1"/>
        <v>142055.62</v>
      </c>
      <c r="F19" s="101" t="str">
        <f t="shared" si="2"/>
        <v/>
      </c>
    </row>
    <row r="20" spans="1:7" s="11" customFormat="1" x14ac:dyDescent="0.25">
      <c r="A20" s="107" t="s">
        <v>154</v>
      </c>
      <c r="B20" s="108" t="s">
        <v>150</v>
      </c>
      <c r="C20" s="109">
        <v>160308</v>
      </c>
      <c r="D20" s="112">
        <f t="shared" si="0"/>
        <v>169926.48</v>
      </c>
      <c r="E20" s="109">
        <f t="shared" si="1"/>
        <v>150689.51999999999</v>
      </c>
      <c r="F20" s="101" t="str">
        <f t="shared" si="2"/>
        <v/>
      </c>
    </row>
    <row r="21" spans="1:7" s="11" customFormat="1" x14ac:dyDescent="0.25">
      <c r="A21" s="107" t="s">
        <v>155</v>
      </c>
      <c r="B21" s="108" t="s">
        <v>150</v>
      </c>
      <c r="C21" s="109">
        <v>172529</v>
      </c>
      <c r="D21" s="112">
        <f t="shared" si="0"/>
        <v>182880.74000000002</v>
      </c>
      <c r="E21" s="109">
        <f t="shared" si="1"/>
        <v>162177.25999999998</v>
      </c>
      <c r="F21" s="101" t="str">
        <f t="shared" si="2"/>
        <v/>
      </c>
    </row>
    <row r="22" spans="1:7" x14ac:dyDescent="0.25">
      <c r="A22" s="107" t="s">
        <v>156</v>
      </c>
      <c r="B22" s="108" t="s">
        <v>150</v>
      </c>
      <c r="C22" s="109">
        <v>186445</v>
      </c>
      <c r="D22" s="112">
        <f t="shared" si="0"/>
        <v>197631.7</v>
      </c>
      <c r="E22" s="109">
        <f t="shared" si="1"/>
        <v>175258.3</v>
      </c>
      <c r="F22" s="101" t="str">
        <f t="shared" si="2"/>
        <v/>
      </c>
      <c r="G22" s="12" t="s">
        <v>157</v>
      </c>
    </row>
    <row r="23" spans="1:7" x14ac:dyDescent="0.25">
      <c r="A23" s="113" t="s">
        <v>158</v>
      </c>
      <c r="B23" s="114" t="s">
        <v>150</v>
      </c>
      <c r="C23" s="115">
        <v>144920</v>
      </c>
      <c r="D23" s="112">
        <f t="shared" si="0"/>
        <v>153615.20000000001</v>
      </c>
      <c r="E23" s="109">
        <f t="shared" si="1"/>
        <v>136224.79999999999</v>
      </c>
      <c r="F23" s="101" t="str">
        <f t="shared" si="2"/>
        <v/>
      </c>
      <c r="G23" s="12" t="s">
        <v>159</v>
      </c>
    </row>
    <row r="24" spans="1:7" x14ac:dyDescent="0.25">
      <c r="A24" s="113" t="s">
        <v>160</v>
      </c>
      <c r="B24" s="114" t="s">
        <v>150</v>
      </c>
      <c r="C24" s="115">
        <v>151790</v>
      </c>
      <c r="D24" s="112">
        <f t="shared" si="0"/>
        <v>160897.4</v>
      </c>
      <c r="E24" s="109">
        <f t="shared" si="1"/>
        <v>142682.6</v>
      </c>
      <c r="F24" s="101" t="str">
        <f t="shared" si="2"/>
        <v/>
      </c>
    </row>
    <row r="25" spans="1:7" x14ac:dyDescent="0.25">
      <c r="A25" s="113" t="s">
        <v>161</v>
      </c>
      <c r="B25" s="114" t="s">
        <v>150</v>
      </c>
      <c r="C25" s="115">
        <v>161771</v>
      </c>
      <c r="D25" s="112">
        <f t="shared" si="0"/>
        <v>171477.26</v>
      </c>
      <c r="E25" s="109">
        <f t="shared" si="1"/>
        <v>152064.74</v>
      </c>
      <c r="F25" s="101" t="str">
        <f t="shared" si="2"/>
        <v/>
      </c>
    </row>
    <row r="26" spans="1:7" x14ac:dyDescent="0.25">
      <c r="A26" s="107" t="s">
        <v>162</v>
      </c>
      <c r="B26" s="108" t="s">
        <v>163</v>
      </c>
      <c r="C26" s="109">
        <v>73133</v>
      </c>
      <c r="D26" s="110">
        <f t="shared" si="0"/>
        <v>77520.98000000001</v>
      </c>
      <c r="E26" s="109">
        <f t="shared" si="1"/>
        <v>68745.01999999999</v>
      </c>
      <c r="F26" s="101" t="str">
        <f t="shared" si="2"/>
        <v/>
      </c>
      <c r="G26" s="3" t="s">
        <v>164</v>
      </c>
    </row>
    <row r="27" spans="1:7" x14ac:dyDescent="0.25">
      <c r="A27" s="107" t="s">
        <v>165</v>
      </c>
      <c r="B27" s="108" t="s">
        <v>163</v>
      </c>
      <c r="C27" s="109">
        <v>93501</v>
      </c>
      <c r="D27" s="110">
        <f t="shared" si="0"/>
        <v>99111.060000000012</v>
      </c>
      <c r="E27" s="109">
        <f t="shared" si="1"/>
        <v>87890.939999999988</v>
      </c>
      <c r="F27" s="101" t="str">
        <f t="shared" si="2"/>
        <v/>
      </c>
      <c r="G27" s="3"/>
    </row>
    <row r="28" spans="1:7" x14ac:dyDescent="0.25">
      <c r="A28" s="107" t="s">
        <v>166</v>
      </c>
      <c r="B28" s="108" t="s">
        <v>163</v>
      </c>
      <c r="C28" s="109">
        <v>111668</v>
      </c>
      <c r="D28" s="110">
        <f t="shared" si="0"/>
        <v>118368.08</v>
      </c>
      <c r="E28" s="109">
        <f t="shared" si="1"/>
        <v>104967.92</v>
      </c>
      <c r="F28" s="101" t="str">
        <f t="shared" si="2"/>
        <v/>
      </c>
      <c r="G28" s="3"/>
    </row>
    <row r="29" spans="1:7" x14ac:dyDescent="0.25">
      <c r="A29" s="107" t="s">
        <v>167</v>
      </c>
      <c r="B29" s="108" t="s">
        <v>163</v>
      </c>
      <c r="C29" s="109">
        <v>126214</v>
      </c>
      <c r="D29" s="110">
        <f t="shared" si="0"/>
        <v>133786.84</v>
      </c>
      <c r="E29" s="109">
        <f t="shared" si="1"/>
        <v>118641.15999999999</v>
      </c>
      <c r="F29" s="101" t="str">
        <f t="shared" si="2"/>
        <v/>
      </c>
      <c r="G29" s="3"/>
    </row>
    <row r="30" spans="1:7" x14ac:dyDescent="0.25">
      <c r="A30" s="107" t="s">
        <v>168</v>
      </c>
      <c r="B30" s="108" t="s">
        <v>163</v>
      </c>
      <c r="C30" s="109">
        <v>141808</v>
      </c>
      <c r="D30" s="110">
        <f t="shared" si="0"/>
        <v>150316.48000000001</v>
      </c>
      <c r="E30" s="109">
        <f t="shared" si="1"/>
        <v>133299.51999999999</v>
      </c>
      <c r="F30" s="101" t="str">
        <f t="shared" si="2"/>
        <v/>
      </c>
      <c r="G30" s="3"/>
    </row>
    <row r="31" spans="1:7" x14ac:dyDescent="0.25">
      <c r="A31" s="107" t="s">
        <v>169</v>
      </c>
      <c r="B31" s="108" t="s">
        <v>163</v>
      </c>
      <c r="C31" s="109">
        <v>156341</v>
      </c>
      <c r="D31" s="110">
        <f t="shared" si="0"/>
        <v>165721.46000000002</v>
      </c>
      <c r="E31" s="109">
        <f t="shared" si="1"/>
        <v>146960.53999999998</v>
      </c>
      <c r="F31" s="101" t="str">
        <f t="shared" si="2"/>
        <v/>
      </c>
      <c r="G31" s="3"/>
    </row>
    <row r="32" spans="1:7" x14ac:dyDescent="0.25">
      <c r="A32" s="107" t="s">
        <v>170</v>
      </c>
      <c r="B32" s="108" t="s">
        <v>163</v>
      </c>
      <c r="C32" s="109">
        <v>176475</v>
      </c>
      <c r="D32" s="110">
        <f t="shared" si="0"/>
        <v>187063.5</v>
      </c>
      <c r="E32" s="109">
        <f t="shared" si="1"/>
        <v>165886.5</v>
      </c>
      <c r="F32" s="101" t="str">
        <f t="shared" si="2"/>
        <v/>
      </c>
      <c r="G32" s="3"/>
    </row>
    <row r="33" spans="1:13" x14ac:dyDescent="0.25">
      <c r="A33" s="107" t="s">
        <v>171</v>
      </c>
      <c r="B33" s="108" t="s">
        <v>172</v>
      </c>
      <c r="C33" s="111">
        <v>69106</v>
      </c>
      <c r="D33" s="110">
        <f t="shared" si="0"/>
        <v>73252.36</v>
      </c>
      <c r="E33" s="109">
        <f t="shared" si="1"/>
        <v>64959.64</v>
      </c>
      <c r="F33" s="101" t="str">
        <f>IF( COUNTIF(C$2:C$1297,#REF!)&gt;1, "Duplicate", "")</f>
        <v/>
      </c>
      <c r="G33" s="3" t="s">
        <v>173</v>
      </c>
    </row>
    <row r="34" spans="1:13" x14ac:dyDescent="0.25">
      <c r="A34" s="107" t="s">
        <v>174</v>
      </c>
      <c r="B34" s="108" t="s">
        <v>172</v>
      </c>
      <c r="C34" s="111">
        <v>74180</v>
      </c>
      <c r="D34" s="110">
        <f t="shared" si="0"/>
        <v>78630.8</v>
      </c>
      <c r="E34" s="109">
        <f t="shared" ref="E34:E40" si="3">SUM(C34*0.94)</f>
        <v>69729.2</v>
      </c>
      <c r="F34" s="101" t="str">
        <f>IF( COUNTIF(C$2:C$1297,#REF!)&gt;1, "Duplicate", "")</f>
        <v/>
      </c>
    </row>
    <row r="35" spans="1:13" x14ac:dyDescent="0.25">
      <c r="A35" s="107" t="s">
        <v>175</v>
      </c>
      <c r="B35" s="108" t="s">
        <v>172</v>
      </c>
      <c r="C35" s="111">
        <v>79511</v>
      </c>
      <c r="D35" s="110">
        <f t="shared" si="0"/>
        <v>84281.66</v>
      </c>
      <c r="E35" s="109">
        <f t="shared" si="3"/>
        <v>74740.34</v>
      </c>
      <c r="F35" s="101" t="str">
        <f>IF( COUNTIF(C$2:C$1297,#REF!)&gt;1, "Duplicate", "")</f>
        <v/>
      </c>
    </row>
    <row r="36" spans="1:13" x14ac:dyDescent="0.25">
      <c r="A36" s="107" t="s">
        <v>176</v>
      </c>
      <c r="B36" s="108" t="s">
        <v>172</v>
      </c>
      <c r="C36" s="111">
        <v>87108</v>
      </c>
      <c r="D36" s="110">
        <f t="shared" si="0"/>
        <v>92334.48000000001</v>
      </c>
      <c r="E36" s="109">
        <f t="shared" si="3"/>
        <v>81881.51999999999</v>
      </c>
      <c r="F36" s="101" t="str">
        <f>IF( COUNTIF(C$2:C$1297,#REF!)&gt;1, "Duplicate", "")</f>
        <v/>
      </c>
    </row>
    <row r="37" spans="1:13" x14ac:dyDescent="0.25">
      <c r="A37" s="107" t="s">
        <v>177</v>
      </c>
      <c r="B37" s="108" t="s">
        <v>172</v>
      </c>
      <c r="C37" s="111">
        <v>104044</v>
      </c>
      <c r="D37" s="110">
        <f t="shared" si="0"/>
        <v>110286.64</v>
      </c>
      <c r="E37" s="109">
        <f t="shared" si="3"/>
        <v>97801.36</v>
      </c>
      <c r="F37" s="101" t="str">
        <f>IF( COUNTIF(C$2:C$1297,#REF!)&gt;1, "Duplicate", "")</f>
        <v/>
      </c>
    </row>
    <row r="38" spans="1:13" x14ac:dyDescent="0.25">
      <c r="A38" s="107" t="s">
        <v>178</v>
      </c>
      <c r="B38" s="108" t="s">
        <v>172</v>
      </c>
      <c r="C38" s="111">
        <v>115642</v>
      </c>
      <c r="D38" s="110">
        <f t="shared" si="0"/>
        <v>122580.52</v>
      </c>
      <c r="E38" s="109">
        <f t="shared" si="3"/>
        <v>108703.48</v>
      </c>
      <c r="F38" s="101" t="str">
        <f>IF( COUNTIF(C$2:C$1297,#REF!)&gt;1, "Duplicate", "")</f>
        <v/>
      </c>
    </row>
    <row r="39" spans="1:13" x14ac:dyDescent="0.25">
      <c r="A39" s="107" t="s">
        <v>179</v>
      </c>
      <c r="B39" s="108" t="s">
        <v>172</v>
      </c>
      <c r="C39" s="111">
        <v>129017</v>
      </c>
      <c r="D39" s="110">
        <f t="shared" si="0"/>
        <v>136758.02000000002</v>
      </c>
      <c r="E39" s="109">
        <f t="shared" si="3"/>
        <v>121275.98</v>
      </c>
      <c r="F39" s="101" t="str">
        <f>IF( COUNTIF(C$2:C$1297,#REF!)&gt;1, "Duplicate", "")</f>
        <v/>
      </c>
    </row>
    <row r="40" spans="1:13" s="11" customFormat="1" x14ac:dyDescent="0.25">
      <c r="A40" s="107" t="s">
        <v>180</v>
      </c>
      <c r="B40" s="108" t="s">
        <v>172</v>
      </c>
      <c r="C40" s="111">
        <v>137135</v>
      </c>
      <c r="D40" s="110">
        <f t="shared" si="0"/>
        <v>145363.1</v>
      </c>
      <c r="E40" s="109">
        <f t="shared" si="3"/>
        <v>128906.9</v>
      </c>
      <c r="F40" s="101" t="str">
        <f>IF( COUNTIF(C$2:C$1297,#REF!)&gt;1, "Duplicate", "")</f>
        <v/>
      </c>
    </row>
    <row r="41" spans="1:13" s="11" customFormat="1" x14ac:dyDescent="0.25">
      <c r="A41" s="107" t="s">
        <v>181</v>
      </c>
      <c r="B41" s="108" t="s">
        <v>128</v>
      </c>
      <c r="C41" s="109">
        <v>85423</v>
      </c>
      <c r="D41" s="110">
        <f t="shared" si="0"/>
        <v>90548.38</v>
      </c>
      <c r="E41" s="109">
        <f t="shared" ref="E41:E63" si="4">SUM(C41*0.94)</f>
        <v>80297.62</v>
      </c>
      <c r="F41" s="101" t="str">
        <f t="shared" ref="F41:F62" si="5">IF(COUNTIF(C$2:C$1297, C41)&gt;1, "Duplicate", "")</f>
        <v>Duplicate</v>
      </c>
      <c r="G41" s="12" t="s">
        <v>182</v>
      </c>
    </row>
    <row r="42" spans="1:13" s="11" customFormat="1" x14ac:dyDescent="0.25">
      <c r="A42" s="107" t="s">
        <v>183</v>
      </c>
      <c r="B42" s="108" t="s">
        <v>128</v>
      </c>
      <c r="C42" s="109">
        <v>101162</v>
      </c>
      <c r="D42" s="112">
        <f t="shared" si="0"/>
        <v>107231.72</v>
      </c>
      <c r="E42" s="109">
        <f t="shared" si="4"/>
        <v>95092.28</v>
      </c>
      <c r="F42" s="101" t="str">
        <f t="shared" si="5"/>
        <v>Duplicate</v>
      </c>
    </row>
    <row r="43" spans="1:13" s="11" customFormat="1" x14ac:dyDescent="0.25">
      <c r="A43" s="107" t="s">
        <v>184</v>
      </c>
      <c r="B43" s="108" t="s">
        <v>128</v>
      </c>
      <c r="C43" s="109">
        <v>120292</v>
      </c>
      <c r="D43" s="112">
        <f t="shared" si="0"/>
        <v>127509.52</v>
      </c>
      <c r="E43" s="109">
        <f t="shared" si="4"/>
        <v>113074.48</v>
      </c>
      <c r="F43" s="101" t="str">
        <f t="shared" si="5"/>
        <v>Duplicate</v>
      </c>
    </row>
    <row r="44" spans="1:13" s="11" customFormat="1" x14ac:dyDescent="0.25">
      <c r="A44" s="107" t="s">
        <v>185</v>
      </c>
      <c r="B44" s="108" t="s">
        <v>128</v>
      </c>
      <c r="C44" s="109">
        <v>137710</v>
      </c>
      <c r="D44" s="112">
        <f t="shared" si="0"/>
        <v>145972.6</v>
      </c>
      <c r="E44" s="109">
        <f t="shared" si="4"/>
        <v>129447.4</v>
      </c>
      <c r="F44" s="101" t="str">
        <f t="shared" si="5"/>
        <v>Duplicate</v>
      </c>
    </row>
    <row r="45" spans="1:13" s="11" customFormat="1" x14ac:dyDescent="0.25">
      <c r="A45" s="107" t="s">
        <v>186</v>
      </c>
      <c r="B45" s="108" t="s">
        <v>128</v>
      </c>
      <c r="C45" s="109">
        <v>150293</v>
      </c>
      <c r="D45" s="112">
        <f t="shared" si="0"/>
        <v>159310.58000000002</v>
      </c>
      <c r="E45" s="109">
        <f t="shared" si="4"/>
        <v>141275.41999999998</v>
      </c>
      <c r="F45" s="101" t="str">
        <f t="shared" si="5"/>
        <v>Duplicate</v>
      </c>
    </row>
    <row r="46" spans="1:13" s="11" customFormat="1" x14ac:dyDescent="0.25">
      <c r="A46" s="107" t="s">
        <v>187</v>
      </c>
      <c r="B46" s="108" t="s">
        <v>128</v>
      </c>
      <c r="C46" s="109">
        <v>85423</v>
      </c>
      <c r="D46" s="112">
        <f t="shared" si="0"/>
        <v>90548.38</v>
      </c>
      <c r="E46" s="109">
        <f t="shared" si="4"/>
        <v>80297.62</v>
      </c>
      <c r="F46" s="101" t="str">
        <f t="shared" si="5"/>
        <v>Duplicate</v>
      </c>
      <c r="G46" s="12" t="s">
        <v>188</v>
      </c>
    </row>
    <row r="47" spans="1:13" s="11" customFormat="1" x14ac:dyDescent="0.25">
      <c r="A47" s="107" t="s">
        <v>189</v>
      </c>
      <c r="B47" s="108" t="s">
        <v>128</v>
      </c>
      <c r="C47" s="109">
        <v>101162</v>
      </c>
      <c r="D47" s="112">
        <f t="shared" si="0"/>
        <v>107231.72</v>
      </c>
      <c r="E47" s="109">
        <f t="shared" si="4"/>
        <v>95092.28</v>
      </c>
      <c r="F47" s="101" t="str">
        <f t="shared" si="5"/>
        <v>Duplicate</v>
      </c>
      <c r="G47" s="52"/>
      <c r="H47" s="52"/>
      <c r="I47" s="52"/>
      <c r="J47" s="52"/>
      <c r="K47" s="52"/>
      <c r="L47" s="52"/>
      <c r="M47" s="52"/>
    </row>
    <row r="48" spans="1:13" s="11" customFormat="1" x14ac:dyDescent="0.25">
      <c r="A48" s="107" t="s">
        <v>190</v>
      </c>
      <c r="B48" s="108" t="s">
        <v>128</v>
      </c>
      <c r="C48" s="109">
        <v>120292</v>
      </c>
      <c r="D48" s="112">
        <f t="shared" si="0"/>
        <v>127509.52</v>
      </c>
      <c r="E48" s="109">
        <f t="shared" si="4"/>
        <v>113074.48</v>
      </c>
      <c r="F48" s="101" t="str">
        <f t="shared" si="5"/>
        <v>Duplicate</v>
      </c>
    </row>
    <row r="49" spans="1:13" s="11" customFormat="1" x14ac:dyDescent="0.25">
      <c r="A49" s="107" t="s">
        <v>191</v>
      </c>
      <c r="B49" s="108" t="s">
        <v>128</v>
      </c>
      <c r="C49" s="109">
        <v>137710</v>
      </c>
      <c r="D49" s="112">
        <f t="shared" si="0"/>
        <v>145972.6</v>
      </c>
      <c r="E49" s="109">
        <f t="shared" si="4"/>
        <v>129447.4</v>
      </c>
      <c r="F49" s="101" t="str">
        <f t="shared" si="5"/>
        <v>Duplicate</v>
      </c>
    </row>
    <row r="50" spans="1:13" s="11" customFormat="1" x14ac:dyDescent="0.25">
      <c r="A50" s="107" t="s">
        <v>192</v>
      </c>
      <c r="B50" s="108" t="s">
        <v>128</v>
      </c>
      <c r="C50" s="109">
        <v>150293</v>
      </c>
      <c r="D50" s="112">
        <f t="shared" si="0"/>
        <v>159310.58000000002</v>
      </c>
      <c r="E50" s="109">
        <f t="shared" si="4"/>
        <v>141275.41999999998</v>
      </c>
      <c r="F50" s="101" t="str">
        <f t="shared" si="5"/>
        <v>Duplicate</v>
      </c>
    </row>
    <row r="51" spans="1:13" s="11" customFormat="1" x14ac:dyDescent="0.25">
      <c r="A51" s="107" t="s">
        <v>193</v>
      </c>
      <c r="B51" s="108" t="s">
        <v>172</v>
      </c>
      <c r="C51" s="109">
        <v>41399</v>
      </c>
      <c r="D51" s="112">
        <f t="shared" si="0"/>
        <v>43882.94</v>
      </c>
      <c r="E51" s="109">
        <f t="shared" si="4"/>
        <v>38915.06</v>
      </c>
      <c r="F51" s="101" t="str">
        <f t="shared" si="5"/>
        <v/>
      </c>
      <c r="G51" s="12" t="s">
        <v>194</v>
      </c>
    </row>
    <row r="52" spans="1:13" s="11" customFormat="1" x14ac:dyDescent="0.25">
      <c r="A52" s="107" t="s">
        <v>195</v>
      </c>
      <c r="B52" s="108" t="s">
        <v>172</v>
      </c>
      <c r="C52" s="109">
        <v>45801</v>
      </c>
      <c r="D52" s="112">
        <f t="shared" si="0"/>
        <v>48549.060000000005</v>
      </c>
      <c r="E52" s="109">
        <f t="shared" si="4"/>
        <v>43052.939999999995</v>
      </c>
      <c r="F52" s="101" t="str">
        <f t="shared" si="5"/>
        <v/>
      </c>
    </row>
    <row r="53" spans="1:13" s="11" customFormat="1" x14ac:dyDescent="0.25">
      <c r="A53" s="107" t="s">
        <v>196</v>
      </c>
      <c r="B53" s="108" t="s">
        <v>172</v>
      </c>
      <c r="C53" s="109">
        <v>50511</v>
      </c>
      <c r="D53" s="112">
        <f t="shared" si="0"/>
        <v>53541.66</v>
      </c>
      <c r="E53" s="109">
        <f t="shared" si="4"/>
        <v>47480.34</v>
      </c>
      <c r="F53" s="101" t="str">
        <f t="shared" si="5"/>
        <v/>
      </c>
    </row>
    <row r="54" spans="1:13" s="11" customFormat="1" x14ac:dyDescent="0.25">
      <c r="A54" s="107" t="s">
        <v>197</v>
      </c>
      <c r="B54" s="108" t="s">
        <v>172</v>
      </c>
      <c r="C54" s="109">
        <v>56093</v>
      </c>
      <c r="D54" s="112">
        <f t="shared" si="0"/>
        <v>59458.58</v>
      </c>
      <c r="E54" s="109">
        <f t="shared" si="4"/>
        <v>52727.42</v>
      </c>
      <c r="F54" s="101" t="str">
        <f t="shared" si="5"/>
        <v/>
      </c>
    </row>
    <row r="55" spans="1:13" s="11" customFormat="1" x14ac:dyDescent="0.25">
      <c r="A55" s="107" t="s">
        <v>198</v>
      </c>
      <c r="B55" s="108" t="s">
        <v>172</v>
      </c>
      <c r="C55" s="109">
        <v>60388</v>
      </c>
      <c r="D55" s="112">
        <f t="shared" si="0"/>
        <v>64011.280000000006</v>
      </c>
      <c r="E55" s="109">
        <f t="shared" si="4"/>
        <v>56764.719999999994</v>
      </c>
      <c r="F55" s="101" t="str">
        <f t="shared" si="5"/>
        <v/>
      </c>
    </row>
    <row r="56" spans="1:13" s="11" customFormat="1" x14ac:dyDescent="0.25">
      <c r="A56" s="113" t="s">
        <v>199</v>
      </c>
      <c r="B56" s="108" t="s">
        <v>172</v>
      </c>
      <c r="C56" s="115">
        <v>69485</v>
      </c>
      <c r="D56" s="112">
        <f t="shared" si="0"/>
        <v>73654.100000000006</v>
      </c>
      <c r="E56" s="109">
        <f t="shared" si="4"/>
        <v>65315.899999999994</v>
      </c>
      <c r="F56" s="101" t="str">
        <f t="shared" si="5"/>
        <v/>
      </c>
    </row>
    <row r="57" spans="1:13" s="11" customFormat="1" x14ac:dyDescent="0.25">
      <c r="A57" s="113" t="s">
        <v>200</v>
      </c>
      <c r="B57" s="108" t="s">
        <v>172</v>
      </c>
      <c r="C57" s="115">
        <v>76137</v>
      </c>
      <c r="D57" s="112">
        <f t="shared" si="0"/>
        <v>80705.22</v>
      </c>
      <c r="E57" s="109">
        <f t="shared" si="4"/>
        <v>71568.78</v>
      </c>
      <c r="F57" s="101" t="str">
        <f t="shared" si="5"/>
        <v/>
      </c>
    </row>
    <row r="58" spans="1:13" s="11" customFormat="1" x14ac:dyDescent="0.25">
      <c r="A58" s="107" t="s">
        <v>201</v>
      </c>
      <c r="B58" s="108" t="s">
        <v>202</v>
      </c>
      <c r="C58" s="109">
        <v>75613</v>
      </c>
      <c r="D58" s="112">
        <f t="shared" si="0"/>
        <v>80149.78</v>
      </c>
      <c r="E58" s="109">
        <f t="shared" si="4"/>
        <v>71076.22</v>
      </c>
      <c r="F58" s="101" t="str">
        <f t="shared" si="5"/>
        <v/>
      </c>
      <c r="G58" s="12" t="s">
        <v>203</v>
      </c>
    </row>
    <row r="59" spans="1:13" s="11" customFormat="1" x14ac:dyDescent="0.25">
      <c r="A59" s="107" t="s">
        <v>204</v>
      </c>
      <c r="B59" s="108" t="s">
        <v>202</v>
      </c>
      <c r="C59" s="109">
        <v>91493</v>
      </c>
      <c r="D59" s="112">
        <f t="shared" si="0"/>
        <v>96982.58</v>
      </c>
      <c r="E59" s="109">
        <f t="shared" si="4"/>
        <v>86003.42</v>
      </c>
      <c r="F59" s="101" t="str">
        <f t="shared" si="5"/>
        <v/>
      </c>
      <c r="G59" s="52"/>
      <c r="H59" s="52"/>
      <c r="I59" s="52"/>
      <c r="J59" s="52"/>
      <c r="K59" s="52"/>
      <c r="L59" s="52"/>
      <c r="M59" s="52"/>
    </row>
    <row r="60" spans="1:13" s="11" customFormat="1" x14ac:dyDescent="0.25">
      <c r="A60" s="107" t="s">
        <v>205</v>
      </c>
      <c r="B60" s="108" t="s">
        <v>202</v>
      </c>
      <c r="C60" s="109">
        <v>128102</v>
      </c>
      <c r="D60" s="112">
        <f t="shared" si="0"/>
        <v>135788.12</v>
      </c>
      <c r="E60" s="109">
        <f t="shared" si="4"/>
        <v>120415.87999999999</v>
      </c>
      <c r="F60" s="101" t="str">
        <f t="shared" si="5"/>
        <v/>
      </c>
    </row>
    <row r="61" spans="1:13" s="11" customFormat="1" x14ac:dyDescent="0.25">
      <c r="A61" s="107" t="s">
        <v>206</v>
      </c>
      <c r="B61" s="108" t="s">
        <v>202</v>
      </c>
      <c r="C61" s="109">
        <v>141340</v>
      </c>
      <c r="D61" s="112">
        <f t="shared" si="0"/>
        <v>149820.4</v>
      </c>
      <c r="E61" s="109">
        <f t="shared" si="4"/>
        <v>132859.6</v>
      </c>
      <c r="F61" s="101" t="str">
        <f t="shared" si="5"/>
        <v/>
      </c>
    </row>
    <row r="62" spans="1:13" s="11" customFormat="1" x14ac:dyDescent="0.25">
      <c r="A62" s="107" t="s">
        <v>207</v>
      </c>
      <c r="B62" s="108" t="s">
        <v>202</v>
      </c>
      <c r="C62" s="109">
        <v>152845</v>
      </c>
      <c r="D62" s="112">
        <f t="shared" si="0"/>
        <v>162015.70000000001</v>
      </c>
      <c r="E62" s="109">
        <f t="shared" si="4"/>
        <v>143674.29999999999</v>
      </c>
      <c r="F62" s="101" t="str">
        <f t="shared" si="5"/>
        <v/>
      </c>
    </row>
    <row r="63" spans="1:13" s="11" customFormat="1" x14ac:dyDescent="0.25">
      <c r="A63" s="107" t="s">
        <v>208</v>
      </c>
      <c r="B63" s="108" t="s">
        <v>209</v>
      </c>
      <c r="C63" s="111">
        <v>46342</v>
      </c>
      <c r="D63" s="112">
        <f t="shared" si="0"/>
        <v>49122.520000000004</v>
      </c>
      <c r="E63" s="109">
        <f t="shared" si="4"/>
        <v>43561.479999999996</v>
      </c>
      <c r="F63" s="101" t="str">
        <f>IF( COUNTIF(C$2:C$1297,#REF!)&gt;1, "Duplicate", "")</f>
        <v/>
      </c>
      <c r="G63" s="12" t="s">
        <v>210</v>
      </c>
    </row>
    <row r="64" spans="1:13" s="11" customFormat="1" x14ac:dyDescent="0.25">
      <c r="A64" s="107" t="s">
        <v>211</v>
      </c>
      <c r="B64" s="108" t="s">
        <v>209</v>
      </c>
      <c r="C64" s="111">
        <v>48654</v>
      </c>
      <c r="D64" s="112">
        <f t="shared" si="0"/>
        <v>51573.240000000005</v>
      </c>
      <c r="E64" s="109">
        <f t="shared" ref="E64:E83" si="6">SUM(C64*0.94)</f>
        <v>45734.759999999995</v>
      </c>
      <c r="F64" s="101" t="str">
        <f>IF( COUNTIF(C$2:C$1297,#REF!)&gt;1, "Duplicate", "")</f>
        <v/>
      </c>
      <c r="G64" s="52"/>
      <c r="H64" s="52"/>
      <c r="I64" s="52"/>
      <c r="J64" s="52"/>
    </row>
    <row r="65" spans="1:7" s="11" customFormat="1" x14ac:dyDescent="0.25">
      <c r="A65" s="107" t="s">
        <v>212</v>
      </c>
      <c r="B65" s="108" t="s">
        <v>209</v>
      </c>
      <c r="C65" s="111">
        <v>55707</v>
      </c>
      <c r="D65" s="112">
        <f t="shared" si="0"/>
        <v>59049.420000000006</v>
      </c>
      <c r="E65" s="109">
        <f t="shared" si="6"/>
        <v>52364.579999999994</v>
      </c>
      <c r="F65" s="101" t="str">
        <f>IF( COUNTIF(C$2:C$1297,#REF!)&gt;1, "Duplicate", "")</f>
        <v/>
      </c>
    </row>
    <row r="66" spans="1:7" s="11" customFormat="1" x14ac:dyDescent="0.25">
      <c r="A66" s="107" t="s">
        <v>213</v>
      </c>
      <c r="B66" s="108" t="s">
        <v>209</v>
      </c>
      <c r="C66" s="111">
        <v>61761</v>
      </c>
      <c r="D66" s="112">
        <f t="shared" ref="D66:D129" si="7">SUM(C66*1.06)</f>
        <v>65466.66</v>
      </c>
      <c r="E66" s="109">
        <f t="shared" si="6"/>
        <v>58055.34</v>
      </c>
      <c r="F66" s="101" t="str">
        <f>IF( COUNTIF(C$2:C$1297,#REF!)&gt;1, "Duplicate", "")</f>
        <v/>
      </c>
    </row>
    <row r="67" spans="1:7" s="11" customFormat="1" x14ac:dyDescent="0.25">
      <c r="A67" s="107" t="s">
        <v>214</v>
      </c>
      <c r="B67" s="108" t="s">
        <v>209</v>
      </c>
      <c r="C67" s="111">
        <v>67699</v>
      </c>
      <c r="D67" s="112">
        <f t="shared" si="7"/>
        <v>71760.94</v>
      </c>
      <c r="E67" s="109">
        <f t="shared" si="6"/>
        <v>63637.06</v>
      </c>
      <c r="F67" s="101" t="str">
        <f>IF( COUNTIF(C$2:C$1297,#REF!)&gt;1, "Duplicate", "")</f>
        <v/>
      </c>
    </row>
    <row r="68" spans="1:7" s="11" customFormat="1" x14ac:dyDescent="0.25">
      <c r="A68" s="107" t="s">
        <v>215</v>
      </c>
      <c r="B68" s="108" t="s">
        <v>209</v>
      </c>
      <c r="C68" s="111">
        <v>76779</v>
      </c>
      <c r="D68" s="112">
        <f t="shared" si="7"/>
        <v>81385.740000000005</v>
      </c>
      <c r="E68" s="109">
        <f t="shared" si="6"/>
        <v>72172.259999999995</v>
      </c>
      <c r="F68" s="101" t="str">
        <f>IF( COUNTIF(C$2:C$1297,#REF!)&gt;1, "Duplicate", "")</f>
        <v/>
      </c>
    </row>
    <row r="69" spans="1:7" x14ac:dyDescent="0.25">
      <c r="A69" s="107" t="s">
        <v>216</v>
      </c>
      <c r="B69" s="108" t="s">
        <v>209</v>
      </c>
      <c r="C69" s="111">
        <v>85533</v>
      </c>
      <c r="D69" s="112">
        <f t="shared" si="7"/>
        <v>90664.98000000001</v>
      </c>
      <c r="E69" s="109">
        <f t="shared" si="6"/>
        <v>80401.01999999999</v>
      </c>
      <c r="F69" s="101" t="str">
        <f>IF( COUNTIF(C$2:C$1297,#REF!)&gt;1, "Duplicate", "")</f>
        <v/>
      </c>
    </row>
    <row r="70" spans="1:7" x14ac:dyDescent="0.25">
      <c r="A70" s="107" t="s">
        <v>217</v>
      </c>
      <c r="B70" s="114" t="s">
        <v>218</v>
      </c>
      <c r="C70" s="111">
        <v>93965</v>
      </c>
      <c r="D70" s="112">
        <f t="shared" si="7"/>
        <v>99602.900000000009</v>
      </c>
      <c r="E70" s="109">
        <f t="shared" si="6"/>
        <v>88327.099999999991</v>
      </c>
      <c r="F70" s="101" t="str">
        <f>IF( COUNTIF(C$2:C$1297,#REF!)&gt;1, "Duplicate", "")</f>
        <v/>
      </c>
      <c r="G70" s="6" t="s">
        <v>219</v>
      </c>
    </row>
    <row r="71" spans="1:7" x14ac:dyDescent="0.25">
      <c r="A71" s="107" t="s">
        <v>220</v>
      </c>
      <c r="B71" s="114" t="s">
        <v>218</v>
      </c>
      <c r="C71" s="111">
        <v>110607</v>
      </c>
      <c r="D71" s="112">
        <f t="shared" si="7"/>
        <v>117243.42000000001</v>
      </c>
      <c r="E71" s="109">
        <f t="shared" si="6"/>
        <v>103970.57999999999</v>
      </c>
      <c r="F71" s="101" t="str">
        <f>IF( COUNTIF(C$2:C$1297,#REF!)&gt;1, "Duplicate", "")</f>
        <v/>
      </c>
    </row>
    <row r="72" spans="1:7" x14ac:dyDescent="0.25">
      <c r="A72" s="107" t="s">
        <v>221</v>
      </c>
      <c r="B72" s="114" t="s">
        <v>218</v>
      </c>
      <c r="C72" s="111">
        <v>134326</v>
      </c>
      <c r="D72" s="112">
        <f t="shared" si="7"/>
        <v>142385.56</v>
      </c>
      <c r="E72" s="109">
        <f t="shared" si="6"/>
        <v>126266.43999999999</v>
      </c>
      <c r="F72" s="101" t="str">
        <f>IF( COUNTIF(C$2:C$1297,#REF!)&gt;1, "Duplicate", "")</f>
        <v/>
      </c>
    </row>
    <row r="73" spans="1:7" x14ac:dyDescent="0.25">
      <c r="A73" s="107" t="s">
        <v>222</v>
      </c>
      <c r="B73" s="114" t="s">
        <v>218</v>
      </c>
      <c r="C73" s="111">
        <v>151719</v>
      </c>
      <c r="D73" s="112">
        <f t="shared" si="7"/>
        <v>160822.14000000001</v>
      </c>
      <c r="E73" s="109">
        <f t="shared" si="6"/>
        <v>142615.85999999999</v>
      </c>
      <c r="F73" s="101" t="str">
        <f>IF( COUNTIF(C$2:C$1297,#REF!)&gt;1, "Duplicate", "")</f>
        <v/>
      </c>
    </row>
    <row r="74" spans="1:7" x14ac:dyDescent="0.25">
      <c r="A74" s="107" t="s">
        <v>223</v>
      </c>
      <c r="B74" s="114" t="s">
        <v>224</v>
      </c>
      <c r="C74" s="111">
        <v>92670</v>
      </c>
      <c r="D74" s="112">
        <f t="shared" si="7"/>
        <v>98230.200000000012</v>
      </c>
      <c r="E74" s="109">
        <f t="shared" si="6"/>
        <v>87109.799999999988</v>
      </c>
      <c r="F74" s="101" t="str">
        <f>IF( COUNTIF(C$2:C$1297,#REF!)&gt;1, "Duplicate", "")</f>
        <v/>
      </c>
      <c r="G74" s="12" t="s">
        <v>225</v>
      </c>
    </row>
    <row r="75" spans="1:7" x14ac:dyDescent="0.25">
      <c r="A75" s="107" t="s">
        <v>226</v>
      </c>
      <c r="B75" s="114" t="s">
        <v>224</v>
      </c>
      <c r="C75" s="111">
        <v>106736</v>
      </c>
      <c r="D75" s="112">
        <f t="shared" si="7"/>
        <v>113140.16</v>
      </c>
      <c r="E75" s="109">
        <f t="shared" si="6"/>
        <v>100331.84</v>
      </c>
      <c r="F75" s="101" t="str">
        <f>IF( COUNTIF(C$2:C$1297,#REF!)&gt;1, "Duplicate", "")</f>
        <v/>
      </c>
      <c r="G75" s="12"/>
    </row>
    <row r="76" spans="1:7" x14ac:dyDescent="0.25">
      <c r="A76" s="107" t="s">
        <v>227</v>
      </c>
      <c r="B76" s="114" t="s">
        <v>224</v>
      </c>
      <c r="C76" s="111">
        <v>119623</v>
      </c>
      <c r="D76" s="112">
        <f t="shared" si="7"/>
        <v>126800.38</v>
      </c>
      <c r="E76" s="109">
        <f t="shared" si="6"/>
        <v>112445.62</v>
      </c>
      <c r="F76" s="101" t="str">
        <f>IF( COUNTIF(C$2:C$1297,#REF!)&gt;1, "Duplicate", "")</f>
        <v/>
      </c>
    </row>
    <row r="77" spans="1:7" x14ac:dyDescent="0.25">
      <c r="A77" s="107" t="s">
        <v>228</v>
      </c>
      <c r="B77" s="114" t="s">
        <v>224</v>
      </c>
      <c r="C77" s="111">
        <v>134849</v>
      </c>
      <c r="D77" s="112">
        <f t="shared" si="7"/>
        <v>142939.94</v>
      </c>
      <c r="E77" s="109">
        <f t="shared" si="6"/>
        <v>126758.06</v>
      </c>
      <c r="F77" s="101" t="str">
        <f>IF( COUNTIF(C$2:C$1297,#REF!)&gt;1, "Duplicate", "")</f>
        <v/>
      </c>
    </row>
    <row r="78" spans="1:7" x14ac:dyDescent="0.25">
      <c r="A78" s="107" t="s">
        <v>229</v>
      </c>
      <c r="B78" s="114" t="s">
        <v>224</v>
      </c>
      <c r="C78" s="111">
        <v>147965</v>
      </c>
      <c r="D78" s="112">
        <f t="shared" si="7"/>
        <v>156842.9</v>
      </c>
      <c r="E78" s="109">
        <f t="shared" si="6"/>
        <v>139087.1</v>
      </c>
      <c r="F78" s="101" t="str">
        <f>IF( COUNTIF(C$2:C$1297,#REF!)&gt;1, "Duplicate", "")</f>
        <v/>
      </c>
    </row>
    <row r="79" spans="1:7" x14ac:dyDescent="0.25">
      <c r="A79" s="107" t="s">
        <v>230</v>
      </c>
      <c r="B79" s="114" t="s">
        <v>224</v>
      </c>
      <c r="C79" s="111">
        <v>162673</v>
      </c>
      <c r="D79" s="112">
        <f t="shared" si="7"/>
        <v>172433.38</v>
      </c>
      <c r="E79" s="109">
        <f t="shared" si="6"/>
        <v>152912.62</v>
      </c>
      <c r="F79" s="101" t="str">
        <f>IF( COUNTIF(C$2:C$1297,#REF!)&gt;1, "Duplicate", "")</f>
        <v/>
      </c>
    </row>
    <row r="80" spans="1:7" x14ac:dyDescent="0.25">
      <c r="A80" s="107" t="s">
        <v>231</v>
      </c>
      <c r="B80" s="114" t="s">
        <v>224</v>
      </c>
      <c r="C80" s="111">
        <v>92670</v>
      </c>
      <c r="D80" s="112">
        <f t="shared" si="7"/>
        <v>98230.200000000012</v>
      </c>
      <c r="E80" s="109">
        <f t="shared" si="6"/>
        <v>87109.799999999988</v>
      </c>
      <c r="F80" s="101" t="str">
        <f>IF( COUNTIF(C$2:C$1297,#REF!)&gt;1, "Duplicate", "")</f>
        <v/>
      </c>
      <c r="G80" s="12" t="s">
        <v>232</v>
      </c>
    </row>
    <row r="81" spans="1:17" x14ac:dyDescent="0.25">
      <c r="A81" s="107" t="s">
        <v>233</v>
      </c>
      <c r="B81" s="114" t="s">
        <v>224</v>
      </c>
      <c r="C81" s="111">
        <v>107140</v>
      </c>
      <c r="D81" s="112">
        <f t="shared" si="7"/>
        <v>113568.40000000001</v>
      </c>
      <c r="E81" s="109">
        <f t="shared" si="6"/>
        <v>100711.59999999999</v>
      </c>
      <c r="F81" s="101" t="str">
        <f>IF( COUNTIF(C$2:C$1297,#REF!)&gt;1, "Duplicate", "")</f>
        <v/>
      </c>
    </row>
    <row r="82" spans="1:17" x14ac:dyDescent="0.25">
      <c r="A82" s="107" t="s">
        <v>234</v>
      </c>
      <c r="B82" s="114" t="s">
        <v>224</v>
      </c>
      <c r="C82" s="111">
        <v>119623</v>
      </c>
      <c r="D82" s="112">
        <f t="shared" si="7"/>
        <v>126800.38</v>
      </c>
      <c r="E82" s="109">
        <f t="shared" si="6"/>
        <v>112445.62</v>
      </c>
      <c r="F82" s="101" t="str">
        <f>IF( COUNTIF(C$2:C$1297,#REF!)&gt;1, "Duplicate", "")</f>
        <v/>
      </c>
      <c r="G82" s="12"/>
      <c r="H82" s="11"/>
      <c r="I82" s="11"/>
      <c r="J82" s="11"/>
      <c r="K82" s="11"/>
      <c r="L82" s="11"/>
      <c r="M82" s="11"/>
      <c r="N82" s="11"/>
      <c r="O82" s="11"/>
      <c r="P82" s="11"/>
      <c r="Q82" s="11"/>
    </row>
    <row r="83" spans="1:17" x14ac:dyDescent="0.25">
      <c r="A83" s="107" t="s">
        <v>235</v>
      </c>
      <c r="B83" s="114" t="s">
        <v>224</v>
      </c>
      <c r="C83" s="111">
        <v>134849</v>
      </c>
      <c r="D83" s="112">
        <f t="shared" si="7"/>
        <v>142939.94</v>
      </c>
      <c r="E83" s="109">
        <f t="shared" si="6"/>
        <v>126758.06</v>
      </c>
      <c r="F83" s="101" t="str">
        <f>IF( COUNTIF(C$2:C$1297,#REF!)&gt;1, "Duplicate", "")</f>
        <v/>
      </c>
    </row>
    <row r="84" spans="1:17" x14ac:dyDescent="0.25">
      <c r="A84" s="107" t="s">
        <v>236</v>
      </c>
      <c r="B84" s="108" t="s">
        <v>237</v>
      </c>
      <c r="C84" s="109">
        <v>97266</v>
      </c>
      <c r="D84" s="112">
        <f t="shared" si="7"/>
        <v>103101.96</v>
      </c>
      <c r="E84" s="109">
        <f t="shared" ref="E84:E121" si="8">SUM(C84*0.94)</f>
        <v>91430.04</v>
      </c>
      <c r="F84" s="101" t="str">
        <f t="shared" ref="F84:F120" si="9">IF(COUNTIF(C$2:C$1297, C84)&gt;1, "Duplicate", "")</f>
        <v/>
      </c>
      <c r="G84" s="3" t="s">
        <v>238</v>
      </c>
    </row>
    <row r="85" spans="1:17" x14ac:dyDescent="0.25">
      <c r="A85" s="107" t="s">
        <v>239</v>
      </c>
      <c r="B85" s="108" t="s">
        <v>237</v>
      </c>
      <c r="C85" s="109">
        <v>103079</v>
      </c>
      <c r="D85" s="112">
        <f t="shared" si="7"/>
        <v>109263.74</v>
      </c>
      <c r="E85" s="109">
        <f t="shared" si="8"/>
        <v>96894.26</v>
      </c>
      <c r="F85" s="101" t="str">
        <f t="shared" si="9"/>
        <v>Duplicate</v>
      </c>
      <c r="G85" s="3"/>
    </row>
    <row r="86" spans="1:17" x14ac:dyDescent="0.25">
      <c r="A86" s="107" t="s">
        <v>240</v>
      </c>
      <c r="B86" s="108" t="s">
        <v>237</v>
      </c>
      <c r="C86" s="109">
        <v>111905</v>
      </c>
      <c r="D86" s="112">
        <f t="shared" si="7"/>
        <v>118619.3</v>
      </c>
      <c r="E86" s="109">
        <f t="shared" si="8"/>
        <v>105190.7</v>
      </c>
      <c r="F86" s="101" t="str">
        <f t="shared" si="9"/>
        <v/>
      </c>
      <c r="G86" s="3"/>
    </row>
    <row r="87" spans="1:17" x14ac:dyDescent="0.25">
      <c r="A87" s="107" t="s">
        <v>241</v>
      </c>
      <c r="B87" s="108" t="s">
        <v>172</v>
      </c>
      <c r="C87" s="109">
        <v>49189</v>
      </c>
      <c r="D87" s="112">
        <f t="shared" si="7"/>
        <v>52140.340000000004</v>
      </c>
      <c r="E87" s="109">
        <f t="shared" si="8"/>
        <v>46237.659999999996</v>
      </c>
      <c r="F87" s="101" t="str">
        <f t="shared" si="9"/>
        <v/>
      </c>
      <c r="G87" s="12" t="s">
        <v>242</v>
      </c>
    </row>
    <row r="88" spans="1:17" x14ac:dyDescent="0.25">
      <c r="A88" s="107" t="s">
        <v>243</v>
      </c>
      <c r="B88" s="108" t="s">
        <v>172</v>
      </c>
      <c r="C88" s="109">
        <v>49270</v>
      </c>
      <c r="D88" s="112">
        <f t="shared" si="7"/>
        <v>52226.200000000004</v>
      </c>
      <c r="E88" s="109">
        <f t="shared" si="8"/>
        <v>46313.799999999996</v>
      </c>
      <c r="F88" s="101" t="str">
        <f t="shared" si="9"/>
        <v/>
      </c>
    </row>
    <row r="89" spans="1:17" x14ac:dyDescent="0.25">
      <c r="A89" s="107" t="s">
        <v>244</v>
      </c>
      <c r="B89" s="108" t="s">
        <v>172</v>
      </c>
      <c r="C89" s="109">
        <v>54905</v>
      </c>
      <c r="D89" s="112">
        <f t="shared" si="7"/>
        <v>58199.3</v>
      </c>
      <c r="E89" s="109">
        <f t="shared" si="8"/>
        <v>51610.7</v>
      </c>
      <c r="F89" s="101" t="str">
        <f t="shared" si="9"/>
        <v/>
      </c>
    </row>
    <row r="90" spans="1:17" x14ac:dyDescent="0.25">
      <c r="A90" s="107" t="s">
        <v>245</v>
      </c>
      <c r="B90" s="108" t="s">
        <v>172</v>
      </c>
      <c r="C90" s="109">
        <v>68427</v>
      </c>
      <c r="D90" s="112">
        <f t="shared" si="7"/>
        <v>72532.62000000001</v>
      </c>
      <c r="E90" s="109">
        <f t="shared" si="8"/>
        <v>64321.38</v>
      </c>
      <c r="F90" s="101" t="str">
        <f t="shared" si="9"/>
        <v/>
      </c>
    </row>
    <row r="91" spans="1:17" x14ac:dyDescent="0.25">
      <c r="A91" s="107" t="s">
        <v>246</v>
      </c>
      <c r="B91" s="108" t="s">
        <v>172</v>
      </c>
      <c r="C91" s="109">
        <v>72778</v>
      </c>
      <c r="D91" s="112">
        <f t="shared" si="7"/>
        <v>77144.680000000008</v>
      </c>
      <c r="E91" s="109">
        <f t="shared" si="8"/>
        <v>68411.319999999992</v>
      </c>
      <c r="F91" s="101" t="str">
        <f t="shared" si="9"/>
        <v/>
      </c>
    </row>
    <row r="92" spans="1:17" x14ac:dyDescent="0.25">
      <c r="A92" s="107" t="s">
        <v>247</v>
      </c>
      <c r="B92" s="108" t="s">
        <v>172</v>
      </c>
      <c r="C92" s="109">
        <v>76216</v>
      </c>
      <c r="D92" s="112">
        <f t="shared" si="7"/>
        <v>80788.960000000006</v>
      </c>
      <c r="E92" s="109">
        <f t="shared" si="8"/>
        <v>71643.039999999994</v>
      </c>
      <c r="F92" s="101" t="str">
        <f t="shared" si="9"/>
        <v/>
      </c>
    </row>
    <row r="93" spans="1:17" x14ac:dyDescent="0.25">
      <c r="A93" s="107" t="s">
        <v>248</v>
      </c>
      <c r="B93" s="108" t="s">
        <v>172</v>
      </c>
      <c r="C93" s="109">
        <v>86280</v>
      </c>
      <c r="D93" s="112">
        <f t="shared" si="7"/>
        <v>91456.8</v>
      </c>
      <c r="E93" s="109">
        <f t="shared" si="8"/>
        <v>81103.199999999997</v>
      </c>
      <c r="F93" s="101" t="str">
        <f t="shared" si="9"/>
        <v/>
      </c>
      <c r="G93" s="6"/>
    </row>
    <row r="94" spans="1:17" x14ac:dyDescent="0.25">
      <c r="A94" s="107" t="s">
        <v>249</v>
      </c>
      <c r="B94" s="108" t="s">
        <v>172</v>
      </c>
      <c r="C94" s="109">
        <v>91038</v>
      </c>
      <c r="D94" s="112">
        <f t="shared" si="7"/>
        <v>96500.28</v>
      </c>
      <c r="E94" s="109">
        <f t="shared" si="8"/>
        <v>85575.72</v>
      </c>
      <c r="F94" s="101" t="str">
        <f t="shared" si="9"/>
        <v/>
      </c>
      <c r="G94" s="12"/>
    </row>
    <row r="95" spans="1:17" x14ac:dyDescent="0.25">
      <c r="A95" s="107" t="s">
        <v>250</v>
      </c>
      <c r="B95" s="108" t="s">
        <v>172</v>
      </c>
      <c r="C95" s="109">
        <v>49300</v>
      </c>
      <c r="D95" s="112">
        <f t="shared" si="7"/>
        <v>52258</v>
      </c>
      <c r="E95" s="109">
        <f t="shared" si="8"/>
        <v>46342</v>
      </c>
      <c r="F95" s="101" t="str">
        <f t="shared" si="9"/>
        <v/>
      </c>
    </row>
    <row r="96" spans="1:17" x14ac:dyDescent="0.25">
      <c r="A96" s="107" t="s">
        <v>251</v>
      </c>
      <c r="B96" s="108" t="s">
        <v>172</v>
      </c>
      <c r="C96" s="109">
        <v>46229</v>
      </c>
      <c r="D96" s="112">
        <f t="shared" si="7"/>
        <v>49002.740000000005</v>
      </c>
      <c r="E96" s="109">
        <f t="shared" si="8"/>
        <v>43455.259999999995</v>
      </c>
      <c r="F96" s="101" t="str">
        <f t="shared" si="9"/>
        <v/>
      </c>
      <c r="G96" s="3" t="s">
        <v>252</v>
      </c>
    </row>
    <row r="97" spans="1:7" x14ac:dyDescent="0.25">
      <c r="A97" s="107" t="s">
        <v>253</v>
      </c>
      <c r="B97" s="108" t="s">
        <v>172</v>
      </c>
      <c r="C97" s="109">
        <v>51196</v>
      </c>
      <c r="D97" s="112">
        <f t="shared" si="7"/>
        <v>54267.76</v>
      </c>
      <c r="E97" s="109">
        <f t="shared" si="8"/>
        <v>48124.24</v>
      </c>
      <c r="F97" s="101" t="str">
        <f t="shared" si="9"/>
        <v/>
      </c>
    </row>
    <row r="98" spans="1:7" x14ac:dyDescent="0.25">
      <c r="A98" s="107" t="s">
        <v>254</v>
      </c>
      <c r="B98" s="108" t="s">
        <v>172</v>
      </c>
      <c r="C98" s="109">
        <v>57309</v>
      </c>
      <c r="D98" s="112">
        <f t="shared" si="7"/>
        <v>60747.54</v>
      </c>
      <c r="E98" s="109">
        <f t="shared" si="8"/>
        <v>53870.46</v>
      </c>
      <c r="F98" s="101" t="str">
        <f t="shared" si="9"/>
        <v/>
      </c>
    </row>
    <row r="99" spans="1:7" x14ac:dyDescent="0.25">
      <c r="A99" s="107" t="s">
        <v>255</v>
      </c>
      <c r="B99" s="108" t="s">
        <v>172</v>
      </c>
      <c r="C99" s="109">
        <v>63825</v>
      </c>
      <c r="D99" s="112">
        <f t="shared" si="7"/>
        <v>67654.5</v>
      </c>
      <c r="E99" s="109">
        <f t="shared" si="8"/>
        <v>59995.5</v>
      </c>
      <c r="F99" s="101" t="str">
        <f t="shared" si="9"/>
        <v/>
      </c>
    </row>
    <row r="100" spans="1:7" x14ac:dyDescent="0.25">
      <c r="A100" s="107" t="s">
        <v>256</v>
      </c>
      <c r="B100" s="108" t="s">
        <v>172</v>
      </c>
      <c r="C100" s="109">
        <v>71026</v>
      </c>
      <c r="D100" s="112">
        <f t="shared" si="7"/>
        <v>75287.56</v>
      </c>
      <c r="E100" s="109">
        <f t="shared" si="8"/>
        <v>66764.44</v>
      </c>
      <c r="F100" s="101" t="str">
        <f t="shared" si="9"/>
        <v/>
      </c>
    </row>
    <row r="101" spans="1:7" x14ac:dyDescent="0.25">
      <c r="A101" s="107" t="s">
        <v>257</v>
      </c>
      <c r="B101" s="108" t="s">
        <v>172</v>
      </c>
      <c r="C101" s="109">
        <v>79423</v>
      </c>
      <c r="D101" s="112">
        <f t="shared" si="7"/>
        <v>84188.38</v>
      </c>
      <c r="E101" s="109">
        <f t="shared" si="8"/>
        <v>74657.62</v>
      </c>
      <c r="F101" s="101" t="str">
        <f t="shared" si="9"/>
        <v/>
      </c>
    </row>
    <row r="102" spans="1:7" x14ac:dyDescent="0.25">
      <c r="A102" s="107" t="s">
        <v>258</v>
      </c>
      <c r="B102" s="108" t="s">
        <v>172</v>
      </c>
      <c r="C102" s="109">
        <v>88829</v>
      </c>
      <c r="D102" s="112">
        <f t="shared" si="7"/>
        <v>94158.74</v>
      </c>
      <c r="E102" s="109">
        <f t="shared" si="8"/>
        <v>83499.259999999995</v>
      </c>
      <c r="F102" s="101" t="str">
        <f t="shared" si="9"/>
        <v/>
      </c>
    </row>
    <row r="103" spans="1:7" x14ac:dyDescent="0.25">
      <c r="A103" s="107" t="s">
        <v>259</v>
      </c>
      <c r="B103" s="108" t="s">
        <v>260</v>
      </c>
      <c r="C103" s="109">
        <v>46884</v>
      </c>
      <c r="D103" s="112">
        <f t="shared" si="7"/>
        <v>49697.04</v>
      </c>
      <c r="E103" s="109">
        <f t="shared" si="8"/>
        <v>44070.96</v>
      </c>
      <c r="F103" s="101" t="str">
        <f t="shared" si="9"/>
        <v/>
      </c>
      <c r="G103" s="12" t="s">
        <v>261</v>
      </c>
    </row>
    <row r="104" spans="1:7" x14ac:dyDescent="0.25">
      <c r="A104" s="107" t="s">
        <v>262</v>
      </c>
      <c r="B104" s="108" t="s">
        <v>260</v>
      </c>
      <c r="C104" s="109">
        <v>58307</v>
      </c>
      <c r="D104" s="112">
        <f t="shared" si="7"/>
        <v>61805.420000000006</v>
      </c>
      <c r="E104" s="109">
        <f t="shared" si="8"/>
        <v>54808.579999999994</v>
      </c>
      <c r="F104" s="101" t="str">
        <f t="shared" si="9"/>
        <v/>
      </c>
    </row>
    <row r="105" spans="1:7" x14ac:dyDescent="0.25">
      <c r="A105" s="107" t="s">
        <v>263</v>
      </c>
      <c r="B105" s="108" t="s">
        <v>260</v>
      </c>
      <c r="C105" s="109">
        <v>64678</v>
      </c>
      <c r="D105" s="112">
        <f t="shared" si="7"/>
        <v>68558.680000000008</v>
      </c>
      <c r="E105" s="109">
        <f t="shared" si="8"/>
        <v>60797.32</v>
      </c>
      <c r="F105" s="101" t="str">
        <f t="shared" si="9"/>
        <v/>
      </c>
      <c r="G105" s="12"/>
    </row>
    <row r="106" spans="1:7" x14ac:dyDescent="0.25">
      <c r="A106" s="107" t="s">
        <v>264</v>
      </c>
      <c r="B106" s="108" t="s">
        <v>260</v>
      </c>
      <c r="C106" s="109">
        <v>71193</v>
      </c>
      <c r="D106" s="112">
        <f t="shared" si="7"/>
        <v>75464.58</v>
      </c>
      <c r="E106" s="109">
        <f t="shared" si="8"/>
        <v>66921.42</v>
      </c>
      <c r="F106" s="101" t="str">
        <f t="shared" si="9"/>
        <v/>
      </c>
    </row>
    <row r="107" spans="1:7" x14ac:dyDescent="0.25">
      <c r="A107" s="107" t="s">
        <v>265</v>
      </c>
      <c r="B107" s="108" t="s">
        <v>260</v>
      </c>
      <c r="C107" s="109">
        <v>78187</v>
      </c>
      <c r="D107" s="112">
        <f t="shared" si="7"/>
        <v>82878.22</v>
      </c>
      <c r="E107" s="109">
        <f t="shared" si="8"/>
        <v>73495.78</v>
      </c>
      <c r="F107" s="101" t="str">
        <f t="shared" si="9"/>
        <v/>
      </c>
    </row>
    <row r="108" spans="1:7" x14ac:dyDescent="0.25">
      <c r="A108" s="107" t="s">
        <v>266</v>
      </c>
      <c r="B108" s="108" t="s">
        <v>260</v>
      </c>
      <c r="C108" s="109">
        <v>83944</v>
      </c>
      <c r="D108" s="112">
        <f t="shared" si="7"/>
        <v>88980.64</v>
      </c>
      <c r="E108" s="109">
        <f t="shared" si="8"/>
        <v>78907.360000000001</v>
      </c>
      <c r="F108" s="101" t="str">
        <f t="shared" si="9"/>
        <v/>
      </c>
    </row>
    <row r="109" spans="1:7" x14ac:dyDescent="0.25">
      <c r="A109" s="107" t="s">
        <v>267</v>
      </c>
      <c r="B109" s="108" t="s">
        <v>260</v>
      </c>
      <c r="C109" s="109">
        <v>91261</v>
      </c>
      <c r="D109" s="112">
        <f t="shared" si="7"/>
        <v>96736.66</v>
      </c>
      <c r="E109" s="109">
        <f t="shared" si="8"/>
        <v>85785.34</v>
      </c>
      <c r="F109" s="101" t="str">
        <f t="shared" si="9"/>
        <v/>
      </c>
    </row>
    <row r="110" spans="1:7" x14ac:dyDescent="0.25">
      <c r="A110" s="107" t="s">
        <v>268</v>
      </c>
      <c r="B110" s="108" t="s">
        <v>260</v>
      </c>
      <c r="C110" s="109">
        <v>96110</v>
      </c>
      <c r="D110" s="112">
        <f t="shared" si="7"/>
        <v>101876.6</v>
      </c>
      <c r="E110" s="109">
        <f t="shared" si="8"/>
        <v>90343.4</v>
      </c>
      <c r="F110" s="101" t="str">
        <f t="shared" si="9"/>
        <v/>
      </c>
    </row>
    <row r="111" spans="1:7" x14ac:dyDescent="0.25">
      <c r="A111" s="107" t="s">
        <v>269</v>
      </c>
      <c r="B111" s="108" t="s">
        <v>260</v>
      </c>
      <c r="C111" s="109">
        <v>100408</v>
      </c>
      <c r="D111" s="112">
        <f t="shared" si="7"/>
        <v>106432.48000000001</v>
      </c>
      <c r="E111" s="109">
        <f t="shared" si="8"/>
        <v>94383.51999999999</v>
      </c>
      <c r="F111" s="101" t="str">
        <f t="shared" si="9"/>
        <v/>
      </c>
    </row>
    <row r="112" spans="1:7" ht="13.5" customHeight="1" x14ac:dyDescent="0.25">
      <c r="A112" s="107" t="s">
        <v>270</v>
      </c>
      <c r="B112" s="114" t="s">
        <v>128</v>
      </c>
      <c r="C112" s="115">
        <v>140840</v>
      </c>
      <c r="D112" s="112">
        <f t="shared" si="7"/>
        <v>149290.4</v>
      </c>
      <c r="E112" s="109">
        <f t="shared" si="8"/>
        <v>132389.6</v>
      </c>
      <c r="F112" s="101" t="str">
        <f t="shared" si="9"/>
        <v/>
      </c>
      <c r="G112" s="12" t="s">
        <v>271</v>
      </c>
    </row>
    <row r="113" spans="1:7" ht="13.5" customHeight="1" x14ac:dyDescent="0.25">
      <c r="A113" s="107" t="s">
        <v>272</v>
      </c>
      <c r="B113" s="114" t="s">
        <v>128</v>
      </c>
      <c r="C113" s="115">
        <v>152957</v>
      </c>
      <c r="D113" s="112">
        <f t="shared" si="7"/>
        <v>162134.42000000001</v>
      </c>
      <c r="E113" s="109">
        <f t="shared" si="8"/>
        <v>143779.57999999999</v>
      </c>
      <c r="F113" s="101" t="str">
        <f t="shared" si="9"/>
        <v/>
      </c>
    </row>
    <row r="114" spans="1:7" ht="13.5" customHeight="1" x14ac:dyDescent="0.25">
      <c r="A114" s="107" t="s">
        <v>273</v>
      </c>
      <c r="B114" s="114" t="s">
        <v>128</v>
      </c>
      <c r="C114" s="115">
        <v>166437</v>
      </c>
      <c r="D114" s="112">
        <f t="shared" si="7"/>
        <v>176423.22</v>
      </c>
      <c r="E114" s="109">
        <f t="shared" si="8"/>
        <v>156450.78</v>
      </c>
      <c r="F114" s="101" t="str">
        <f t="shared" si="9"/>
        <v/>
      </c>
    </row>
    <row r="115" spans="1:7" ht="13.5" customHeight="1" x14ac:dyDescent="0.25">
      <c r="A115" s="107" t="s">
        <v>274</v>
      </c>
      <c r="B115" s="114" t="s">
        <v>128</v>
      </c>
      <c r="C115" s="115">
        <v>79739</v>
      </c>
      <c r="D115" s="112">
        <f t="shared" si="7"/>
        <v>84523.340000000011</v>
      </c>
      <c r="E115" s="109">
        <f t="shared" si="8"/>
        <v>74954.659999999989</v>
      </c>
      <c r="F115" s="101" t="str">
        <f t="shared" si="9"/>
        <v/>
      </c>
      <c r="G115" s="12" t="s">
        <v>275</v>
      </c>
    </row>
    <row r="116" spans="1:7" ht="13.5" customHeight="1" x14ac:dyDescent="0.25">
      <c r="A116" s="107" t="s">
        <v>276</v>
      </c>
      <c r="B116" s="114" t="s">
        <v>128</v>
      </c>
      <c r="C116" s="115">
        <v>88184</v>
      </c>
      <c r="D116" s="112">
        <f t="shared" si="7"/>
        <v>93475.040000000008</v>
      </c>
      <c r="E116" s="109">
        <f t="shared" si="8"/>
        <v>82892.959999999992</v>
      </c>
      <c r="F116" s="101" t="str">
        <f t="shared" si="9"/>
        <v/>
      </c>
    </row>
    <row r="117" spans="1:7" ht="13.5" customHeight="1" x14ac:dyDescent="0.25">
      <c r="A117" s="107" t="s">
        <v>277</v>
      </c>
      <c r="B117" s="114" t="s">
        <v>128</v>
      </c>
      <c r="C117" s="115">
        <v>107451</v>
      </c>
      <c r="D117" s="112">
        <f t="shared" si="7"/>
        <v>113898.06000000001</v>
      </c>
      <c r="E117" s="109">
        <f t="shared" si="8"/>
        <v>101003.93999999999</v>
      </c>
      <c r="F117" s="101" t="str">
        <f t="shared" si="9"/>
        <v/>
      </c>
    </row>
    <row r="118" spans="1:7" ht="13.5" customHeight="1" x14ac:dyDescent="0.25">
      <c r="A118" s="107" t="s">
        <v>278</v>
      </c>
      <c r="B118" s="114" t="s">
        <v>128</v>
      </c>
      <c r="C118" s="115">
        <v>145934</v>
      </c>
      <c r="D118" s="112">
        <f t="shared" si="7"/>
        <v>154690.04</v>
      </c>
      <c r="E118" s="109">
        <f t="shared" si="8"/>
        <v>137177.96</v>
      </c>
      <c r="F118" s="101" t="str">
        <f t="shared" si="9"/>
        <v/>
      </c>
    </row>
    <row r="119" spans="1:7" ht="13.5" customHeight="1" x14ac:dyDescent="0.25">
      <c r="A119" s="107" t="s">
        <v>279</v>
      </c>
      <c r="B119" s="114" t="s">
        <v>128</v>
      </c>
      <c r="C119" s="115">
        <v>165155</v>
      </c>
      <c r="D119" s="112">
        <f t="shared" si="7"/>
        <v>175064.30000000002</v>
      </c>
      <c r="E119" s="109">
        <f t="shared" si="8"/>
        <v>155245.69999999998</v>
      </c>
      <c r="F119" s="101" t="str">
        <f t="shared" si="9"/>
        <v/>
      </c>
    </row>
    <row r="120" spans="1:7" ht="13.5" customHeight="1" x14ac:dyDescent="0.25">
      <c r="A120" s="107" t="s">
        <v>280</v>
      </c>
      <c r="B120" s="114" t="s">
        <v>128</v>
      </c>
      <c r="C120" s="115">
        <v>176619</v>
      </c>
      <c r="D120" s="112">
        <f t="shared" si="7"/>
        <v>187216.14</v>
      </c>
      <c r="E120" s="109">
        <f t="shared" si="8"/>
        <v>166021.85999999999</v>
      </c>
      <c r="F120" s="101" t="str">
        <f t="shared" si="9"/>
        <v/>
      </c>
    </row>
    <row r="121" spans="1:7" x14ac:dyDescent="0.25">
      <c r="A121" s="107" t="s">
        <v>281</v>
      </c>
      <c r="B121" s="108" t="s">
        <v>202</v>
      </c>
      <c r="C121" s="111">
        <v>73087</v>
      </c>
      <c r="D121" s="112">
        <f t="shared" si="7"/>
        <v>77472.22</v>
      </c>
      <c r="E121" s="109">
        <f t="shared" si="8"/>
        <v>68701.78</v>
      </c>
      <c r="F121" s="101" t="str">
        <f>IF( COUNTIF(C$2:C$1297,#REF!)&gt;1, "Duplicate", "")</f>
        <v/>
      </c>
      <c r="G121" s="3" t="s">
        <v>282</v>
      </c>
    </row>
    <row r="122" spans="1:7" x14ac:dyDescent="0.25">
      <c r="A122" s="107" t="s">
        <v>283</v>
      </c>
      <c r="B122" s="108" t="s">
        <v>202</v>
      </c>
      <c r="C122" s="111">
        <v>80642</v>
      </c>
      <c r="D122" s="112">
        <f t="shared" si="7"/>
        <v>85480.52</v>
      </c>
      <c r="E122" s="109">
        <f t="shared" ref="E122:E128" si="10">SUM(C122*0.94)</f>
        <v>75803.48</v>
      </c>
      <c r="F122" s="101" t="str">
        <f>IF( COUNTIF(C$2:C$1297,#REF!)&gt;1, "Duplicate", "")</f>
        <v/>
      </c>
    </row>
    <row r="123" spans="1:7" x14ac:dyDescent="0.25">
      <c r="A123" s="107" t="s">
        <v>284</v>
      </c>
      <c r="B123" s="108" t="s">
        <v>202</v>
      </c>
      <c r="C123" s="111">
        <v>87907</v>
      </c>
      <c r="D123" s="112">
        <f t="shared" si="7"/>
        <v>93181.42</v>
      </c>
      <c r="E123" s="109">
        <f t="shared" si="10"/>
        <v>82632.58</v>
      </c>
      <c r="F123" s="101" t="str">
        <f>IF( COUNTIF(C$2:C$1297,#REF!)&gt;1, "Duplicate", "")</f>
        <v/>
      </c>
    </row>
    <row r="124" spans="1:7" x14ac:dyDescent="0.25">
      <c r="A124" s="107" t="s">
        <v>285</v>
      </c>
      <c r="B124" s="108" t="s">
        <v>202</v>
      </c>
      <c r="C124" s="111">
        <v>97051</v>
      </c>
      <c r="D124" s="112">
        <f t="shared" si="7"/>
        <v>102874.06000000001</v>
      </c>
      <c r="E124" s="109">
        <f t="shared" si="10"/>
        <v>91227.939999999988</v>
      </c>
      <c r="F124" s="101" t="str">
        <f>IF( COUNTIF(C$2:C$1297,#REF!)&gt;1, "Duplicate", "")</f>
        <v/>
      </c>
    </row>
    <row r="125" spans="1:7" x14ac:dyDescent="0.25">
      <c r="A125" s="107" t="s">
        <v>286</v>
      </c>
      <c r="B125" s="108" t="s">
        <v>202</v>
      </c>
      <c r="C125" s="111">
        <v>115404</v>
      </c>
      <c r="D125" s="112">
        <f t="shared" si="7"/>
        <v>122328.24</v>
      </c>
      <c r="E125" s="109">
        <f t="shared" si="10"/>
        <v>108479.76</v>
      </c>
      <c r="F125" s="101" t="str">
        <f>IF( COUNTIF(C$2:C$1297,#REF!)&gt;1, "Duplicate", "")</f>
        <v/>
      </c>
    </row>
    <row r="126" spans="1:7" x14ac:dyDescent="0.25">
      <c r="A126" s="107" t="s">
        <v>25</v>
      </c>
      <c r="B126" s="108" t="s">
        <v>202</v>
      </c>
      <c r="C126" s="111">
        <v>131375</v>
      </c>
      <c r="D126" s="112">
        <f t="shared" si="7"/>
        <v>139257.5</v>
      </c>
      <c r="E126" s="109">
        <f t="shared" si="10"/>
        <v>123492.5</v>
      </c>
      <c r="F126" s="101" t="str">
        <f>IF( COUNTIF(C$2:C$1297,#REF!)&gt;1, "Duplicate", "")</f>
        <v/>
      </c>
    </row>
    <row r="127" spans="1:7" x14ac:dyDescent="0.25">
      <c r="A127" s="107" t="s">
        <v>287</v>
      </c>
      <c r="B127" s="108" t="s">
        <v>202</v>
      </c>
      <c r="C127" s="111">
        <v>146936</v>
      </c>
      <c r="D127" s="112">
        <f t="shared" si="7"/>
        <v>155752.16</v>
      </c>
      <c r="E127" s="109">
        <f t="shared" si="10"/>
        <v>138119.84</v>
      </c>
      <c r="F127" s="101" t="str">
        <f>IF( COUNTIF(C$2:C$1297,#REF!)&gt;1, "Duplicate", "")</f>
        <v/>
      </c>
    </row>
    <row r="128" spans="1:7" x14ac:dyDescent="0.25">
      <c r="A128" s="107" t="s">
        <v>288</v>
      </c>
      <c r="B128" s="108" t="s">
        <v>202</v>
      </c>
      <c r="C128" s="111">
        <v>159046</v>
      </c>
      <c r="D128" s="112">
        <f t="shared" si="7"/>
        <v>168588.76</v>
      </c>
      <c r="E128" s="109">
        <f t="shared" si="10"/>
        <v>149503.24</v>
      </c>
      <c r="F128" s="101" t="str">
        <f>IF( COUNTIF(C$2:C$1297,#REF!)&gt;1, "Duplicate", "")</f>
        <v/>
      </c>
    </row>
    <row r="129" spans="1:7" x14ac:dyDescent="0.25">
      <c r="A129" s="107" t="s">
        <v>289</v>
      </c>
      <c r="B129" s="114" t="s">
        <v>290</v>
      </c>
      <c r="C129" s="109">
        <v>93107</v>
      </c>
      <c r="D129" s="112">
        <f t="shared" si="7"/>
        <v>98693.42</v>
      </c>
      <c r="E129" s="109">
        <f t="shared" ref="E129:E192" si="11">SUM(C129*0.94)</f>
        <v>87520.58</v>
      </c>
      <c r="F129" s="101" t="str">
        <f t="shared" ref="F129:F192" si="12">IF(COUNTIF(C$2:C$1297, C129)&gt;1, "Duplicate", "")</f>
        <v/>
      </c>
      <c r="G129" s="3" t="s">
        <v>291</v>
      </c>
    </row>
    <row r="130" spans="1:7" x14ac:dyDescent="0.25">
      <c r="A130" s="107" t="s">
        <v>292</v>
      </c>
      <c r="B130" s="114" t="s">
        <v>290</v>
      </c>
      <c r="C130" s="109">
        <v>101697</v>
      </c>
      <c r="D130" s="112">
        <f t="shared" ref="D130:D193" si="13">SUM(C130*1.06)</f>
        <v>107798.82</v>
      </c>
      <c r="E130" s="109">
        <f t="shared" si="11"/>
        <v>95595.18</v>
      </c>
      <c r="F130" s="101" t="str">
        <f t="shared" si="12"/>
        <v/>
      </c>
    </row>
    <row r="131" spans="1:7" x14ac:dyDescent="0.25">
      <c r="A131" s="107" t="s">
        <v>293</v>
      </c>
      <c r="B131" s="114" t="s">
        <v>290</v>
      </c>
      <c r="C131" s="109">
        <v>108580</v>
      </c>
      <c r="D131" s="112">
        <f t="shared" si="13"/>
        <v>115094.8</v>
      </c>
      <c r="E131" s="109">
        <f t="shared" si="11"/>
        <v>102065.2</v>
      </c>
      <c r="F131" s="101" t="str">
        <f t="shared" si="12"/>
        <v/>
      </c>
    </row>
    <row r="132" spans="1:7" x14ac:dyDescent="0.25">
      <c r="A132" s="107" t="s">
        <v>294</v>
      </c>
      <c r="B132" s="114" t="s">
        <v>290</v>
      </c>
      <c r="C132" s="109">
        <v>116159</v>
      </c>
      <c r="D132" s="112">
        <f t="shared" si="13"/>
        <v>123128.54000000001</v>
      </c>
      <c r="E132" s="109">
        <f t="shared" si="11"/>
        <v>109189.45999999999</v>
      </c>
      <c r="F132" s="101" t="str">
        <f t="shared" si="12"/>
        <v/>
      </c>
    </row>
    <row r="133" spans="1:7" x14ac:dyDescent="0.25">
      <c r="A133" s="107" t="s">
        <v>295</v>
      </c>
      <c r="B133" s="114" t="s">
        <v>290</v>
      </c>
      <c r="C133" s="109">
        <v>125279</v>
      </c>
      <c r="D133" s="112">
        <f t="shared" si="13"/>
        <v>132795.74000000002</v>
      </c>
      <c r="E133" s="109">
        <f t="shared" si="11"/>
        <v>117762.26</v>
      </c>
      <c r="F133" s="101" t="str">
        <f t="shared" si="12"/>
        <v/>
      </c>
    </row>
    <row r="134" spans="1:7" x14ac:dyDescent="0.25">
      <c r="A134" s="116" t="s">
        <v>296</v>
      </c>
      <c r="B134" s="114" t="s">
        <v>290</v>
      </c>
      <c r="C134" s="109">
        <v>59274</v>
      </c>
      <c r="D134" s="112">
        <f t="shared" si="13"/>
        <v>62830.44</v>
      </c>
      <c r="E134" s="109">
        <f t="shared" si="11"/>
        <v>55717.56</v>
      </c>
      <c r="F134" s="101" t="str">
        <f t="shared" si="12"/>
        <v/>
      </c>
    </row>
    <row r="135" spans="1:7" x14ac:dyDescent="0.25">
      <c r="A135" s="116" t="s">
        <v>297</v>
      </c>
      <c r="B135" s="114" t="s">
        <v>290</v>
      </c>
      <c r="C135" s="109">
        <v>62746</v>
      </c>
      <c r="D135" s="112">
        <f t="shared" si="13"/>
        <v>66510.760000000009</v>
      </c>
      <c r="E135" s="109">
        <f t="shared" si="11"/>
        <v>58981.24</v>
      </c>
      <c r="F135" s="101" t="str">
        <f t="shared" si="12"/>
        <v/>
      </c>
    </row>
    <row r="136" spans="1:7" x14ac:dyDescent="0.25">
      <c r="A136" s="116" t="s">
        <v>298</v>
      </c>
      <c r="B136" s="114" t="s">
        <v>290</v>
      </c>
      <c r="C136" s="109">
        <v>66218</v>
      </c>
      <c r="D136" s="112">
        <f t="shared" si="13"/>
        <v>70191.08</v>
      </c>
      <c r="E136" s="109">
        <f t="shared" si="11"/>
        <v>62244.92</v>
      </c>
      <c r="F136" s="101" t="str">
        <f t="shared" si="12"/>
        <v/>
      </c>
    </row>
    <row r="137" spans="1:7" x14ac:dyDescent="0.25">
      <c r="A137" s="116" t="s">
        <v>299</v>
      </c>
      <c r="B137" s="114" t="s">
        <v>290</v>
      </c>
      <c r="C137" s="109">
        <v>69687</v>
      </c>
      <c r="D137" s="112">
        <f t="shared" si="13"/>
        <v>73868.22</v>
      </c>
      <c r="E137" s="109">
        <f t="shared" si="11"/>
        <v>65505.78</v>
      </c>
      <c r="F137" s="101" t="str">
        <f t="shared" si="12"/>
        <v/>
      </c>
    </row>
    <row r="138" spans="1:7" x14ac:dyDescent="0.25">
      <c r="A138" s="116" t="s">
        <v>300</v>
      </c>
      <c r="B138" s="114" t="s">
        <v>290</v>
      </c>
      <c r="C138" s="109">
        <v>73153</v>
      </c>
      <c r="D138" s="112">
        <f t="shared" si="13"/>
        <v>77542.180000000008</v>
      </c>
      <c r="E138" s="109">
        <f t="shared" si="11"/>
        <v>68763.819999999992</v>
      </c>
      <c r="F138" s="101" t="str">
        <f t="shared" si="12"/>
        <v/>
      </c>
    </row>
    <row r="139" spans="1:7" ht="15" customHeight="1" x14ac:dyDescent="0.25">
      <c r="A139" s="116" t="s">
        <v>301</v>
      </c>
      <c r="B139" s="114" t="s">
        <v>290</v>
      </c>
      <c r="C139" s="109">
        <v>76624</v>
      </c>
      <c r="D139" s="112">
        <f t="shared" si="13"/>
        <v>81221.440000000002</v>
      </c>
      <c r="E139" s="109">
        <f t="shared" si="11"/>
        <v>72026.559999999998</v>
      </c>
      <c r="F139" s="101" t="str">
        <f t="shared" si="12"/>
        <v/>
      </c>
    </row>
    <row r="140" spans="1:7" ht="15" customHeight="1" x14ac:dyDescent="0.25">
      <c r="A140" s="116" t="s">
        <v>302</v>
      </c>
      <c r="B140" s="114" t="s">
        <v>290</v>
      </c>
      <c r="C140" s="109">
        <v>80107</v>
      </c>
      <c r="D140" s="112">
        <f t="shared" si="13"/>
        <v>84913.42</v>
      </c>
      <c r="E140" s="109">
        <f t="shared" si="11"/>
        <v>75300.58</v>
      </c>
      <c r="F140" s="101" t="str">
        <f t="shared" si="12"/>
        <v/>
      </c>
    </row>
    <row r="141" spans="1:7" ht="15" customHeight="1" x14ac:dyDescent="0.25">
      <c r="A141" s="116" t="s">
        <v>303</v>
      </c>
      <c r="B141" s="114" t="s">
        <v>290</v>
      </c>
      <c r="C141" s="109">
        <v>83579</v>
      </c>
      <c r="D141" s="112">
        <f t="shared" si="13"/>
        <v>88593.74</v>
      </c>
      <c r="E141" s="109">
        <f t="shared" si="11"/>
        <v>78564.259999999995</v>
      </c>
      <c r="F141" s="101" t="str">
        <f t="shared" si="12"/>
        <v/>
      </c>
    </row>
    <row r="142" spans="1:7" x14ac:dyDescent="0.25">
      <c r="A142" s="116" t="s">
        <v>304</v>
      </c>
      <c r="B142" s="114" t="s">
        <v>290</v>
      </c>
      <c r="C142" s="109">
        <v>63928</v>
      </c>
      <c r="D142" s="112">
        <f t="shared" si="13"/>
        <v>67763.680000000008</v>
      </c>
      <c r="E142" s="109">
        <f t="shared" si="11"/>
        <v>60092.32</v>
      </c>
      <c r="F142" s="101" t="str">
        <f t="shared" si="12"/>
        <v/>
      </c>
    </row>
    <row r="143" spans="1:7" x14ac:dyDescent="0.25">
      <c r="A143" s="116" t="s">
        <v>305</v>
      </c>
      <c r="B143" s="114" t="s">
        <v>290</v>
      </c>
      <c r="C143" s="109">
        <v>67058</v>
      </c>
      <c r="D143" s="112">
        <f t="shared" si="13"/>
        <v>71081.48000000001</v>
      </c>
      <c r="E143" s="109">
        <f t="shared" si="11"/>
        <v>63034.52</v>
      </c>
      <c r="F143" s="101" t="str">
        <f t="shared" si="12"/>
        <v/>
      </c>
    </row>
    <row r="144" spans="1:7" x14ac:dyDescent="0.25">
      <c r="A144" s="116" t="s">
        <v>306</v>
      </c>
      <c r="B144" s="114" t="s">
        <v>290</v>
      </c>
      <c r="C144" s="109">
        <v>70179</v>
      </c>
      <c r="D144" s="112">
        <f t="shared" si="13"/>
        <v>74389.740000000005</v>
      </c>
      <c r="E144" s="109">
        <f t="shared" si="11"/>
        <v>65968.259999999995</v>
      </c>
      <c r="F144" s="101" t="str">
        <f t="shared" si="12"/>
        <v/>
      </c>
    </row>
    <row r="145" spans="1:6" x14ac:dyDescent="0.25">
      <c r="A145" s="116" t="s">
        <v>307</v>
      </c>
      <c r="B145" s="114" t="s">
        <v>290</v>
      </c>
      <c r="C145" s="109">
        <v>73300</v>
      </c>
      <c r="D145" s="112">
        <f t="shared" si="13"/>
        <v>77698</v>
      </c>
      <c r="E145" s="109">
        <f t="shared" si="11"/>
        <v>68902</v>
      </c>
      <c r="F145" s="101" t="str">
        <f t="shared" si="12"/>
        <v/>
      </c>
    </row>
    <row r="146" spans="1:6" x14ac:dyDescent="0.25">
      <c r="A146" s="116" t="s">
        <v>308</v>
      </c>
      <c r="B146" s="114" t="s">
        <v>290</v>
      </c>
      <c r="C146" s="109">
        <v>76420</v>
      </c>
      <c r="D146" s="112">
        <f t="shared" si="13"/>
        <v>81005.2</v>
      </c>
      <c r="E146" s="109">
        <f t="shared" si="11"/>
        <v>71834.8</v>
      </c>
      <c r="F146" s="101" t="str">
        <f t="shared" si="12"/>
        <v/>
      </c>
    </row>
    <row r="147" spans="1:6" x14ac:dyDescent="0.25">
      <c r="A147" s="116" t="s">
        <v>309</v>
      </c>
      <c r="B147" s="114" t="s">
        <v>290</v>
      </c>
      <c r="C147" s="109">
        <v>79542</v>
      </c>
      <c r="D147" s="112">
        <f t="shared" si="13"/>
        <v>84314.52</v>
      </c>
      <c r="E147" s="109">
        <f t="shared" si="11"/>
        <v>74769.48</v>
      </c>
      <c r="F147" s="101" t="str">
        <f t="shared" si="12"/>
        <v/>
      </c>
    </row>
    <row r="148" spans="1:6" x14ac:dyDescent="0.25">
      <c r="A148" s="116" t="s">
        <v>310</v>
      </c>
      <c r="B148" s="114" t="s">
        <v>290</v>
      </c>
      <c r="C148" s="109">
        <v>82662</v>
      </c>
      <c r="D148" s="112">
        <f t="shared" si="13"/>
        <v>87621.72</v>
      </c>
      <c r="E148" s="109">
        <f t="shared" si="11"/>
        <v>77702.28</v>
      </c>
      <c r="F148" s="101" t="str">
        <f t="shared" si="12"/>
        <v/>
      </c>
    </row>
    <row r="149" spans="1:6" x14ac:dyDescent="0.25">
      <c r="A149" s="116" t="s">
        <v>311</v>
      </c>
      <c r="B149" s="114" t="s">
        <v>290</v>
      </c>
      <c r="C149" s="109">
        <v>85798</v>
      </c>
      <c r="D149" s="112">
        <f t="shared" si="13"/>
        <v>90945.88</v>
      </c>
      <c r="E149" s="109">
        <f t="shared" si="11"/>
        <v>80650.12</v>
      </c>
      <c r="F149" s="101" t="str">
        <f t="shared" si="12"/>
        <v/>
      </c>
    </row>
    <row r="150" spans="1:6" x14ac:dyDescent="0.25">
      <c r="A150" s="116" t="s">
        <v>312</v>
      </c>
      <c r="B150" s="114" t="s">
        <v>290</v>
      </c>
      <c r="C150" s="109">
        <v>88886</v>
      </c>
      <c r="D150" s="112">
        <f t="shared" si="13"/>
        <v>94219.16</v>
      </c>
      <c r="E150" s="109">
        <f t="shared" si="11"/>
        <v>83552.84</v>
      </c>
      <c r="F150" s="101" t="str">
        <f t="shared" si="12"/>
        <v/>
      </c>
    </row>
    <row r="151" spans="1:6" x14ac:dyDescent="0.25">
      <c r="A151" s="116" t="s">
        <v>313</v>
      </c>
      <c r="B151" s="114" t="s">
        <v>290</v>
      </c>
      <c r="C151" s="109">
        <v>69627</v>
      </c>
      <c r="D151" s="112">
        <f t="shared" si="13"/>
        <v>73804.62000000001</v>
      </c>
      <c r="E151" s="109">
        <f t="shared" si="11"/>
        <v>65449.38</v>
      </c>
      <c r="F151" s="101" t="str">
        <f t="shared" si="12"/>
        <v/>
      </c>
    </row>
    <row r="152" spans="1:6" x14ac:dyDescent="0.25">
      <c r="A152" s="116" t="s">
        <v>314</v>
      </c>
      <c r="B152" s="114" t="s">
        <v>290</v>
      </c>
      <c r="C152" s="109">
        <v>73388</v>
      </c>
      <c r="D152" s="112">
        <f t="shared" si="13"/>
        <v>77791.28</v>
      </c>
      <c r="E152" s="109">
        <f t="shared" si="11"/>
        <v>68984.72</v>
      </c>
      <c r="F152" s="101" t="str">
        <f t="shared" si="12"/>
        <v/>
      </c>
    </row>
    <row r="153" spans="1:6" x14ac:dyDescent="0.25">
      <c r="A153" s="116" t="s">
        <v>315</v>
      </c>
      <c r="B153" s="114" t="s">
        <v>290</v>
      </c>
      <c r="C153" s="109">
        <v>77145</v>
      </c>
      <c r="D153" s="112">
        <f t="shared" si="13"/>
        <v>81773.7</v>
      </c>
      <c r="E153" s="109">
        <f t="shared" si="11"/>
        <v>72516.3</v>
      </c>
      <c r="F153" s="101" t="str">
        <f t="shared" si="12"/>
        <v/>
      </c>
    </row>
    <row r="154" spans="1:6" x14ac:dyDescent="0.25">
      <c r="A154" s="116" t="s">
        <v>316</v>
      </c>
      <c r="B154" s="114" t="s">
        <v>290</v>
      </c>
      <c r="C154" s="109">
        <v>80914</v>
      </c>
      <c r="D154" s="112">
        <f t="shared" si="13"/>
        <v>85768.840000000011</v>
      </c>
      <c r="E154" s="109">
        <f t="shared" si="11"/>
        <v>76059.159999999989</v>
      </c>
      <c r="F154" s="101" t="str">
        <f t="shared" si="12"/>
        <v/>
      </c>
    </row>
    <row r="155" spans="1:6" x14ac:dyDescent="0.25">
      <c r="A155" s="116" t="s">
        <v>317</v>
      </c>
      <c r="B155" s="114" t="s">
        <v>290</v>
      </c>
      <c r="C155" s="109">
        <v>84672</v>
      </c>
      <c r="D155" s="112">
        <f t="shared" si="13"/>
        <v>89752.320000000007</v>
      </c>
      <c r="E155" s="109">
        <f t="shared" si="11"/>
        <v>79591.679999999993</v>
      </c>
      <c r="F155" s="101" t="str">
        <f t="shared" si="12"/>
        <v/>
      </c>
    </row>
    <row r="156" spans="1:6" x14ac:dyDescent="0.25">
      <c r="A156" s="116" t="s">
        <v>318</v>
      </c>
      <c r="B156" s="114" t="s">
        <v>290</v>
      </c>
      <c r="C156" s="109">
        <v>88431</v>
      </c>
      <c r="D156" s="112">
        <f t="shared" si="13"/>
        <v>93736.86</v>
      </c>
      <c r="E156" s="109">
        <f t="shared" si="11"/>
        <v>83125.14</v>
      </c>
      <c r="F156" s="101" t="str">
        <f t="shared" si="12"/>
        <v/>
      </c>
    </row>
    <row r="157" spans="1:6" x14ac:dyDescent="0.25">
      <c r="A157" s="116" t="s">
        <v>319</v>
      </c>
      <c r="B157" s="114" t="s">
        <v>290</v>
      </c>
      <c r="C157" s="109">
        <v>92193</v>
      </c>
      <c r="D157" s="112">
        <f t="shared" si="13"/>
        <v>97724.58</v>
      </c>
      <c r="E157" s="109">
        <f t="shared" si="11"/>
        <v>86661.42</v>
      </c>
      <c r="F157" s="101" t="str">
        <f t="shared" si="12"/>
        <v/>
      </c>
    </row>
    <row r="158" spans="1:6" x14ac:dyDescent="0.25">
      <c r="A158" s="116" t="s">
        <v>320</v>
      </c>
      <c r="B158" s="114" t="s">
        <v>290</v>
      </c>
      <c r="C158" s="109">
        <v>95953</v>
      </c>
      <c r="D158" s="112">
        <f t="shared" si="13"/>
        <v>101710.18000000001</v>
      </c>
      <c r="E158" s="109">
        <f t="shared" si="11"/>
        <v>90195.819999999992</v>
      </c>
      <c r="F158" s="101" t="str">
        <f t="shared" si="12"/>
        <v/>
      </c>
    </row>
    <row r="159" spans="1:6" x14ac:dyDescent="0.25">
      <c r="A159" s="116" t="s">
        <v>321</v>
      </c>
      <c r="B159" s="114" t="s">
        <v>290</v>
      </c>
      <c r="C159" s="109">
        <v>99716</v>
      </c>
      <c r="D159" s="112">
        <f t="shared" si="13"/>
        <v>105698.96</v>
      </c>
      <c r="E159" s="109">
        <f t="shared" si="11"/>
        <v>93733.04</v>
      </c>
      <c r="F159" s="101" t="str">
        <f t="shared" si="12"/>
        <v/>
      </c>
    </row>
    <row r="160" spans="1:6" x14ac:dyDescent="0.25">
      <c r="A160" s="116" t="s">
        <v>322</v>
      </c>
      <c r="B160" s="114" t="s">
        <v>290</v>
      </c>
      <c r="C160" s="109">
        <v>78612</v>
      </c>
      <c r="D160" s="112">
        <f t="shared" si="13"/>
        <v>83328.72</v>
      </c>
      <c r="E160" s="109">
        <f t="shared" si="11"/>
        <v>73895.28</v>
      </c>
      <c r="F160" s="101" t="str">
        <f t="shared" si="12"/>
        <v/>
      </c>
    </row>
    <row r="161" spans="1:6" x14ac:dyDescent="0.25">
      <c r="A161" s="116" t="s">
        <v>323</v>
      </c>
      <c r="B161" s="114" t="s">
        <v>290</v>
      </c>
      <c r="C161" s="109">
        <v>82566</v>
      </c>
      <c r="D161" s="112">
        <f t="shared" si="13"/>
        <v>87519.96</v>
      </c>
      <c r="E161" s="109">
        <f t="shared" si="11"/>
        <v>77612.039999999994</v>
      </c>
      <c r="F161" s="101" t="str">
        <f t="shared" si="12"/>
        <v/>
      </c>
    </row>
    <row r="162" spans="1:6" x14ac:dyDescent="0.25">
      <c r="A162" s="116" t="s">
        <v>324</v>
      </c>
      <c r="B162" s="114" t="s">
        <v>290</v>
      </c>
      <c r="C162" s="109">
        <v>86519</v>
      </c>
      <c r="D162" s="112">
        <f t="shared" si="13"/>
        <v>91710.14</v>
      </c>
      <c r="E162" s="109">
        <f t="shared" si="11"/>
        <v>81327.86</v>
      </c>
      <c r="F162" s="101" t="str">
        <f t="shared" si="12"/>
        <v/>
      </c>
    </row>
    <row r="163" spans="1:6" x14ac:dyDescent="0.25">
      <c r="A163" s="116" t="s">
        <v>325</v>
      </c>
      <c r="B163" s="114" t="s">
        <v>290</v>
      </c>
      <c r="C163" s="109">
        <v>90474</v>
      </c>
      <c r="D163" s="112">
        <f t="shared" si="13"/>
        <v>95902.44</v>
      </c>
      <c r="E163" s="109">
        <f t="shared" si="11"/>
        <v>85045.56</v>
      </c>
      <c r="F163" s="101" t="str">
        <f t="shared" si="12"/>
        <v/>
      </c>
    </row>
    <row r="164" spans="1:6" x14ac:dyDescent="0.25">
      <c r="A164" s="116" t="s">
        <v>326</v>
      </c>
      <c r="B164" s="114" t="s">
        <v>290</v>
      </c>
      <c r="C164" s="109">
        <v>94429</v>
      </c>
      <c r="D164" s="112">
        <f t="shared" si="13"/>
        <v>100094.74</v>
      </c>
      <c r="E164" s="109">
        <f t="shared" si="11"/>
        <v>88763.26</v>
      </c>
      <c r="F164" s="101" t="str">
        <f t="shared" si="12"/>
        <v/>
      </c>
    </row>
    <row r="165" spans="1:6" x14ac:dyDescent="0.25">
      <c r="A165" s="116" t="s">
        <v>327</v>
      </c>
      <c r="B165" s="114" t="s">
        <v>290</v>
      </c>
      <c r="C165" s="109">
        <v>98388</v>
      </c>
      <c r="D165" s="112">
        <f t="shared" si="13"/>
        <v>104291.28</v>
      </c>
      <c r="E165" s="109">
        <f t="shared" si="11"/>
        <v>92484.72</v>
      </c>
      <c r="F165" s="101" t="str">
        <f t="shared" si="12"/>
        <v/>
      </c>
    </row>
    <row r="166" spans="1:6" x14ac:dyDescent="0.25">
      <c r="A166" s="116" t="s">
        <v>328</v>
      </c>
      <c r="B166" s="114" t="s">
        <v>290</v>
      </c>
      <c r="C166" s="109">
        <v>102341</v>
      </c>
      <c r="D166" s="112">
        <f t="shared" si="13"/>
        <v>108481.46</v>
      </c>
      <c r="E166" s="109">
        <f t="shared" si="11"/>
        <v>96200.54</v>
      </c>
      <c r="F166" s="101" t="str">
        <f t="shared" si="12"/>
        <v/>
      </c>
    </row>
    <row r="167" spans="1:6" x14ac:dyDescent="0.25">
      <c r="A167" s="116" t="s">
        <v>329</v>
      </c>
      <c r="B167" s="114" t="s">
        <v>290</v>
      </c>
      <c r="C167" s="109">
        <v>106299</v>
      </c>
      <c r="D167" s="112">
        <f t="shared" si="13"/>
        <v>112676.94</v>
      </c>
      <c r="E167" s="109">
        <f t="shared" si="11"/>
        <v>99921.06</v>
      </c>
      <c r="F167" s="101" t="str">
        <f t="shared" si="12"/>
        <v/>
      </c>
    </row>
    <row r="168" spans="1:6" x14ac:dyDescent="0.25">
      <c r="A168" s="116" t="s">
        <v>330</v>
      </c>
      <c r="B168" s="114" t="s">
        <v>290</v>
      </c>
      <c r="C168" s="109">
        <v>110259</v>
      </c>
      <c r="D168" s="112">
        <f t="shared" si="13"/>
        <v>116874.54000000001</v>
      </c>
      <c r="E168" s="109">
        <f t="shared" si="11"/>
        <v>103643.45999999999</v>
      </c>
      <c r="F168" s="101" t="str">
        <f t="shared" si="12"/>
        <v/>
      </c>
    </row>
    <row r="169" spans="1:6" x14ac:dyDescent="0.25">
      <c r="A169" s="116" t="s">
        <v>331</v>
      </c>
      <c r="B169" s="114" t="s">
        <v>290</v>
      </c>
      <c r="C169" s="109">
        <v>114216</v>
      </c>
      <c r="D169" s="112">
        <f t="shared" si="13"/>
        <v>121068.96</v>
      </c>
      <c r="E169" s="109">
        <f t="shared" si="11"/>
        <v>107363.04</v>
      </c>
      <c r="F169" s="101" t="str">
        <f t="shared" si="12"/>
        <v/>
      </c>
    </row>
    <row r="170" spans="1:6" x14ac:dyDescent="0.25">
      <c r="A170" s="116" t="s">
        <v>332</v>
      </c>
      <c r="B170" s="114" t="s">
        <v>290</v>
      </c>
      <c r="C170" s="109">
        <v>84400</v>
      </c>
      <c r="D170" s="112">
        <f t="shared" si="13"/>
        <v>89464</v>
      </c>
      <c r="E170" s="109">
        <f t="shared" si="11"/>
        <v>79336</v>
      </c>
      <c r="F170" s="101" t="str">
        <f t="shared" si="12"/>
        <v/>
      </c>
    </row>
    <row r="171" spans="1:6" x14ac:dyDescent="0.25">
      <c r="A171" s="116" t="s">
        <v>333</v>
      </c>
      <c r="B171" s="114" t="s">
        <v>290</v>
      </c>
      <c r="C171" s="109">
        <v>88835</v>
      </c>
      <c r="D171" s="112">
        <f t="shared" si="13"/>
        <v>94165.1</v>
      </c>
      <c r="E171" s="109">
        <f t="shared" si="11"/>
        <v>83504.899999999994</v>
      </c>
      <c r="F171" s="101" t="str">
        <f t="shared" si="12"/>
        <v/>
      </c>
    </row>
    <row r="172" spans="1:6" x14ac:dyDescent="0.25">
      <c r="A172" s="116" t="s">
        <v>334</v>
      </c>
      <c r="B172" s="114" t="s">
        <v>290</v>
      </c>
      <c r="C172" s="109">
        <v>93255</v>
      </c>
      <c r="D172" s="112">
        <f t="shared" si="13"/>
        <v>98850.3</v>
      </c>
      <c r="E172" s="109">
        <f t="shared" si="11"/>
        <v>87659.7</v>
      </c>
      <c r="F172" s="101" t="str">
        <f t="shared" si="12"/>
        <v/>
      </c>
    </row>
    <row r="173" spans="1:6" x14ac:dyDescent="0.25">
      <c r="A173" s="116" t="s">
        <v>335</v>
      </c>
      <c r="B173" s="114" t="s">
        <v>290</v>
      </c>
      <c r="C173" s="109">
        <v>97687</v>
      </c>
      <c r="D173" s="112">
        <f t="shared" si="13"/>
        <v>103548.22</v>
      </c>
      <c r="E173" s="109">
        <f t="shared" si="11"/>
        <v>91825.78</v>
      </c>
      <c r="F173" s="101" t="str">
        <f t="shared" si="12"/>
        <v/>
      </c>
    </row>
    <row r="174" spans="1:6" x14ac:dyDescent="0.25">
      <c r="A174" s="116" t="s">
        <v>336</v>
      </c>
      <c r="B174" s="114" t="s">
        <v>290</v>
      </c>
      <c r="C174" s="109">
        <v>102117</v>
      </c>
      <c r="D174" s="112">
        <f t="shared" si="13"/>
        <v>108244.02</v>
      </c>
      <c r="E174" s="109">
        <f t="shared" si="11"/>
        <v>95989.98</v>
      </c>
      <c r="F174" s="101" t="str">
        <f t="shared" si="12"/>
        <v/>
      </c>
    </row>
    <row r="175" spans="1:6" x14ac:dyDescent="0.25">
      <c r="A175" s="116" t="s">
        <v>337</v>
      </c>
      <c r="B175" s="114" t="s">
        <v>290</v>
      </c>
      <c r="C175" s="109">
        <v>106548</v>
      </c>
      <c r="D175" s="112">
        <f t="shared" si="13"/>
        <v>112940.88</v>
      </c>
      <c r="E175" s="109">
        <f t="shared" si="11"/>
        <v>100155.12</v>
      </c>
      <c r="F175" s="101" t="str">
        <f t="shared" si="12"/>
        <v/>
      </c>
    </row>
    <row r="176" spans="1:6" x14ac:dyDescent="0.25">
      <c r="A176" s="116" t="s">
        <v>338</v>
      </c>
      <c r="B176" s="114" t="s">
        <v>290</v>
      </c>
      <c r="C176" s="109">
        <v>110986</v>
      </c>
      <c r="D176" s="112">
        <f t="shared" si="13"/>
        <v>117645.16</v>
      </c>
      <c r="E176" s="109">
        <f t="shared" si="11"/>
        <v>104326.84</v>
      </c>
      <c r="F176" s="101" t="str">
        <f t="shared" si="12"/>
        <v/>
      </c>
    </row>
    <row r="177" spans="1:6" x14ac:dyDescent="0.25">
      <c r="A177" s="116" t="s">
        <v>339</v>
      </c>
      <c r="B177" s="114" t="s">
        <v>290</v>
      </c>
      <c r="C177" s="109">
        <v>115410</v>
      </c>
      <c r="D177" s="112">
        <f t="shared" si="13"/>
        <v>122334.6</v>
      </c>
      <c r="E177" s="109">
        <f t="shared" si="11"/>
        <v>108485.4</v>
      </c>
      <c r="F177" s="101" t="str">
        <f t="shared" si="12"/>
        <v/>
      </c>
    </row>
    <row r="178" spans="1:6" x14ac:dyDescent="0.25">
      <c r="A178" s="116" t="s">
        <v>340</v>
      </c>
      <c r="B178" s="114" t="s">
        <v>290</v>
      </c>
      <c r="C178" s="109">
        <v>119844</v>
      </c>
      <c r="D178" s="112">
        <f t="shared" si="13"/>
        <v>127034.64</v>
      </c>
      <c r="E178" s="109">
        <f t="shared" si="11"/>
        <v>112653.36</v>
      </c>
      <c r="F178" s="101" t="str">
        <f t="shared" si="12"/>
        <v/>
      </c>
    </row>
    <row r="179" spans="1:6" x14ac:dyDescent="0.25">
      <c r="A179" s="116" t="s">
        <v>341</v>
      </c>
      <c r="B179" s="114" t="s">
        <v>290</v>
      </c>
      <c r="C179" s="109">
        <v>124272</v>
      </c>
      <c r="D179" s="112">
        <f t="shared" si="13"/>
        <v>131728.32000000001</v>
      </c>
      <c r="E179" s="109">
        <f t="shared" si="11"/>
        <v>116815.67999999999</v>
      </c>
      <c r="F179" s="101" t="str">
        <f t="shared" si="12"/>
        <v/>
      </c>
    </row>
    <row r="180" spans="1:6" x14ac:dyDescent="0.25">
      <c r="A180" s="116" t="s">
        <v>342</v>
      </c>
      <c r="B180" s="114" t="s">
        <v>290</v>
      </c>
      <c r="C180" s="109">
        <v>90483</v>
      </c>
      <c r="D180" s="112">
        <f t="shared" si="13"/>
        <v>95911.98000000001</v>
      </c>
      <c r="E180" s="109">
        <f t="shared" si="11"/>
        <v>85054.01999999999</v>
      </c>
      <c r="F180" s="101" t="str">
        <f t="shared" si="12"/>
        <v/>
      </c>
    </row>
    <row r="181" spans="1:6" x14ac:dyDescent="0.25">
      <c r="A181" s="116" t="s">
        <v>343</v>
      </c>
      <c r="B181" s="114" t="s">
        <v>290</v>
      </c>
      <c r="C181" s="109">
        <v>94734</v>
      </c>
      <c r="D181" s="112">
        <f t="shared" si="13"/>
        <v>100418.04000000001</v>
      </c>
      <c r="E181" s="109">
        <f t="shared" si="11"/>
        <v>89049.959999999992</v>
      </c>
      <c r="F181" s="101" t="str">
        <f t="shared" si="12"/>
        <v/>
      </c>
    </row>
    <row r="182" spans="1:6" x14ac:dyDescent="0.25">
      <c r="A182" s="116" t="s">
        <v>344</v>
      </c>
      <c r="B182" s="114" t="s">
        <v>290</v>
      </c>
      <c r="C182" s="109">
        <v>98997</v>
      </c>
      <c r="D182" s="112">
        <f t="shared" si="13"/>
        <v>104936.82</v>
      </c>
      <c r="E182" s="109">
        <f t="shared" si="11"/>
        <v>93057.18</v>
      </c>
      <c r="F182" s="101" t="str">
        <f t="shared" si="12"/>
        <v/>
      </c>
    </row>
    <row r="183" spans="1:6" x14ac:dyDescent="0.25">
      <c r="A183" s="116" t="s">
        <v>345</v>
      </c>
      <c r="B183" s="114" t="s">
        <v>290</v>
      </c>
      <c r="C183" s="109">
        <v>103246</v>
      </c>
      <c r="D183" s="112">
        <f t="shared" si="13"/>
        <v>109440.76000000001</v>
      </c>
      <c r="E183" s="109">
        <f t="shared" si="11"/>
        <v>97051.239999999991</v>
      </c>
      <c r="F183" s="101" t="str">
        <f t="shared" si="12"/>
        <v/>
      </c>
    </row>
    <row r="184" spans="1:6" x14ac:dyDescent="0.25">
      <c r="A184" s="116" t="s">
        <v>346</v>
      </c>
      <c r="B184" s="114" t="s">
        <v>290</v>
      </c>
      <c r="C184" s="109">
        <v>107511</v>
      </c>
      <c r="D184" s="112">
        <f t="shared" si="13"/>
        <v>113961.66</v>
      </c>
      <c r="E184" s="109">
        <f t="shared" si="11"/>
        <v>101060.34</v>
      </c>
      <c r="F184" s="101" t="str">
        <f t="shared" si="12"/>
        <v/>
      </c>
    </row>
    <row r="185" spans="1:6" x14ac:dyDescent="0.25">
      <c r="A185" s="116" t="s">
        <v>347</v>
      </c>
      <c r="B185" s="114" t="s">
        <v>290</v>
      </c>
      <c r="C185" s="109">
        <v>111763</v>
      </c>
      <c r="D185" s="112">
        <f t="shared" si="13"/>
        <v>118468.78</v>
      </c>
      <c r="E185" s="109">
        <f t="shared" si="11"/>
        <v>105057.22</v>
      </c>
      <c r="F185" s="101" t="str">
        <f t="shared" si="12"/>
        <v/>
      </c>
    </row>
    <row r="186" spans="1:6" x14ac:dyDescent="0.25">
      <c r="A186" s="116" t="s">
        <v>348</v>
      </c>
      <c r="B186" s="114" t="s">
        <v>290</v>
      </c>
      <c r="C186" s="109">
        <v>116016</v>
      </c>
      <c r="D186" s="112">
        <f t="shared" si="13"/>
        <v>122976.96000000001</v>
      </c>
      <c r="E186" s="109">
        <f t="shared" si="11"/>
        <v>109055.03999999999</v>
      </c>
      <c r="F186" s="101" t="str">
        <f t="shared" si="12"/>
        <v/>
      </c>
    </row>
    <row r="187" spans="1:6" x14ac:dyDescent="0.25">
      <c r="A187" s="116" t="s">
        <v>349</v>
      </c>
      <c r="B187" s="114" t="s">
        <v>290</v>
      </c>
      <c r="C187" s="109">
        <v>120272</v>
      </c>
      <c r="D187" s="112">
        <f t="shared" si="13"/>
        <v>127488.32000000001</v>
      </c>
      <c r="E187" s="109">
        <f t="shared" si="11"/>
        <v>113055.67999999999</v>
      </c>
      <c r="F187" s="101" t="str">
        <f t="shared" si="12"/>
        <v/>
      </c>
    </row>
    <row r="188" spans="1:6" x14ac:dyDescent="0.25">
      <c r="A188" s="116" t="s">
        <v>350</v>
      </c>
      <c r="B188" s="114" t="s">
        <v>290</v>
      </c>
      <c r="C188" s="109">
        <v>124533</v>
      </c>
      <c r="D188" s="112">
        <f t="shared" si="13"/>
        <v>132004.98000000001</v>
      </c>
      <c r="E188" s="109">
        <f t="shared" si="11"/>
        <v>117061.01999999999</v>
      </c>
      <c r="F188" s="101" t="str">
        <f t="shared" si="12"/>
        <v/>
      </c>
    </row>
    <row r="189" spans="1:6" x14ac:dyDescent="0.25">
      <c r="A189" s="116" t="s">
        <v>351</v>
      </c>
      <c r="B189" s="114" t="s">
        <v>290</v>
      </c>
      <c r="C189" s="109">
        <v>128784</v>
      </c>
      <c r="D189" s="112">
        <f t="shared" si="13"/>
        <v>136511.04000000001</v>
      </c>
      <c r="E189" s="109">
        <f t="shared" si="11"/>
        <v>121056.95999999999</v>
      </c>
      <c r="F189" s="101" t="str">
        <f t="shared" si="12"/>
        <v/>
      </c>
    </row>
    <row r="190" spans="1:6" x14ac:dyDescent="0.25">
      <c r="A190" s="107" t="s">
        <v>352</v>
      </c>
      <c r="B190" s="114" t="s">
        <v>290</v>
      </c>
      <c r="C190" s="109">
        <v>41929</v>
      </c>
      <c r="D190" s="112">
        <f t="shared" si="13"/>
        <v>44444.740000000005</v>
      </c>
      <c r="E190" s="109">
        <f t="shared" si="11"/>
        <v>39413.259999999995</v>
      </c>
      <c r="F190" s="101" t="str">
        <f t="shared" si="12"/>
        <v/>
      </c>
    </row>
    <row r="191" spans="1:6" x14ac:dyDescent="0.25">
      <c r="A191" s="107" t="s">
        <v>353</v>
      </c>
      <c r="B191" s="114" t="s">
        <v>290</v>
      </c>
      <c r="C191" s="109">
        <v>44372</v>
      </c>
      <c r="D191" s="112">
        <f t="shared" si="13"/>
        <v>47034.32</v>
      </c>
      <c r="E191" s="109">
        <f t="shared" si="11"/>
        <v>41709.68</v>
      </c>
      <c r="F191" s="101" t="str">
        <f t="shared" si="12"/>
        <v/>
      </c>
    </row>
    <row r="192" spans="1:6" x14ac:dyDescent="0.25">
      <c r="A192" s="107" t="s">
        <v>354</v>
      </c>
      <c r="B192" s="114" t="s">
        <v>290</v>
      </c>
      <c r="C192" s="109">
        <v>46818</v>
      </c>
      <c r="D192" s="112">
        <f t="shared" si="13"/>
        <v>49627.08</v>
      </c>
      <c r="E192" s="109">
        <f t="shared" si="11"/>
        <v>44008.92</v>
      </c>
      <c r="F192" s="101" t="str">
        <f t="shared" si="12"/>
        <v/>
      </c>
    </row>
    <row r="193" spans="1:6" x14ac:dyDescent="0.25">
      <c r="A193" s="107" t="s">
        <v>355</v>
      </c>
      <c r="B193" s="114" t="s">
        <v>290</v>
      </c>
      <c r="C193" s="109">
        <v>49243</v>
      </c>
      <c r="D193" s="112">
        <f t="shared" si="13"/>
        <v>52197.58</v>
      </c>
      <c r="E193" s="109">
        <f t="shared" ref="E193:E256" si="14">SUM(C193*0.94)</f>
        <v>46288.42</v>
      </c>
      <c r="F193" s="101" t="str">
        <f t="shared" ref="F193:F256" si="15">IF(COUNTIF(C$2:C$1297, C193)&gt;1, "Duplicate", "")</f>
        <v/>
      </c>
    </row>
    <row r="194" spans="1:6" x14ac:dyDescent="0.25">
      <c r="A194" s="107" t="s">
        <v>356</v>
      </c>
      <c r="B194" s="114" t="s">
        <v>290</v>
      </c>
      <c r="C194" s="109">
        <v>51686</v>
      </c>
      <c r="D194" s="112">
        <f t="shared" ref="D194:D257" si="16">SUM(C194*1.06)</f>
        <v>54787.16</v>
      </c>
      <c r="E194" s="109">
        <f t="shared" si="14"/>
        <v>48584.84</v>
      </c>
      <c r="F194" s="101" t="str">
        <f t="shared" si="15"/>
        <v/>
      </c>
    </row>
    <row r="195" spans="1:6" x14ac:dyDescent="0.25">
      <c r="A195" s="107" t="s">
        <v>357</v>
      </c>
      <c r="B195" s="114" t="s">
        <v>290</v>
      </c>
      <c r="C195" s="109">
        <v>54129</v>
      </c>
      <c r="D195" s="112">
        <f t="shared" si="16"/>
        <v>57376.740000000005</v>
      </c>
      <c r="E195" s="109">
        <f t="shared" si="14"/>
        <v>50881.259999999995</v>
      </c>
      <c r="F195" s="101" t="str">
        <f t="shared" si="15"/>
        <v/>
      </c>
    </row>
    <row r="196" spans="1:6" x14ac:dyDescent="0.25">
      <c r="A196" s="107" t="s">
        <v>358</v>
      </c>
      <c r="B196" s="114" t="s">
        <v>290</v>
      </c>
      <c r="C196" s="109">
        <v>56561</v>
      </c>
      <c r="D196" s="112">
        <f t="shared" si="16"/>
        <v>59954.66</v>
      </c>
      <c r="E196" s="109">
        <f t="shared" si="14"/>
        <v>53167.34</v>
      </c>
      <c r="F196" s="101" t="str">
        <f t="shared" si="15"/>
        <v/>
      </c>
    </row>
    <row r="197" spans="1:6" x14ac:dyDescent="0.25">
      <c r="A197" s="107" t="s">
        <v>359</v>
      </c>
      <c r="B197" s="114" t="s">
        <v>290</v>
      </c>
      <c r="C197" s="109">
        <v>59003</v>
      </c>
      <c r="D197" s="112">
        <f t="shared" si="16"/>
        <v>62543.18</v>
      </c>
      <c r="E197" s="109">
        <f t="shared" si="14"/>
        <v>55462.82</v>
      </c>
      <c r="F197" s="101" t="str">
        <f t="shared" si="15"/>
        <v/>
      </c>
    </row>
    <row r="198" spans="1:6" x14ac:dyDescent="0.25">
      <c r="A198" s="107" t="s">
        <v>360</v>
      </c>
      <c r="B198" s="114" t="s">
        <v>290</v>
      </c>
      <c r="C198" s="109">
        <v>44416</v>
      </c>
      <c r="D198" s="112">
        <f t="shared" si="16"/>
        <v>47080.959999999999</v>
      </c>
      <c r="E198" s="109">
        <f t="shared" si="14"/>
        <v>41751.040000000001</v>
      </c>
      <c r="F198" s="101" t="str">
        <f t="shared" si="15"/>
        <v/>
      </c>
    </row>
    <row r="199" spans="1:6" x14ac:dyDescent="0.25">
      <c r="A199" s="107" t="s">
        <v>361</v>
      </c>
      <c r="B199" s="114" t="s">
        <v>290</v>
      </c>
      <c r="C199" s="109">
        <v>46912</v>
      </c>
      <c r="D199" s="112">
        <f t="shared" si="16"/>
        <v>49726.720000000001</v>
      </c>
      <c r="E199" s="109">
        <f t="shared" si="14"/>
        <v>44097.279999999999</v>
      </c>
      <c r="F199" s="101" t="str">
        <f t="shared" si="15"/>
        <v/>
      </c>
    </row>
    <row r="200" spans="1:6" x14ac:dyDescent="0.25">
      <c r="A200" s="107" t="s">
        <v>362</v>
      </c>
      <c r="B200" s="114" t="s">
        <v>290</v>
      </c>
      <c r="C200" s="109">
        <v>49419</v>
      </c>
      <c r="D200" s="112">
        <f t="shared" si="16"/>
        <v>52384.14</v>
      </c>
      <c r="E200" s="109">
        <f t="shared" si="14"/>
        <v>46453.86</v>
      </c>
      <c r="F200" s="101" t="str">
        <f t="shared" si="15"/>
        <v/>
      </c>
    </row>
    <row r="201" spans="1:6" x14ac:dyDescent="0.25">
      <c r="A201" s="107" t="s">
        <v>363</v>
      </c>
      <c r="B201" s="114" t="s">
        <v>290</v>
      </c>
      <c r="C201" s="109">
        <v>51923</v>
      </c>
      <c r="D201" s="112">
        <f t="shared" si="16"/>
        <v>55038.380000000005</v>
      </c>
      <c r="E201" s="109">
        <f t="shared" si="14"/>
        <v>48807.619999999995</v>
      </c>
      <c r="F201" s="101" t="str">
        <f t="shared" si="15"/>
        <v/>
      </c>
    </row>
    <row r="202" spans="1:6" x14ac:dyDescent="0.25">
      <c r="A202" s="107" t="s">
        <v>364</v>
      </c>
      <c r="B202" s="114" t="s">
        <v>290</v>
      </c>
      <c r="C202" s="109">
        <v>54429</v>
      </c>
      <c r="D202" s="112">
        <f t="shared" si="16"/>
        <v>57694.740000000005</v>
      </c>
      <c r="E202" s="109">
        <f t="shared" si="14"/>
        <v>51163.259999999995</v>
      </c>
      <c r="F202" s="101" t="str">
        <f t="shared" si="15"/>
        <v/>
      </c>
    </row>
    <row r="203" spans="1:6" x14ac:dyDescent="0.25">
      <c r="A203" s="107" t="s">
        <v>365</v>
      </c>
      <c r="B203" s="114" t="s">
        <v>290</v>
      </c>
      <c r="C203" s="109">
        <v>56933</v>
      </c>
      <c r="D203" s="112">
        <f t="shared" si="16"/>
        <v>60348.98</v>
      </c>
      <c r="E203" s="109">
        <f t="shared" si="14"/>
        <v>53517.02</v>
      </c>
      <c r="F203" s="101" t="str">
        <f t="shared" si="15"/>
        <v/>
      </c>
    </row>
    <row r="204" spans="1:6" x14ac:dyDescent="0.25">
      <c r="A204" s="107" t="s">
        <v>366</v>
      </c>
      <c r="B204" s="114" t="s">
        <v>290</v>
      </c>
      <c r="C204" s="109">
        <v>59430</v>
      </c>
      <c r="D204" s="112">
        <f t="shared" si="16"/>
        <v>62995.8</v>
      </c>
      <c r="E204" s="109">
        <f t="shared" si="14"/>
        <v>55864.2</v>
      </c>
      <c r="F204" s="101" t="str">
        <f t="shared" si="15"/>
        <v/>
      </c>
    </row>
    <row r="205" spans="1:6" x14ac:dyDescent="0.25">
      <c r="A205" s="107" t="s">
        <v>367</v>
      </c>
      <c r="B205" s="114" t="s">
        <v>290</v>
      </c>
      <c r="C205" s="109">
        <v>61932</v>
      </c>
      <c r="D205" s="112">
        <f t="shared" si="16"/>
        <v>65647.92</v>
      </c>
      <c r="E205" s="109">
        <f t="shared" si="14"/>
        <v>58216.079999999994</v>
      </c>
      <c r="F205" s="101" t="str">
        <f t="shared" si="15"/>
        <v/>
      </c>
    </row>
    <row r="206" spans="1:6" x14ac:dyDescent="0.25">
      <c r="A206" s="107" t="s">
        <v>368</v>
      </c>
      <c r="B206" s="114" t="s">
        <v>290</v>
      </c>
      <c r="C206" s="109">
        <v>64467</v>
      </c>
      <c r="D206" s="112">
        <f t="shared" si="16"/>
        <v>68335.02</v>
      </c>
      <c r="E206" s="109">
        <f t="shared" si="14"/>
        <v>60598.979999999996</v>
      </c>
      <c r="F206" s="101" t="str">
        <f t="shared" si="15"/>
        <v/>
      </c>
    </row>
    <row r="207" spans="1:6" x14ac:dyDescent="0.25">
      <c r="A207" s="107" t="s">
        <v>369</v>
      </c>
      <c r="B207" s="114" t="s">
        <v>290</v>
      </c>
      <c r="C207" s="109">
        <v>51223</v>
      </c>
      <c r="D207" s="112">
        <f t="shared" si="16"/>
        <v>54296.380000000005</v>
      </c>
      <c r="E207" s="109">
        <f t="shared" si="14"/>
        <v>48149.619999999995</v>
      </c>
      <c r="F207" s="101" t="str">
        <f t="shared" si="15"/>
        <v/>
      </c>
    </row>
    <row r="208" spans="1:6" x14ac:dyDescent="0.25">
      <c r="A208" s="107" t="s">
        <v>370</v>
      </c>
      <c r="B208" s="114" t="s">
        <v>290</v>
      </c>
      <c r="C208" s="109">
        <v>53741</v>
      </c>
      <c r="D208" s="112">
        <f t="shared" si="16"/>
        <v>56965.460000000006</v>
      </c>
      <c r="E208" s="109">
        <f t="shared" si="14"/>
        <v>50516.539999999994</v>
      </c>
      <c r="F208" s="101" t="str">
        <f t="shared" si="15"/>
        <v/>
      </c>
    </row>
    <row r="209" spans="1:6" x14ac:dyDescent="0.25">
      <c r="A209" s="107" t="s">
        <v>371</v>
      </c>
      <c r="B209" s="114" t="s">
        <v>290</v>
      </c>
      <c r="C209" s="109">
        <v>56276</v>
      </c>
      <c r="D209" s="112">
        <f t="shared" si="16"/>
        <v>59652.560000000005</v>
      </c>
      <c r="E209" s="109">
        <f t="shared" si="14"/>
        <v>52899.439999999995</v>
      </c>
      <c r="F209" s="101" t="str">
        <f t="shared" si="15"/>
        <v/>
      </c>
    </row>
    <row r="210" spans="1:6" x14ac:dyDescent="0.25">
      <c r="A210" s="107" t="s">
        <v>372</v>
      </c>
      <c r="B210" s="114" t="s">
        <v>290</v>
      </c>
      <c r="C210" s="109">
        <v>58788</v>
      </c>
      <c r="D210" s="112">
        <f t="shared" si="16"/>
        <v>62315.280000000006</v>
      </c>
      <c r="E210" s="109">
        <f t="shared" si="14"/>
        <v>55260.719999999994</v>
      </c>
      <c r="F210" s="101" t="str">
        <f t="shared" si="15"/>
        <v/>
      </c>
    </row>
    <row r="211" spans="1:6" x14ac:dyDescent="0.25">
      <c r="A211" s="107" t="s">
        <v>373</v>
      </c>
      <c r="B211" s="114" t="s">
        <v>290</v>
      </c>
      <c r="C211" s="109">
        <v>61317</v>
      </c>
      <c r="D211" s="112">
        <f t="shared" si="16"/>
        <v>64996.020000000004</v>
      </c>
      <c r="E211" s="109">
        <f t="shared" si="14"/>
        <v>57637.979999999996</v>
      </c>
      <c r="F211" s="101" t="str">
        <f t="shared" si="15"/>
        <v/>
      </c>
    </row>
    <row r="212" spans="1:6" x14ac:dyDescent="0.25">
      <c r="A212" s="107" t="s">
        <v>374</v>
      </c>
      <c r="B212" s="114" t="s">
        <v>290</v>
      </c>
      <c r="C212" s="109">
        <v>63836</v>
      </c>
      <c r="D212" s="112">
        <f t="shared" si="16"/>
        <v>67666.16</v>
      </c>
      <c r="E212" s="109">
        <f t="shared" si="14"/>
        <v>60005.84</v>
      </c>
      <c r="F212" s="101" t="str">
        <f t="shared" si="15"/>
        <v/>
      </c>
    </row>
    <row r="213" spans="1:6" x14ac:dyDescent="0.25">
      <c r="A213" s="107" t="s">
        <v>375</v>
      </c>
      <c r="B213" s="114" t="s">
        <v>290</v>
      </c>
      <c r="C213" s="109">
        <v>66356</v>
      </c>
      <c r="D213" s="112">
        <f t="shared" si="16"/>
        <v>70337.36</v>
      </c>
      <c r="E213" s="109">
        <f t="shared" si="14"/>
        <v>62374.64</v>
      </c>
      <c r="F213" s="101" t="str">
        <f t="shared" si="15"/>
        <v/>
      </c>
    </row>
    <row r="214" spans="1:6" x14ac:dyDescent="0.25">
      <c r="A214" s="107" t="s">
        <v>376</v>
      </c>
      <c r="B214" s="114" t="s">
        <v>290</v>
      </c>
      <c r="C214" s="109">
        <v>68885</v>
      </c>
      <c r="D214" s="112">
        <f t="shared" si="16"/>
        <v>73018.100000000006</v>
      </c>
      <c r="E214" s="109">
        <f t="shared" si="14"/>
        <v>64751.899999999994</v>
      </c>
      <c r="F214" s="101" t="str">
        <f t="shared" si="15"/>
        <v/>
      </c>
    </row>
    <row r="215" spans="1:6" x14ac:dyDescent="0.25">
      <c r="A215" s="107" t="s">
        <v>377</v>
      </c>
      <c r="B215" s="114" t="s">
        <v>290</v>
      </c>
      <c r="C215" s="109">
        <v>71407</v>
      </c>
      <c r="D215" s="112">
        <f t="shared" si="16"/>
        <v>75691.42</v>
      </c>
      <c r="E215" s="109">
        <f t="shared" si="14"/>
        <v>67122.58</v>
      </c>
      <c r="F215" s="101" t="str">
        <f t="shared" si="15"/>
        <v/>
      </c>
    </row>
    <row r="216" spans="1:6" x14ac:dyDescent="0.25">
      <c r="A216" s="107" t="s">
        <v>378</v>
      </c>
      <c r="B216" s="114" t="s">
        <v>290</v>
      </c>
      <c r="C216" s="109">
        <v>59838</v>
      </c>
      <c r="D216" s="112">
        <f t="shared" si="16"/>
        <v>63428.280000000006</v>
      </c>
      <c r="E216" s="109">
        <f t="shared" si="14"/>
        <v>56247.719999999994</v>
      </c>
      <c r="F216" s="101" t="str">
        <f t="shared" si="15"/>
        <v/>
      </c>
    </row>
    <row r="217" spans="1:6" x14ac:dyDescent="0.25">
      <c r="A217" s="107" t="s">
        <v>379</v>
      </c>
      <c r="B217" s="114" t="s">
        <v>290</v>
      </c>
      <c r="C217" s="109">
        <v>62935</v>
      </c>
      <c r="D217" s="112">
        <f t="shared" si="16"/>
        <v>66711.100000000006</v>
      </c>
      <c r="E217" s="109">
        <f t="shared" si="14"/>
        <v>59158.899999999994</v>
      </c>
      <c r="F217" s="101" t="str">
        <f t="shared" si="15"/>
        <v/>
      </c>
    </row>
    <row r="218" spans="1:6" x14ac:dyDescent="0.25">
      <c r="A218" s="107" t="s">
        <v>380</v>
      </c>
      <c r="B218" s="114" t="s">
        <v>290</v>
      </c>
      <c r="C218" s="109">
        <v>66015</v>
      </c>
      <c r="D218" s="112">
        <f t="shared" si="16"/>
        <v>69975.900000000009</v>
      </c>
      <c r="E218" s="109">
        <f t="shared" si="14"/>
        <v>62054.1</v>
      </c>
      <c r="F218" s="101" t="str">
        <f t="shared" si="15"/>
        <v/>
      </c>
    </row>
    <row r="219" spans="1:6" x14ac:dyDescent="0.25">
      <c r="A219" s="107" t="s">
        <v>381</v>
      </c>
      <c r="B219" s="114" t="s">
        <v>290</v>
      </c>
      <c r="C219" s="109">
        <v>69107</v>
      </c>
      <c r="D219" s="112">
        <f t="shared" si="16"/>
        <v>73253.42</v>
      </c>
      <c r="E219" s="109">
        <f t="shared" si="14"/>
        <v>64960.579999999994</v>
      </c>
      <c r="F219" s="101" t="str">
        <f t="shared" si="15"/>
        <v/>
      </c>
    </row>
    <row r="220" spans="1:6" x14ac:dyDescent="0.25">
      <c r="A220" s="107" t="s">
        <v>382</v>
      </c>
      <c r="B220" s="114" t="s">
        <v>290</v>
      </c>
      <c r="C220" s="109">
        <v>72192</v>
      </c>
      <c r="D220" s="112">
        <f t="shared" si="16"/>
        <v>76523.520000000004</v>
      </c>
      <c r="E220" s="109">
        <f t="shared" si="14"/>
        <v>67860.479999999996</v>
      </c>
      <c r="F220" s="101" t="str">
        <f t="shared" si="15"/>
        <v/>
      </c>
    </row>
    <row r="221" spans="1:6" x14ac:dyDescent="0.25">
      <c r="A221" s="107" t="s">
        <v>383</v>
      </c>
      <c r="B221" s="114" t="s">
        <v>290</v>
      </c>
      <c r="C221" s="109">
        <v>75281</v>
      </c>
      <c r="D221" s="112">
        <f t="shared" si="16"/>
        <v>79797.86</v>
      </c>
      <c r="E221" s="109">
        <f t="shared" si="14"/>
        <v>70764.14</v>
      </c>
      <c r="F221" s="101" t="str">
        <f t="shared" si="15"/>
        <v/>
      </c>
    </row>
    <row r="222" spans="1:6" x14ac:dyDescent="0.25">
      <c r="A222" s="107" t="s">
        <v>384</v>
      </c>
      <c r="B222" s="114" t="s">
        <v>290</v>
      </c>
      <c r="C222" s="109">
        <v>78369</v>
      </c>
      <c r="D222" s="112">
        <f t="shared" si="16"/>
        <v>83071.14</v>
      </c>
      <c r="E222" s="109">
        <f t="shared" si="14"/>
        <v>73666.86</v>
      </c>
      <c r="F222" s="101" t="str">
        <f t="shared" si="15"/>
        <v/>
      </c>
    </row>
    <row r="223" spans="1:6" x14ac:dyDescent="0.25">
      <c r="A223" s="107" t="s">
        <v>385</v>
      </c>
      <c r="B223" s="114" t="s">
        <v>290</v>
      </c>
      <c r="C223" s="109">
        <v>81463</v>
      </c>
      <c r="D223" s="112">
        <f t="shared" si="16"/>
        <v>86350.78</v>
      </c>
      <c r="E223" s="109">
        <f t="shared" si="14"/>
        <v>76575.22</v>
      </c>
      <c r="F223" s="101" t="str">
        <f t="shared" si="15"/>
        <v/>
      </c>
    </row>
    <row r="224" spans="1:6" x14ac:dyDescent="0.25">
      <c r="A224" s="107" t="s">
        <v>386</v>
      </c>
      <c r="B224" s="114" t="s">
        <v>290</v>
      </c>
      <c r="C224" s="109">
        <v>84551</v>
      </c>
      <c r="D224" s="112">
        <f t="shared" si="16"/>
        <v>89624.06</v>
      </c>
      <c r="E224" s="109">
        <f t="shared" si="14"/>
        <v>79477.94</v>
      </c>
      <c r="F224" s="101" t="str">
        <f t="shared" si="15"/>
        <v/>
      </c>
    </row>
    <row r="225" spans="1:6" x14ac:dyDescent="0.25">
      <c r="A225" s="107" t="s">
        <v>387</v>
      </c>
      <c r="B225" s="114" t="s">
        <v>290</v>
      </c>
      <c r="C225" s="109">
        <v>87615</v>
      </c>
      <c r="D225" s="112">
        <f t="shared" si="16"/>
        <v>92871.900000000009</v>
      </c>
      <c r="E225" s="109">
        <f t="shared" si="14"/>
        <v>82358.099999999991</v>
      </c>
      <c r="F225" s="101" t="str">
        <f t="shared" si="15"/>
        <v/>
      </c>
    </row>
    <row r="226" spans="1:6" x14ac:dyDescent="0.25">
      <c r="A226" s="107" t="s">
        <v>388</v>
      </c>
      <c r="B226" s="114" t="s">
        <v>290</v>
      </c>
      <c r="C226" s="109">
        <v>65814</v>
      </c>
      <c r="D226" s="112">
        <f t="shared" si="16"/>
        <v>69762.84</v>
      </c>
      <c r="E226" s="109">
        <f t="shared" si="14"/>
        <v>61865.159999999996</v>
      </c>
      <c r="F226" s="101" t="str">
        <f t="shared" si="15"/>
        <v/>
      </c>
    </row>
    <row r="227" spans="1:6" x14ac:dyDescent="0.25">
      <c r="A227" s="107" t="s">
        <v>389</v>
      </c>
      <c r="B227" s="114" t="s">
        <v>290</v>
      </c>
      <c r="C227" s="109">
        <v>69372</v>
      </c>
      <c r="D227" s="112">
        <f t="shared" si="16"/>
        <v>73534.320000000007</v>
      </c>
      <c r="E227" s="109">
        <f t="shared" si="14"/>
        <v>65209.679999999993</v>
      </c>
      <c r="F227" s="101" t="str">
        <f t="shared" si="15"/>
        <v/>
      </c>
    </row>
    <row r="228" spans="1:6" x14ac:dyDescent="0.25">
      <c r="A228" s="107" t="s">
        <v>390</v>
      </c>
      <c r="B228" s="114" t="s">
        <v>290</v>
      </c>
      <c r="C228" s="109">
        <v>72924</v>
      </c>
      <c r="D228" s="112">
        <f t="shared" si="16"/>
        <v>77299.44</v>
      </c>
      <c r="E228" s="109">
        <f t="shared" si="14"/>
        <v>68548.56</v>
      </c>
      <c r="F228" s="101" t="str">
        <f t="shared" si="15"/>
        <v/>
      </c>
    </row>
    <row r="229" spans="1:6" x14ac:dyDescent="0.25">
      <c r="A229" s="107" t="s">
        <v>391</v>
      </c>
      <c r="B229" s="114" t="s">
        <v>290</v>
      </c>
      <c r="C229" s="109">
        <v>76480</v>
      </c>
      <c r="D229" s="112">
        <f t="shared" si="16"/>
        <v>81068.800000000003</v>
      </c>
      <c r="E229" s="109">
        <f t="shared" si="14"/>
        <v>71891.199999999997</v>
      </c>
      <c r="F229" s="101" t="str">
        <f t="shared" si="15"/>
        <v/>
      </c>
    </row>
    <row r="230" spans="1:6" x14ac:dyDescent="0.25">
      <c r="A230" s="107" t="s">
        <v>392</v>
      </c>
      <c r="B230" s="114" t="s">
        <v>290</v>
      </c>
      <c r="C230" s="109">
        <v>80020</v>
      </c>
      <c r="D230" s="112">
        <f t="shared" si="16"/>
        <v>84821.2</v>
      </c>
      <c r="E230" s="109">
        <f t="shared" si="14"/>
        <v>75218.8</v>
      </c>
      <c r="F230" s="101" t="str">
        <f t="shared" si="15"/>
        <v/>
      </c>
    </row>
    <row r="231" spans="1:6" x14ac:dyDescent="0.25">
      <c r="A231" s="107" t="s">
        <v>393</v>
      </c>
      <c r="B231" s="114" t="s">
        <v>290</v>
      </c>
      <c r="C231" s="109">
        <v>83577</v>
      </c>
      <c r="D231" s="112">
        <f t="shared" si="16"/>
        <v>88591.62000000001</v>
      </c>
      <c r="E231" s="109">
        <f t="shared" si="14"/>
        <v>78562.37999999999</v>
      </c>
      <c r="F231" s="101" t="str">
        <f t="shared" si="15"/>
        <v/>
      </c>
    </row>
    <row r="232" spans="1:6" x14ac:dyDescent="0.25">
      <c r="A232" s="107" t="s">
        <v>394</v>
      </c>
      <c r="B232" s="114" t="s">
        <v>290</v>
      </c>
      <c r="C232" s="109">
        <v>87121</v>
      </c>
      <c r="D232" s="112">
        <f t="shared" si="16"/>
        <v>92348.260000000009</v>
      </c>
      <c r="E232" s="109">
        <f t="shared" si="14"/>
        <v>81893.739999999991</v>
      </c>
      <c r="F232" s="101" t="str">
        <f t="shared" si="15"/>
        <v/>
      </c>
    </row>
    <row r="233" spans="1:6" x14ac:dyDescent="0.25">
      <c r="A233" s="107" t="s">
        <v>395</v>
      </c>
      <c r="B233" s="114" t="s">
        <v>290</v>
      </c>
      <c r="C233" s="109">
        <v>90673</v>
      </c>
      <c r="D233" s="112">
        <f t="shared" si="16"/>
        <v>96113.38</v>
      </c>
      <c r="E233" s="109">
        <f t="shared" si="14"/>
        <v>85232.62</v>
      </c>
      <c r="F233" s="101" t="str">
        <f t="shared" si="15"/>
        <v/>
      </c>
    </row>
    <row r="234" spans="1:6" x14ac:dyDescent="0.25">
      <c r="A234" s="107" t="s">
        <v>396</v>
      </c>
      <c r="B234" s="114" t="s">
        <v>290</v>
      </c>
      <c r="C234" s="109">
        <v>94225</v>
      </c>
      <c r="D234" s="112">
        <f t="shared" si="16"/>
        <v>99878.5</v>
      </c>
      <c r="E234" s="109">
        <f t="shared" si="14"/>
        <v>88571.5</v>
      </c>
      <c r="F234" s="101" t="str">
        <f t="shared" si="15"/>
        <v/>
      </c>
    </row>
    <row r="235" spans="1:6" x14ac:dyDescent="0.25">
      <c r="A235" s="107" t="s">
        <v>397</v>
      </c>
      <c r="B235" s="114" t="s">
        <v>290</v>
      </c>
      <c r="C235" s="109">
        <v>97758</v>
      </c>
      <c r="D235" s="112">
        <f t="shared" si="16"/>
        <v>103623.48000000001</v>
      </c>
      <c r="E235" s="109">
        <f t="shared" si="14"/>
        <v>91892.51999999999</v>
      </c>
      <c r="F235" s="101" t="str">
        <f t="shared" si="15"/>
        <v>Duplicate</v>
      </c>
    </row>
    <row r="236" spans="1:6" x14ac:dyDescent="0.25">
      <c r="A236" s="107" t="s">
        <v>398</v>
      </c>
      <c r="B236" s="114" t="s">
        <v>290</v>
      </c>
      <c r="C236" s="109">
        <v>69598</v>
      </c>
      <c r="D236" s="112">
        <f t="shared" si="16"/>
        <v>73773.88</v>
      </c>
      <c r="E236" s="109">
        <f t="shared" si="14"/>
        <v>65422.119999999995</v>
      </c>
      <c r="F236" s="101" t="str">
        <f t="shared" si="15"/>
        <v/>
      </c>
    </row>
    <row r="237" spans="1:6" x14ac:dyDescent="0.25">
      <c r="A237" s="107" t="s">
        <v>399</v>
      </c>
      <c r="B237" s="114" t="s">
        <v>290</v>
      </c>
      <c r="C237" s="109">
        <v>73147</v>
      </c>
      <c r="D237" s="112">
        <f t="shared" si="16"/>
        <v>77535.820000000007</v>
      </c>
      <c r="E237" s="109">
        <f t="shared" si="14"/>
        <v>68758.179999999993</v>
      </c>
      <c r="F237" s="101" t="str">
        <f t="shared" si="15"/>
        <v/>
      </c>
    </row>
    <row r="238" spans="1:6" x14ac:dyDescent="0.25">
      <c r="A238" s="107" t="s">
        <v>400</v>
      </c>
      <c r="B238" s="114" t="s">
        <v>290</v>
      </c>
      <c r="C238" s="109">
        <v>76699</v>
      </c>
      <c r="D238" s="112">
        <f t="shared" si="16"/>
        <v>81300.94</v>
      </c>
      <c r="E238" s="109">
        <f t="shared" si="14"/>
        <v>72097.06</v>
      </c>
      <c r="F238" s="101" t="str">
        <f t="shared" si="15"/>
        <v/>
      </c>
    </row>
    <row r="239" spans="1:6" x14ac:dyDescent="0.25">
      <c r="A239" s="107" t="s">
        <v>401</v>
      </c>
      <c r="B239" s="114" t="s">
        <v>290</v>
      </c>
      <c r="C239" s="109">
        <v>80248</v>
      </c>
      <c r="D239" s="112">
        <f t="shared" si="16"/>
        <v>85062.88</v>
      </c>
      <c r="E239" s="109">
        <f t="shared" si="14"/>
        <v>75433.119999999995</v>
      </c>
      <c r="F239" s="101" t="str">
        <f t="shared" si="15"/>
        <v/>
      </c>
    </row>
    <row r="240" spans="1:6" x14ac:dyDescent="0.25">
      <c r="A240" s="107" t="s">
        <v>402</v>
      </c>
      <c r="B240" s="114" t="s">
        <v>290</v>
      </c>
      <c r="C240" s="109">
        <v>83796</v>
      </c>
      <c r="D240" s="112">
        <f t="shared" si="16"/>
        <v>88823.760000000009</v>
      </c>
      <c r="E240" s="109">
        <f t="shared" si="14"/>
        <v>78768.239999999991</v>
      </c>
      <c r="F240" s="101" t="str">
        <f t="shared" si="15"/>
        <v/>
      </c>
    </row>
    <row r="241" spans="1:6" x14ac:dyDescent="0.25">
      <c r="A241" s="107" t="s">
        <v>403</v>
      </c>
      <c r="B241" s="114" t="s">
        <v>290</v>
      </c>
      <c r="C241" s="109">
        <v>87355</v>
      </c>
      <c r="D241" s="112">
        <f t="shared" si="16"/>
        <v>92596.3</v>
      </c>
      <c r="E241" s="109">
        <f t="shared" si="14"/>
        <v>82113.7</v>
      </c>
      <c r="F241" s="101" t="str">
        <f t="shared" si="15"/>
        <v/>
      </c>
    </row>
    <row r="242" spans="1:6" x14ac:dyDescent="0.25">
      <c r="A242" s="107" t="s">
        <v>404</v>
      </c>
      <c r="B242" s="114" t="s">
        <v>290</v>
      </c>
      <c r="C242" s="109">
        <v>90903</v>
      </c>
      <c r="D242" s="112">
        <f t="shared" si="16"/>
        <v>96357.180000000008</v>
      </c>
      <c r="E242" s="109">
        <f t="shared" si="14"/>
        <v>85448.819999999992</v>
      </c>
      <c r="F242" s="101" t="str">
        <f t="shared" si="15"/>
        <v/>
      </c>
    </row>
    <row r="243" spans="1:6" x14ac:dyDescent="0.25">
      <c r="A243" s="107" t="s">
        <v>405</v>
      </c>
      <c r="B243" s="114" t="s">
        <v>290</v>
      </c>
      <c r="C243" s="109">
        <v>94448</v>
      </c>
      <c r="D243" s="112">
        <f t="shared" si="16"/>
        <v>100114.88</v>
      </c>
      <c r="E243" s="109">
        <f t="shared" si="14"/>
        <v>88781.119999999995</v>
      </c>
      <c r="F243" s="101" t="str">
        <f t="shared" si="15"/>
        <v/>
      </c>
    </row>
    <row r="244" spans="1:6" x14ac:dyDescent="0.25">
      <c r="A244" s="107" t="s">
        <v>406</v>
      </c>
      <c r="B244" s="114" t="s">
        <v>290</v>
      </c>
      <c r="C244" s="109">
        <v>98003</v>
      </c>
      <c r="D244" s="112">
        <f t="shared" si="16"/>
        <v>103883.18000000001</v>
      </c>
      <c r="E244" s="109">
        <f t="shared" si="14"/>
        <v>92122.819999999992</v>
      </c>
      <c r="F244" s="101" t="str">
        <f t="shared" si="15"/>
        <v/>
      </c>
    </row>
    <row r="245" spans="1:6" x14ac:dyDescent="0.25">
      <c r="A245" s="107" t="s">
        <v>407</v>
      </c>
      <c r="B245" s="114" t="s">
        <v>290</v>
      </c>
      <c r="C245" s="109">
        <v>101538</v>
      </c>
      <c r="D245" s="112">
        <f t="shared" si="16"/>
        <v>107630.28</v>
      </c>
      <c r="E245" s="109">
        <f t="shared" si="14"/>
        <v>95445.72</v>
      </c>
      <c r="F245" s="101" t="str">
        <f t="shared" si="15"/>
        <v/>
      </c>
    </row>
    <row r="246" spans="1:6" x14ac:dyDescent="0.25">
      <c r="A246" s="107" t="s">
        <v>408</v>
      </c>
      <c r="B246" s="114" t="s">
        <v>290</v>
      </c>
      <c r="C246" s="109">
        <v>44856</v>
      </c>
      <c r="D246" s="112">
        <f t="shared" si="16"/>
        <v>47547.360000000001</v>
      </c>
      <c r="E246" s="109">
        <f t="shared" si="14"/>
        <v>42164.639999999999</v>
      </c>
      <c r="F246" s="101" t="str">
        <f t="shared" si="15"/>
        <v/>
      </c>
    </row>
    <row r="247" spans="1:6" x14ac:dyDescent="0.25">
      <c r="A247" s="107" t="s">
        <v>409</v>
      </c>
      <c r="B247" s="114" t="s">
        <v>290</v>
      </c>
      <c r="C247" s="109">
        <v>48054</v>
      </c>
      <c r="D247" s="112">
        <f t="shared" si="16"/>
        <v>50937.240000000005</v>
      </c>
      <c r="E247" s="109">
        <f t="shared" si="14"/>
        <v>45170.759999999995</v>
      </c>
      <c r="F247" s="101" t="str">
        <f t="shared" si="15"/>
        <v/>
      </c>
    </row>
    <row r="248" spans="1:6" x14ac:dyDescent="0.25">
      <c r="A248" s="107" t="s">
        <v>410</v>
      </c>
      <c r="B248" s="114" t="s">
        <v>290</v>
      </c>
      <c r="C248" s="109">
        <v>51250</v>
      </c>
      <c r="D248" s="112">
        <f t="shared" si="16"/>
        <v>54325</v>
      </c>
      <c r="E248" s="109">
        <f t="shared" si="14"/>
        <v>48175</v>
      </c>
      <c r="F248" s="101" t="str">
        <f t="shared" si="15"/>
        <v>Duplicate</v>
      </c>
    </row>
    <row r="249" spans="1:6" x14ac:dyDescent="0.25">
      <c r="A249" s="107" t="s">
        <v>411</v>
      </c>
      <c r="B249" s="114" t="s">
        <v>290</v>
      </c>
      <c r="C249" s="109">
        <v>54448</v>
      </c>
      <c r="D249" s="112">
        <f t="shared" si="16"/>
        <v>57714.880000000005</v>
      </c>
      <c r="E249" s="109">
        <f t="shared" si="14"/>
        <v>51181.119999999995</v>
      </c>
      <c r="F249" s="101" t="str">
        <f t="shared" si="15"/>
        <v/>
      </c>
    </row>
    <row r="250" spans="1:6" x14ac:dyDescent="0.25">
      <c r="A250" s="107" t="s">
        <v>412</v>
      </c>
      <c r="B250" s="114" t="s">
        <v>290</v>
      </c>
      <c r="C250" s="109">
        <v>57648</v>
      </c>
      <c r="D250" s="112">
        <f t="shared" si="16"/>
        <v>61106.880000000005</v>
      </c>
      <c r="E250" s="109">
        <f t="shared" si="14"/>
        <v>54189.119999999995</v>
      </c>
      <c r="F250" s="101" t="str">
        <f t="shared" si="15"/>
        <v/>
      </c>
    </row>
    <row r="251" spans="1:6" x14ac:dyDescent="0.25">
      <c r="A251" s="107" t="s">
        <v>413</v>
      </c>
      <c r="B251" s="114" t="s">
        <v>290</v>
      </c>
      <c r="C251" s="109">
        <v>60847</v>
      </c>
      <c r="D251" s="112">
        <f t="shared" si="16"/>
        <v>64497.82</v>
      </c>
      <c r="E251" s="109">
        <f t="shared" si="14"/>
        <v>57196.18</v>
      </c>
      <c r="F251" s="101" t="str">
        <f t="shared" si="15"/>
        <v/>
      </c>
    </row>
    <row r="252" spans="1:6" x14ac:dyDescent="0.25">
      <c r="A252" s="107" t="s">
        <v>414</v>
      </c>
      <c r="B252" s="114" t="s">
        <v>290</v>
      </c>
      <c r="C252" s="109">
        <v>64047</v>
      </c>
      <c r="D252" s="112">
        <f t="shared" si="16"/>
        <v>67889.820000000007</v>
      </c>
      <c r="E252" s="109">
        <f t="shared" si="14"/>
        <v>60204.179999999993</v>
      </c>
      <c r="F252" s="101" t="str">
        <f t="shared" si="15"/>
        <v/>
      </c>
    </row>
    <row r="253" spans="1:6" x14ac:dyDescent="0.25">
      <c r="A253" s="107" t="s">
        <v>415</v>
      </c>
      <c r="B253" s="114" t="s">
        <v>290</v>
      </c>
      <c r="C253" s="109">
        <v>67249</v>
      </c>
      <c r="D253" s="112">
        <f t="shared" si="16"/>
        <v>71283.94</v>
      </c>
      <c r="E253" s="109">
        <f t="shared" si="14"/>
        <v>63214.06</v>
      </c>
      <c r="F253" s="101" t="str">
        <f t="shared" si="15"/>
        <v/>
      </c>
    </row>
    <row r="254" spans="1:6" x14ac:dyDescent="0.25">
      <c r="A254" s="107" t="s">
        <v>416</v>
      </c>
      <c r="B254" s="114" t="s">
        <v>290</v>
      </c>
      <c r="C254" s="109">
        <v>70436</v>
      </c>
      <c r="D254" s="112">
        <f t="shared" si="16"/>
        <v>74662.16</v>
      </c>
      <c r="E254" s="109">
        <f t="shared" si="14"/>
        <v>66209.84</v>
      </c>
      <c r="F254" s="101" t="str">
        <f t="shared" si="15"/>
        <v>Duplicate</v>
      </c>
    </row>
    <row r="255" spans="1:6" x14ac:dyDescent="0.25">
      <c r="A255" s="107" t="s">
        <v>417</v>
      </c>
      <c r="B255" s="114" t="s">
        <v>290</v>
      </c>
      <c r="C255" s="109">
        <v>73639</v>
      </c>
      <c r="D255" s="112">
        <f t="shared" si="16"/>
        <v>78057.340000000011</v>
      </c>
      <c r="E255" s="109">
        <f t="shared" si="14"/>
        <v>69220.659999999989</v>
      </c>
      <c r="F255" s="101" t="str">
        <f t="shared" si="15"/>
        <v/>
      </c>
    </row>
    <row r="256" spans="1:6" x14ac:dyDescent="0.25">
      <c r="A256" s="107" t="s">
        <v>418</v>
      </c>
      <c r="B256" s="114" t="s">
        <v>290</v>
      </c>
      <c r="C256" s="109">
        <v>48342</v>
      </c>
      <c r="D256" s="112">
        <f t="shared" si="16"/>
        <v>51242.520000000004</v>
      </c>
      <c r="E256" s="109">
        <f t="shared" si="14"/>
        <v>45441.479999999996</v>
      </c>
      <c r="F256" s="101" t="str">
        <f t="shared" si="15"/>
        <v/>
      </c>
    </row>
    <row r="257" spans="1:6" x14ac:dyDescent="0.25">
      <c r="A257" s="107" t="s">
        <v>419</v>
      </c>
      <c r="B257" s="114" t="s">
        <v>290</v>
      </c>
      <c r="C257" s="109">
        <v>51250</v>
      </c>
      <c r="D257" s="112">
        <f t="shared" si="16"/>
        <v>54325</v>
      </c>
      <c r="E257" s="109">
        <f t="shared" ref="E257:E320" si="17">SUM(C257*0.94)</f>
        <v>48175</v>
      </c>
      <c r="F257" s="101" t="str">
        <f t="shared" ref="F257:F320" si="18">IF(COUNTIF(C$2:C$1297, C257)&gt;1, "Duplicate", "")</f>
        <v>Duplicate</v>
      </c>
    </row>
    <row r="258" spans="1:6" x14ac:dyDescent="0.25">
      <c r="A258" s="107" t="s">
        <v>420</v>
      </c>
      <c r="B258" s="114" t="s">
        <v>290</v>
      </c>
      <c r="C258" s="109">
        <v>54160</v>
      </c>
      <c r="D258" s="112">
        <f t="shared" ref="D258:D321" si="19">SUM(C258*1.06)</f>
        <v>57409.600000000006</v>
      </c>
      <c r="E258" s="109">
        <f t="shared" si="17"/>
        <v>50910.399999999994</v>
      </c>
      <c r="F258" s="101" t="str">
        <f t="shared" si="18"/>
        <v/>
      </c>
    </row>
    <row r="259" spans="1:6" x14ac:dyDescent="0.25">
      <c r="A259" s="107" t="s">
        <v>421</v>
      </c>
      <c r="B259" s="114" t="s">
        <v>290</v>
      </c>
      <c r="C259" s="109">
        <v>57061</v>
      </c>
      <c r="D259" s="112">
        <f t="shared" si="19"/>
        <v>60484.66</v>
      </c>
      <c r="E259" s="109">
        <f t="shared" si="17"/>
        <v>53637.34</v>
      </c>
      <c r="F259" s="101" t="str">
        <f t="shared" si="18"/>
        <v/>
      </c>
    </row>
    <row r="260" spans="1:6" x14ac:dyDescent="0.25">
      <c r="A260" s="107" t="s">
        <v>422</v>
      </c>
      <c r="B260" s="114" t="s">
        <v>290</v>
      </c>
      <c r="C260" s="109">
        <v>59975</v>
      </c>
      <c r="D260" s="112">
        <f t="shared" si="19"/>
        <v>63573.5</v>
      </c>
      <c r="E260" s="109">
        <f t="shared" si="17"/>
        <v>56376.5</v>
      </c>
      <c r="F260" s="101" t="str">
        <f t="shared" si="18"/>
        <v/>
      </c>
    </row>
    <row r="261" spans="1:6" x14ac:dyDescent="0.25">
      <c r="A261" s="107" t="s">
        <v>423</v>
      </c>
      <c r="B261" s="114" t="s">
        <v>290</v>
      </c>
      <c r="C261" s="109">
        <v>62883</v>
      </c>
      <c r="D261" s="112">
        <f t="shared" si="19"/>
        <v>66655.98000000001</v>
      </c>
      <c r="E261" s="109">
        <f t="shared" si="17"/>
        <v>59110.02</v>
      </c>
      <c r="F261" s="101" t="str">
        <f t="shared" si="18"/>
        <v/>
      </c>
    </row>
    <row r="262" spans="1:6" x14ac:dyDescent="0.25">
      <c r="A262" s="107" t="s">
        <v>424</v>
      </c>
      <c r="B262" s="114" t="s">
        <v>290</v>
      </c>
      <c r="C262" s="109">
        <v>65782</v>
      </c>
      <c r="D262" s="112">
        <f t="shared" si="19"/>
        <v>69728.92</v>
      </c>
      <c r="E262" s="109">
        <f t="shared" si="17"/>
        <v>61835.079999999994</v>
      </c>
      <c r="F262" s="101" t="str">
        <f t="shared" si="18"/>
        <v/>
      </c>
    </row>
    <row r="263" spans="1:6" x14ac:dyDescent="0.25">
      <c r="A263" s="107" t="s">
        <v>425</v>
      </c>
      <c r="B263" s="114" t="s">
        <v>290</v>
      </c>
      <c r="C263" s="109">
        <v>68698</v>
      </c>
      <c r="D263" s="112">
        <f t="shared" si="19"/>
        <v>72819.88</v>
      </c>
      <c r="E263" s="109">
        <f t="shared" si="17"/>
        <v>64576.119999999995</v>
      </c>
      <c r="F263" s="101" t="str">
        <f t="shared" si="18"/>
        <v/>
      </c>
    </row>
    <row r="264" spans="1:6" x14ac:dyDescent="0.25">
      <c r="A264" s="107" t="s">
        <v>426</v>
      </c>
      <c r="B264" s="114" t="s">
        <v>290</v>
      </c>
      <c r="C264" s="109">
        <v>71600</v>
      </c>
      <c r="D264" s="112">
        <f t="shared" si="19"/>
        <v>75896</v>
      </c>
      <c r="E264" s="109">
        <f t="shared" si="17"/>
        <v>67304</v>
      </c>
      <c r="F264" s="101" t="str">
        <f t="shared" si="18"/>
        <v/>
      </c>
    </row>
    <row r="265" spans="1:6" x14ac:dyDescent="0.25">
      <c r="A265" s="107" t="s">
        <v>427</v>
      </c>
      <c r="B265" s="114" t="s">
        <v>290</v>
      </c>
      <c r="C265" s="109">
        <v>74490</v>
      </c>
      <c r="D265" s="112">
        <f t="shared" si="19"/>
        <v>78959.400000000009</v>
      </c>
      <c r="E265" s="109">
        <f t="shared" si="17"/>
        <v>70020.599999999991</v>
      </c>
      <c r="F265" s="101" t="str">
        <f t="shared" si="18"/>
        <v/>
      </c>
    </row>
    <row r="266" spans="1:6" x14ac:dyDescent="0.25">
      <c r="A266" s="107" t="s">
        <v>428</v>
      </c>
      <c r="B266" s="114" t="s">
        <v>290</v>
      </c>
      <c r="C266" s="109">
        <v>77391</v>
      </c>
      <c r="D266" s="112">
        <f t="shared" si="19"/>
        <v>82034.460000000006</v>
      </c>
      <c r="E266" s="109">
        <f t="shared" si="17"/>
        <v>72747.539999999994</v>
      </c>
      <c r="F266" s="101" t="str">
        <f t="shared" si="18"/>
        <v/>
      </c>
    </row>
    <row r="267" spans="1:6" x14ac:dyDescent="0.25">
      <c r="A267" s="107" t="s">
        <v>429</v>
      </c>
      <c r="B267" s="114" t="s">
        <v>290</v>
      </c>
      <c r="C267" s="109">
        <v>52284</v>
      </c>
      <c r="D267" s="112">
        <f t="shared" si="19"/>
        <v>55421.04</v>
      </c>
      <c r="E267" s="109">
        <f t="shared" si="17"/>
        <v>49146.96</v>
      </c>
      <c r="F267" s="101" t="str">
        <f t="shared" si="18"/>
        <v/>
      </c>
    </row>
    <row r="268" spans="1:6" x14ac:dyDescent="0.25">
      <c r="A268" s="107" t="s">
        <v>430</v>
      </c>
      <c r="B268" s="114" t="s">
        <v>290</v>
      </c>
      <c r="C268" s="109">
        <v>55279</v>
      </c>
      <c r="D268" s="112">
        <f t="shared" si="19"/>
        <v>58595.740000000005</v>
      </c>
      <c r="E268" s="109">
        <f t="shared" si="17"/>
        <v>51962.259999999995</v>
      </c>
      <c r="F268" s="101" t="str">
        <f t="shared" si="18"/>
        <v/>
      </c>
    </row>
    <row r="269" spans="1:6" x14ac:dyDescent="0.25">
      <c r="A269" s="107" t="s">
        <v>431</v>
      </c>
      <c r="B269" s="114" t="s">
        <v>290</v>
      </c>
      <c r="C269" s="109">
        <v>58277</v>
      </c>
      <c r="D269" s="112">
        <f t="shared" si="19"/>
        <v>61773.62</v>
      </c>
      <c r="E269" s="109">
        <f t="shared" si="17"/>
        <v>54780.38</v>
      </c>
      <c r="F269" s="101" t="str">
        <f t="shared" si="18"/>
        <v/>
      </c>
    </row>
    <row r="270" spans="1:6" x14ac:dyDescent="0.25">
      <c r="A270" s="107" t="s">
        <v>432</v>
      </c>
      <c r="B270" s="114" t="s">
        <v>290</v>
      </c>
      <c r="C270" s="109">
        <v>61266</v>
      </c>
      <c r="D270" s="112">
        <f t="shared" si="19"/>
        <v>64941.960000000006</v>
      </c>
      <c r="E270" s="109">
        <f t="shared" si="17"/>
        <v>57590.039999999994</v>
      </c>
      <c r="F270" s="101" t="str">
        <f t="shared" si="18"/>
        <v/>
      </c>
    </row>
    <row r="271" spans="1:6" x14ac:dyDescent="0.25">
      <c r="A271" s="107" t="s">
        <v>433</v>
      </c>
      <c r="B271" s="114" t="s">
        <v>290</v>
      </c>
      <c r="C271" s="109">
        <v>64258</v>
      </c>
      <c r="D271" s="112">
        <f t="shared" si="19"/>
        <v>68113.48000000001</v>
      </c>
      <c r="E271" s="109">
        <f t="shared" si="17"/>
        <v>60402.52</v>
      </c>
      <c r="F271" s="101" t="str">
        <f t="shared" si="18"/>
        <v/>
      </c>
    </row>
    <row r="272" spans="1:6" x14ac:dyDescent="0.25">
      <c r="A272" s="107" t="s">
        <v>434</v>
      </c>
      <c r="B272" s="114" t="s">
        <v>290</v>
      </c>
      <c r="C272" s="109">
        <v>67265</v>
      </c>
      <c r="D272" s="112">
        <f t="shared" si="19"/>
        <v>71300.900000000009</v>
      </c>
      <c r="E272" s="109">
        <f t="shared" si="17"/>
        <v>63229.1</v>
      </c>
      <c r="F272" s="101" t="str">
        <f t="shared" si="18"/>
        <v/>
      </c>
    </row>
    <row r="273" spans="1:6" x14ac:dyDescent="0.25">
      <c r="A273" s="107" t="s">
        <v>435</v>
      </c>
      <c r="B273" s="114" t="s">
        <v>290</v>
      </c>
      <c r="C273" s="109">
        <v>70255</v>
      </c>
      <c r="D273" s="112">
        <f t="shared" si="19"/>
        <v>74470.3</v>
      </c>
      <c r="E273" s="109">
        <f t="shared" si="17"/>
        <v>66039.7</v>
      </c>
      <c r="F273" s="101" t="str">
        <f t="shared" si="18"/>
        <v/>
      </c>
    </row>
    <row r="274" spans="1:6" x14ac:dyDescent="0.25">
      <c r="A274" s="107" t="s">
        <v>436</v>
      </c>
      <c r="B274" s="114" t="s">
        <v>290</v>
      </c>
      <c r="C274" s="109">
        <v>73248</v>
      </c>
      <c r="D274" s="112">
        <f t="shared" si="19"/>
        <v>77642.880000000005</v>
      </c>
      <c r="E274" s="109">
        <f t="shared" si="17"/>
        <v>68853.119999999995</v>
      </c>
      <c r="F274" s="101" t="str">
        <f t="shared" si="18"/>
        <v/>
      </c>
    </row>
    <row r="275" spans="1:6" x14ac:dyDescent="0.25">
      <c r="A275" s="107" t="s">
        <v>437</v>
      </c>
      <c r="B275" s="114" t="s">
        <v>290</v>
      </c>
      <c r="C275" s="109">
        <v>76242</v>
      </c>
      <c r="D275" s="112">
        <f t="shared" si="19"/>
        <v>80816.52</v>
      </c>
      <c r="E275" s="109">
        <f t="shared" si="17"/>
        <v>71667.48</v>
      </c>
      <c r="F275" s="101" t="str">
        <f t="shared" si="18"/>
        <v/>
      </c>
    </row>
    <row r="276" spans="1:6" x14ac:dyDescent="0.25">
      <c r="A276" s="107" t="s">
        <v>438</v>
      </c>
      <c r="B276" s="114" t="s">
        <v>290</v>
      </c>
      <c r="C276" s="109">
        <v>79214</v>
      </c>
      <c r="D276" s="112">
        <f t="shared" si="19"/>
        <v>83966.840000000011</v>
      </c>
      <c r="E276" s="109">
        <f t="shared" si="17"/>
        <v>74461.159999999989</v>
      </c>
      <c r="F276" s="101" t="str">
        <f t="shared" si="18"/>
        <v/>
      </c>
    </row>
    <row r="277" spans="1:6" x14ac:dyDescent="0.25">
      <c r="A277" s="107" t="s">
        <v>439</v>
      </c>
      <c r="B277" s="114" t="s">
        <v>290</v>
      </c>
      <c r="C277" s="109">
        <v>82208</v>
      </c>
      <c r="D277" s="112">
        <f t="shared" si="19"/>
        <v>87140.48000000001</v>
      </c>
      <c r="E277" s="109">
        <f t="shared" si="17"/>
        <v>77275.51999999999</v>
      </c>
      <c r="F277" s="101" t="str">
        <f t="shared" si="18"/>
        <v/>
      </c>
    </row>
    <row r="278" spans="1:6" x14ac:dyDescent="0.25">
      <c r="A278" s="107" t="s">
        <v>440</v>
      </c>
      <c r="B278" s="114" t="s">
        <v>290</v>
      </c>
      <c r="C278" s="109">
        <v>56873</v>
      </c>
      <c r="D278" s="112">
        <f t="shared" si="19"/>
        <v>60285.380000000005</v>
      </c>
      <c r="E278" s="109">
        <f t="shared" si="17"/>
        <v>53460.619999999995</v>
      </c>
      <c r="F278" s="101" t="str">
        <f t="shared" si="18"/>
        <v/>
      </c>
    </row>
    <row r="279" spans="1:6" x14ac:dyDescent="0.25">
      <c r="A279" s="107" t="s">
        <v>441</v>
      </c>
      <c r="B279" s="114" t="s">
        <v>290</v>
      </c>
      <c r="C279" s="109">
        <v>59701</v>
      </c>
      <c r="D279" s="112">
        <f t="shared" si="19"/>
        <v>63283.060000000005</v>
      </c>
      <c r="E279" s="109">
        <f t="shared" si="17"/>
        <v>56118.939999999995</v>
      </c>
      <c r="F279" s="101" t="str">
        <f t="shared" si="18"/>
        <v/>
      </c>
    </row>
    <row r="280" spans="1:6" x14ac:dyDescent="0.25">
      <c r="A280" s="107" t="s">
        <v>442</v>
      </c>
      <c r="B280" s="114" t="s">
        <v>290</v>
      </c>
      <c r="C280" s="109">
        <v>62528</v>
      </c>
      <c r="D280" s="112">
        <f t="shared" si="19"/>
        <v>66279.680000000008</v>
      </c>
      <c r="E280" s="109">
        <f t="shared" si="17"/>
        <v>58776.32</v>
      </c>
      <c r="F280" s="101" t="str">
        <f t="shared" si="18"/>
        <v/>
      </c>
    </row>
    <row r="281" spans="1:6" x14ac:dyDescent="0.25">
      <c r="A281" s="107" t="s">
        <v>443</v>
      </c>
      <c r="B281" s="114" t="s">
        <v>290</v>
      </c>
      <c r="C281" s="109">
        <v>65353</v>
      </c>
      <c r="D281" s="112">
        <f t="shared" si="19"/>
        <v>69274.180000000008</v>
      </c>
      <c r="E281" s="109">
        <f t="shared" si="17"/>
        <v>61431.82</v>
      </c>
      <c r="F281" s="101" t="str">
        <f t="shared" si="18"/>
        <v/>
      </c>
    </row>
    <row r="282" spans="1:6" x14ac:dyDescent="0.25">
      <c r="A282" s="107" t="s">
        <v>444</v>
      </c>
      <c r="B282" s="114" t="s">
        <v>290</v>
      </c>
      <c r="C282" s="109">
        <v>68170</v>
      </c>
      <c r="D282" s="112">
        <f t="shared" si="19"/>
        <v>72260.2</v>
      </c>
      <c r="E282" s="109">
        <f t="shared" si="17"/>
        <v>64079.799999999996</v>
      </c>
      <c r="F282" s="101" t="str">
        <f t="shared" si="18"/>
        <v/>
      </c>
    </row>
    <row r="283" spans="1:6" x14ac:dyDescent="0.25">
      <c r="A283" s="107" t="s">
        <v>445</v>
      </c>
      <c r="B283" s="114" t="s">
        <v>290</v>
      </c>
      <c r="C283" s="109">
        <v>70998</v>
      </c>
      <c r="D283" s="112">
        <f t="shared" si="19"/>
        <v>75257.88</v>
      </c>
      <c r="E283" s="109">
        <f t="shared" si="17"/>
        <v>66738.12</v>
      </c>
      <c r="F283" s="101" t="str">
        <f t="shared" si="18"/>
        <v/>
      </c>
    </row>
    <row r="284" spans="1:6" x14ac:dyDescent="0.25">
      <c r="A284" s="107" t="s">
        <v>446</v>
      </c>
      <c r="B284" s="114" t="s">
        <v>290</v>
      </c>
      <c r="C284" s="109">
        <v>73822</v>
      </c>
      <c r="D284" s="112">
        <f t="shared" si="19"/>
        <v>78251.320000000007</v>
      </c>
      <c r="E284" s="109">
        <f t="shared" si="17"/>
        <v>69392.679999999993</v>
      </c>
      <c r="F284" s="101" t="str">
        <f t="shared" si="18"/>
        <v/>
      </c>
    </row>
    <row r="285" spans="1:6" x14ac:dyDescent="0.25">
      <c r="A285" s="107" t="s">
        <v>447</v>
      </c>
      <c r="B285" s="114" t="s">
        <v>290</v>
      </c>
      <c r="C285" s="109">
        <v>76649</v>
      </c>
      <c r="D285" s="112">
        <f t="shared" si="19"/>
        <v>81247.94</v>
      </c>
      <c r="E285" s="109">
        <f t="shared" si="17"/>
        <v>72050.06</v>
      </c>
      <c r="F285" s="101" t="str">
        <f t="shared" si="18"/>
        <v/>
      </c>
    </row>
    <row r="286" spans="1:6" x14ac:dyDescent="0.25">
      <c r="A286" s="107" t="s">
        <v>448</v>
      </c>
      <c r="B286" s="114" t="s">
        <v>290</v>
      </c>
      <c r="C286" s="109">
        <v>79469</v>
      </c>
      <c r="D286" s="112">
        <f t="shared" si="19"/>
        <v>84237.14</v>
      </c>
      <c r="E286" s="109">
        <f t="shared" si="17"/>
        <v>74700.86</v>
      </c>
      <c r="F286" s="101" t="str">
        <f t="shared" si="18"/>
        <v/>
      </c>
    </row>
    <row r="287" spans="1:6" x14ac:dyDescent="0.25">
      <c r="A287" s="107" t="s">
        <v>449</v>
      </c>
      <c r="B287" s="114" t="s">
        <v>290</v>
      </c>
      <c r="C287" s="109">
        <v>82304</v>
      </c>
      <c r="D287" s="112">
        <f t="shared" si="19"/>
        <v>87242.240000000005</v>
      </c>
      <c r="E287" s="109">
        <f t="shared" si="17"/>
        <v>77365.759999999995</v>
      </c>
      <c r="F287" s="101" t="str">
        <f t="shared" si="18"/>
        <v/>
      </c>
    </row>
    <row r="288" spans="1:6" x14ac:dyDescent="0.25">
      <c r="A288" s="107" t="s">
        <v>450</v>
      </c>
      <c r="B288" s="114" t="s">
        <v>290</v>
      </c>
      <c r="C288" s="109">
        <v>85119</v>
      </c>
      <c r="D288" s="112">
        <f t="shared" si="19"/>
        <v>90226.14</v>
      </c>
      <c r="E288" s="109">
        <f t="shared" si="17"/>
        <v>80011.86</v>
      </c>
      <c r="F288" s="101" t="str">
        <f t="shared" si="18"/>
        <v/>
      </c>
    </row>
    <row r="289" spans="1:6" x14ac:dyDescent="0.25">
      <c r="A289" s="107" t="s">
        <v>451</v>
      </c>
      <c r="B289" s="114" t="s">
        <v>290</v>
      </c>
      <c r="C289" s="109">
        <v>87938</v>
      </c>
      <c r="D289" s="112">
        <f t="shared" si="19"/>
        <v>93214.28</v>
      </c>
      <c r="E289" s="109">
        <f t="shared" si="17"/>
        <v>82661.72</v>
      </c>
      <c r="F289" s="101" t="str">
        <f t="shared" si="18"/>
        <v/>
      </c>
    </row>
    <row r="290" spans="1:6" x14ac:dyDescent="0.25">
      <c r="A290" s="107" t="s">
        <v>452</v>
      </c>
      <c r="B290" s="114" t="s">
        <v>290</v>
      </c>
      <c r="C290" s="109">
        <v>62135</v>
      </c>
      <c r="D290" s="112">
        <f t="shared" si="19"/>
        <v>65863.100000000006</v>
      </c>
      <c r="E290" s="109">
        <f t="shared" si="17"/>
        <v>58406.899999999994</v>
      </c>
      <c r="F290" s="101" t="str">
        <f t="shared" si="18"/>
        <v/>
      </c>
    </row>
    <row r="291" spans="1:6" x14ac:dyDescent="0.25">
      <c r="A291" s="107" t="s">
        <v>453</v>
      </c>
      <c r="B291" s="114" t="s">
        <v>290</v>
      </c>
      <c r="C291" s="109">
        <v>65078</v>
      </c>
      <c r="D291" s="112">
        <f t="shared" si="19"/>
        <v>68982.680000000008</v>
      </c>
      <c r="E291" s="109">
        <f t="shared" si="17"/>
        <v>61173.32</v>
      </c>
      <c r="F291" s="101" t="str">
        <f t="shared" si="18"/>
        <v/>
      </c>
    </row>
    <row r="292" spans="1:6" x14ac:dyDescent="0.25">
      <c r="A292" s="107" t="s">
        <v>454</v>
      </c>
      <c r="B292" s="114" t="s">
        <v>290</v>
      </c>
      <c r="C292" s="109">
        <v>68018</v>
      </c>
      <c r="D292" s="112">
        <f t="shared" si="19"/>
        <v>72099.08</v>
      </c>
      <c r="E292" s="109">
        <f t="shared" si="17"/>
        <v>63936.92</v>
      </c>
      <c r="F292" s="101" t="str">
        <f t="shared" si="18"/>
        <v/>
      </c>
    </row>
    <row r="293" spans="1:6" x14ac:dyDescent="0.25">
      <c r="A293" s="107" t="s">
        <v>455</v>
      </c>
      <c r="B293" s="114" t="s">
        <v>290</v>
      </c>
      <c r="C293" s="109">
        <v>70955</v>
      </c>
      <c r="D293" s="112">
        <f t="shared" si="19"/>
        <v>75212.3</v>
      </c>
      <c r="E293" s="109">
        <f t="shared" si="17"/>
        <v>66697.7</v>
      </c>
      <c r="F293" s="101" t="str">
        <f t="shared" si="18"/>
        <v/>
      </c>
    </row>
    <row r="294" spans="1:6" x14ac:dyDescent="0.25">
      <c r="A294" s="107" t="s">
        <v>456</v>
      </c>
      <c r="B294" s="114" t="s">
        <v>290</v>
      </c>
      <c r="C294" s="109">
        <v>73901</v>
      </c>
      <c r="D294" s="112">
        <f t="shared" si="19"/>
        <v>78335.06</v>
      </c>
      <c r="E294" s="109">
        <f t="shared" si="17"/>
        <v>69466.94</v>
      </c>
      <c r="F294" s="101" t="str">
        <f t="shared" si="18"/>
        <v/>
      </c>
    </row>
    <row r="295" spans="1:6" x14ac:dyDescent="0.25">
      <c r="A295" s="107" t="s">
        <v>457</v>
      </c>
      <c r="B295" s="114" t="s">
        <v>290</v>
      </c>
      <c r="C295" s="109">
        <v>76838</v>
      </c>
      <c r="D295" s="112">
        <f t="shared" si="19"/>
        <v>81448.28</v>
      </c>
      <c r="E295" s="109">
        <f t="shared" si="17"/>
        <v>72227.72</v>
      </c>
      <c r="F295" s="101" t="str">
        <f t="shared" si="18"/>
        <v/>
      </c>
    </row>
    <row r="296" spans="1:6" x14ac:dyDescent="0.25">
      <c r="A296" s="107" t="s">
        <v>458</v>
      </c>
      <c r="B296" s="114" t="s">
        <v>290</v>
      </c>
      <c r="C296" s="109">
        <v>79777</v>
      </c>
      <c r="D296" s="112">
        <f t="shared" si="19"/>
        <v>84563.62000000001</v>
      </c>
      <c r="E296" s="109">
        <f t="shared" si="17"/>
        <v>74990.37999999999</v>
      </c>
      <c r="F296" s="101" t="str">
        <f t="shared" si="18"/>
        <v/>
      </c>
    </row>
    <row r="297" spans="1:6" x14ac:dyDescent="0.25">
      <c r="A297" s="107" t="s">
        <v>459</v>
      </c>
      <c r="B297" s="114" t="s">
        <v>290</v>
      </c>
      <c r="C297" s="109">
        <v>82714</v>
      </c>
      <c r="D297" s="112">
        <f t="shared" si="19"/>
        <v>87676.840000000011</v>
      </c>
      <c r="E297" s="109">
        <f t="shared" si="17"/>
        <v>77751.159999999989</v>
      </c>
      <c r="F297" s="101" t="str">
        <f t="shared" si="18"/>
        <v/>
      </c>
    </row>
    <row r="298" spans="1:6" x14ac:dyDescent="0.25">
      <c r="A298" s="107" t="s">
        <v>460</v>
      </c>
      <c r="B298" s="114" t="s">
        <v>290</v>
      </c>
      <c r="C298" s="109">
        <v>85656</v>
      </c>
      <c r="D298" s="112">
        <f t="shared" si="19"/>
        <v>90795.36</v>
      </c>
      <c r="E298" s="109">
        <f t="shared" si="17"/>
        <v>80516.639999999999</v>
      </c>
      <c r="F298" s="101" t="str">
        <f t="shared" si="18"/>
        <v/>
      </c>
    </row>
    <row r="299" spans="1:6" x14ac:dyDescent="0.25">
      <c r="A299" s="107" t="s">
        <v>461</v>
      </c>
      <c r="B299" s="114" t="s">
        <v>290</v>
      </c>
      <c r="C299" s="109">
        <v>88594</v>
      </c>
      <c r="D299" s="112">
        <f t="shared" si="19"/>
        <v>93909.64</v>
      </c>
      <c r="E299" s="109">
        <f t="shared" si="17"/>
        <v>83278.36</v>
      </c>
      <c r="F299" s="101" t="str">
        <f t="shared" si="18"/>
        <v/>
      </c>
    </row>
    <row r="300" spans="1:6" x14ac:dyDescent="0.25">
      <c r="A300" s="107" t="s">
        <v>462</v>
      </c>
      <c r="B300" s="114" t="s">
        <v>290</v>
      </c>
      <c r="C300" s="109">
        <v>91550</v>
      </c>
      <c r="D300" s="112">
        <f t="shared" si="19"/>
        <v>97043</v>
      </c>
      <c r="E300" s="109">
        <f t="shared" si="17"/>
        <v>86057</v>
      </c>
      <c r="F300" s="101" t="str">
        <f t="shared" si="18"/>
        <v/>
      </c>
    </row>
    <row r="301" spans="1:6" x14ac:dyDescent="0.25">
      <c r="A301" s="107" t="s">
        <v>463</v>
      </c>
      <c r="B301" s="114" t="s">
        <v>290</v>
      </c>
      <c r="C301" s="109">
        <v>94490</v>
      </c>
      <c r="D301" s="112">
        <f t="shared" si="19"/>
        <v>100159.40000000001</v>
      </c>
      <c r="E301" s="109">
        <f t="shared" si="17"/>
        <v>88820.599999999991</v>
      </c>
      <c r="F301" s="101" t="str">
        <f t="shared" si="18"/>
        <v/>
      </c>
    </row>
    <row r="302" spans="1:6" x14ac:dyDescent="0.25">
      <c r="A302" s="107" t="s">
        <v>464</v>
      </c>
      <c r="B302" s="114" t="s">
        <v>290</v>
      </c>
      <c r="C302" s="109">
        <v>67306</v>
      </c>
      <c r="D302" s="112">
        <f t="shared" si="19"/>
        <v>71344.36</v>
      </c>
      <c r="E302" s="109">
        <f t="shared" si="17"/>
        <v>63267.64</v>
      </c>
      <c r="F302" s="101" t="str">
        <f t="shared" si="18"/>
        <v/>
      </c>
    </row>
    <row r="303" spans="1:6" x14ac:dyDescent="0.25">
      <c r="A303" s="107" t="s">
        <v>465</v>
      </c>
      <c r="B303" s="114" t="s">
        <v>290</v>
      </c>
      <c r="C303" s="109">
        <v>70596</v>
      </c>
      <c r="D303" s="112">
        <f t="shared" si="19"/>
        <v>74831.760000000009</v>
      </c>
      <c r="E303" s="109">
        <f t="shared" si="17"/>
        <v>66360.239999999991</v>
      </c>
      <c r="F303" s="101" t="str">
        <f t="shared" si="18"/>
        <v/>
      </c>
    </row>
    <row r="304" spans="1:6" x14ac:dyDescent="0.25">
      <c r="A304" s="107" t="s">
        <v>466</v>
      </c>
      <c r="B304" s="114" t="s">
        <v>290</v>
      </c>
      <c r="C304" s="109">
        <v>73878</v>
      </c>
      <c r="D304" s="112">
        <f t="shared" si="19"/>
        <v>78310.680000000008</v>
      </c>
      <c r="E304" s="109">
        <f t="shared" si="17"/>
        <v>69445.319999999992</v>
      </c>
      <c r="F304" s="101" t="str">
        <f t="shared" si="18"/>
        <v/>
      </c>
    </row>
    <row r="305" spans="1:6" x14ac:dyDescent="0.25">
      <c r="A305" s="107" t="s">
        <v>467</v>
      </c>
      <c r="B305" s="114" t="s">
        <v>290</v>
      </c>
      <c r="C305" s="109">
        <v>77162</v>
      </c>
      <c r="D305" s="112">
        <f t="shared" si="19"/>
        <v>81791.72</v>
      </c>
      <c r="E305" s="109">
        <f t="shared" si="17"/>
        <v>72532.28</v>
      </c>
      <c r="F305" s="101" t="str">
        <f t="shared" si="18"/>
        <v/>
      </c>
    </row>
    <row r="306" spans="1:6" x14ac:dyDescent="0.25">
      <c r="A306" s="107" t="s">
        <v>468</v>
      </c>
      <c r="B306" s="114" t="s">
        <v>290</v>
      </c>
      <c r="C306" s="109">
        <v>80444</v>
      </c>
      <c r="D306" s="112">
        <f t="shared" si="19"/>
        <v>85270.64</v>
      </c>
      <c r="E306" s="109">
        <f t="shared" si="17"/>
        <v>75617.36</v>
      </c>
      <c r="F306" s="101" t="str">
        <f t="shared" si="18"/>
        <v/>
      </c>
    </row>
    <row r="307" spans="1:6" x14ac:dyDescent="0.25">
      <c r="A307" s="107" t="s">
        <v>469</v>
      </c>
      <c r="B307" s="114" t="s">
        <v>290</v>
      </c>
      <c r="C307" s="109">
        <v>83725</v>
      </c>
      <c r="D307" s="112">
        <f t="shared" si="19"/>
        <v>88748.5</v>
      </c>
      <c r="E307" s="109">
        <f t="shared" si="17"/>
        <v>78701.5</v>
      </c>
      <c r="F307" s="101" t="str">
        <f t="shared" si="18"/>
        <v/>
      </c>
    </row>
    <row r="308" spans="1:6" x14ac:dyDescent="0.25">
      <c r="A308" s="107" t="s">
        <v>470</v>
      </c>
      <c r="B308" s="114" t="s">
        <v>290</v>
      </c>
      <c r="C308" s="109">
        <v>86996</v>
      </c>
      <c r="D308" s="112">
        <f t="shared" si="19"/>
        <v>92215.760000000009</v>
      </c>
      <c r="E308" s="109">
        <f t="shared" si="17"/>
        <v>81776.239999999991</v>
      </c>
      <c r="F308" s="101" t="str">
        <f t="shared" si="18"/>
        <v/>
      </c>
    </row>
    <row r="309" spans="1:6" x14ac:dyDescent="0.25">
      <c r="A309" s="107" t="s">
        <v>471</v>
      </c>
      <c r="B309" s="114" t="s">
        <v>290</v>
      </c>
      <c r="C309" s="109">
        <v>90283</v>
      </c>
      <c r="D309" s="112">
        <f t="shared" si="19"/>
        <v>95699.98000000001</v>
      </c>
      <c r="E309" s="109">
        <f t="shared" si="17"/>
        <v>84866.01999999999</v>
      </c>
      <c r="F309" s="101" t="str">
        <f t="shared" si="18"/>
        <v/>
      </c>
    </row>
    <row r="310" spans="1:6" x14ac:dyDescent="0.25">
      <c r="A310" s="107" t="s">
        <v>472</v>
      </c>
      <c r="B310" s="114" t="s">
        <v>290</v>
      </c>
      <c r="C310" s="109">
        <v>93568</v>
      </c>
      <c r="D310" s="112">
        <f t="shared" si="19"/>
        <v>99182.080000000002</v>
      </c>
      <c r="E310" s="109">
        <f t="shared" si="17"/>
        <v>87953.919999999998</v>
      </c>
      <c r="F310" s="101" t="str">
        <f t="shared" si="18"/>
        <v/>
      </c>
    </row>
    <row r="311" spans="1:6" x14ac:dyDescent="0.25">
      <c r="A311" s="107" t="s">
        <v>473</v>
      </c>
      <c r="B311" s="114" t="s">
        <v>290</v>
      </c>
      <c r="C311" s="109">
        <v>96846</v>
      </c>
      <c r="D311" s="112">
        <f t="shared" si="19"/>
        <v>102656.76000000001</v>
      </c>
      <c r="E311" s="109">
        <f t="shared" si="17"/>
        <v>91035.239999999991</v>
      </c>
      <c r="F311" s="101" t="str">
        <f t="shared" si="18"/>
        <v/>
      </c>
    </row>
    <row r="312" spans="1:6" x14ac:dyDescent="0.25">
      <c r="A312" s="107" t="s">
        <v>474</v>
      </c>
      <c r="B312" s="114" t="s">
        <v>290</v>
      </c>
      <c r="C312" s="109">
        <v>100136</v>
      </c>
      <c r="D312" s="112">
        <f t="shared" si="19"/>
        <v>106144.16</v>
      </c>
      <c r="E312" s="109">
        <f t="shared" si="17"/>
        <v>94127.84</v>
      </c>
      <c r="F312" s="101" t="str">
        <f t="shared" si="18"/>
        <v/>
      </c>
    </row>
    <row r="313" spans="1:6" x14ac:dyDescent="0.25">
      <c r="A313" s="107" t="s">
        <v>475</v>
      </c>
      <c r="B313" s="114" t="s">
        <v>290</v>
      </c>
      <c r="C313" s="109">
        <v>103414</v>
      </c>
      <c r="D313" s="112">
        <f t="shared" si="19"/>
        <v>109618.84000000001</v>
      </c>
      <c r="E313" s="109">
        <f t="shared" si="17"/>
        <v>97209.159999999989</v>
      </c>
      <c r="F313" s="101" t="str">
        <f t="shared" si="18"/>
        <v/>
      </c>
    </row>
    <row r="314" spans="1:6" x14ac:dyDescent="0.25">
      <c r="A314" s="107" t="s">
        <v>476</v>
      </c>
      <c r="B314" s="114" t="s">
        <v>290</v>
      </c>
      <c r="C314" s="109">
        <v>48514</v>
      </c>
      <c r="D314" s="112">
        <f t="shared" si="19"/>
        <v>51424.840000000004</v>
      </c>
      <c r="E314" s="109">
        <f t="shared" si="17"/>
        <v>45603.159999999996</v>
      </c>
      <c r="F314" s="101" t="str">
        <f t="shared" si="18"/>
        <v/>
      </c>
    </row>
    <row r="315" spans="1:6" x14ac:dyDescent="0.25">
      <c r="A315" s="107" t="s">
        <v>477</v>
      </c>
      <c r="B315" s="114" t="s">
        <v>290</v>
      </c>
      <c r="C315" s="109">
        <v>50507</v>
      </c>
      <c r="D315" s="112">
        <f t="shared" si="19"/>
        <v>53537.420000000006</v>
      </c>
      <c r="E315" s="109">
        <f t="shared" si="17"/>
        <v>47476.579999999994</v>
      </c>
      <c r="F315" s="101" t="str">
        <f t="shared" si="18"/>
        <v/>
      </c>
    </row>
    <row r="316" spans="1:6" x14ac:dyDescent="0.25">
      <c r="A316" s="107" t="s">
        <v>478</v>
      </c>
      <c r="B316" s="114" t="s">
        <v>290</v>
      </c>
      <c r="C316" s="109">
        <v>52494</v>
      </c>
      <c r="D316" s="112">
        <f t="shared" si="19"/>
        <v>55643.64</v>
      </c>
      <c r="E316" s="109">
        <f t="shared" si="17"/>
        <v>49344.36</v>
      </c>
      <c r="F316" s="101" t="str">
        <f t="shared" si="18"/>
        <v/>
      </c>
    </row>
    <row r="317" spans="1:6" x14ac:dyDescent="0.25">
      <c r="A317" s="107" t="s">
        <v>479</v>
      </c>
      <c r="B317" s="114" t="s">
        <v>290</v>
      </c>
      <c r="C317" s="109">
        <v>54473</v>
      </c>
      <c r="D317" s="112">
        <f t="shared" si="19"/>
        <v>57741.380000000005</v>
      </c>
      <c r="E317" s="109">
        <f t="shared" si="17"/>
        <v>51204.619999999995</v>
      </c>
      <c r="F317" s="101" t="str">
        <f t="shared" si="18"/>
        <v/>
      </c>
    </row>
    <row r="318" spans="1:6" x14ac:dyDescent="0.25">
      <c r="A318" s="107" t="s">
        <v>480</v>
      </c>
      <c r="B318" s="114" t="s">
        <v>290</v>
      </c>
      <c r="C318" s="109">
        <v>56474</v>
      </c>
      <c r="D318" s="112">
        <f t="shared" si="19"/>
        <v>59862.44</v>
      </c>
      <c r="E318" s="109">
        <f t="shared" si="17"/>
        <v>53085.56</v>
      </c>
      <c r="F318" s="101" t="str">
        <f t="shared" si="18"/>
        <v/>
      </c>
    </row>
    <row r="319" spans="1:6" x14ac:dyDescent="0.25">
      <c r="A319" s="107" t="s">
        <v>481</v>
      </c>
      <c r="B319" s="114" t="s">
        <v>290</v>
      </c>
      <c r="C319" s="109">
        <v>58461</v>
      </c>
      <c r="D319" s="112">
        <f t="shared" si="19"/>
        <v>61968.66</v>
      </c>
      <c r="E319" s="109">
        <f t="shared" si="17"/>
        <v>54953.34</v>
      </c>
      <c r="F319" s="101" t="str">
        <f t="shared" si="18"/>
        <v/>
      </c>
    </row>
    <row r="320" spans="1:6" x14ac:dyDescent="0.25">
      <c r="A320" s="107" t="s">
        <v>482</v>
      </c>
      <c r="B320" s="114" t="s">
        <v>290</v>
      </c>
      <c r="C320" s="109">
        <v>60448</v>
      </c>
      <c r="D320" s="112">
        <f t="shared" si="19"/>
        <v>64074.880000000005</v>
      </c>
      <c r="E320" s="109">
        <f t="shared" si="17"/>
        <v>56821.119999999995</v>
      </c>
      <c r="F320" s="101" t="str">
        <f t="shared" si="18"/>
        <v/>
      </c>
    </row>
    <row r="321" spans="1:6" x14ac:dyDescent="0.25">
      <c r="A321" s="107" t="s">
        <v>483</v>
      </c>
      <c r="B321" s="114" t="s">
        <v>290</v>
      </c>
      <c r="C321" s="109">
        <v>62428</v>
      </c>
      <c r="D321" s="112">
        <f t="shared" si="19"/>
        <v>66173.680000000008</v>
      </c>
      <c r="E321" s="109">
        <f t="shared" ref="E321:E384" si="20">SUM(C321*0.94)</f>
        <v>58682.32</v>
      </c>
      <c r="F321" s="101" t="str">
        <f t="shared" ref="F321:F384" si="21">IF(COUNTIF(C$2:C$1297, C321)&gt;1, "Duplicate", "")</f>
        <v/>
      </c>
    </row>
    <row r="322" spans="1:6" x14ac:dyDescent="0.25">
      <c r="A322" s="107" t="s">
        <v>484</v>
      </c>
      <c r="B322" s="114" t="s">
        <v>290</v>
      </c>
      <c r="C322" s="109">
        <v>54646</v>
      </c>
      <c r="D322" s="112">
        <f t="shared" ref="D322:D385" si="22">SUM(C322*1.06)</f>
        <v>57924.76</v>
      </c>
      <c r="E322" s="109">
        <f t="shared" si="20"/>
        <v>51367.24</v>
      </c>
      <c r="F322" s="101" t="str">
        <f t="shared" si="21"/>
        <v/>
      </c>
    </row>
    <row r="323" spans="1:6" x14ac:dyDescent="0.25">
      <c r="A323" s="107" t="s">
        <v>485</v>
      </c>
      <c r="B323" s="114" t="s">
        <v>290</v>
      </c>
      <c r="C323" s="109">
        <v>57473</v>
      </c>
      <c r="D323" s="112">
        <f t="shared" si="22"/>
        <v>60921.380000000005</v>
      </c>
      <c r="E323" s="109">
        <f t="shared" si="20"/>
        <v>54024.619999999995</v>
      </c>
      <c r="F323" s="101" t="str">
        <f t="shared" si="21"/>
        <v/>
      </c>
    </row>
    <row r="324" spans="1:6" x14ac:dyDescent="0.25">
      <c r="A324" s="107" t="s">
        <v>486</v>
      </c>
      <c r="B324" s="114" t="s">
        <v>290</v>
      </c>
      <c r="C324" s="109">
        <v>60305</v>
      </c>
      <c r="D324" s="112">
        <f t="shared" si="22"/>
        <v>63923.3</v>
      </c>
      <c r="E324" s="109">
        <f t="shared" si="20"/>
        <v>56686.7</v>
      </c>
      <c r="F324" s="101" t="str">
        <f t="shared" si="21"/>
        <v/>
      </c>
    </row>
    <row r="325" spans="1:6" x14ac:dyDescent="0.25">
      <c r="A325" s="107" t="s">
        <v>487</v>
      </c>
      <c r="B325" s="114" t="s">
        <v>290</v>
      </c>
      <c r="C325" s="109">
        <v>63132</v>
      </c>
      <c r="D325" s="112">
        <f t="shared" si="22"/>
        <v>66919.92</v>
      </c>
      <c r="E325" s="109">
        <f t="shared" si="20"/>
        <v>59344.079999999994</v>
      </c>
      <c r="F325" s="101" t="str">
        <f t="shared" si="21"/>
        <v/>
      </c>
    </row>
    <row r="326" spans="1:6" x14ac:dyDescent="0.25">
      <c r="A326" s="107" t="s">
        <v>488</v>
      </c>
      <c r="B326" s="114" t="s">
        <v>290</v>
      </c>
      <c r="C326" s="109">
        <v>65963</v>
      </c>
      <c r="D326" s="112">
        <f t="shared" si="22"/>
        <v>69920.78</v>
      </c>
      <c r="E326" s="109">
        <f t="shared" si="20"/>
        <v>62005.219999999994</v>
      </c>
      <c r="F326" s="101" t="str">
        <f t="shared" si="21"/>
        <v/>
      </c>
    </row>
    <row r="327" spans="1:6" x14ac:dyDescent="0.25">
      <c r="A327" s="107" t="s">
        <v>489</v>
      </c>
      <c r="B327" s="114" t="s">
        <v>290</v>
      </c>
      <c r="C327" s="109">
        <v>68801</v>
      </c>
      <c r="D327" s="112">
        <f t="shared" si="22"/>
        <v>72929.06</v>
      </c>
      <c r="E327" s="109">
        <f t="shared" si="20"/>
        <v>64672.939999999995</v>
      </c>
      <c r="F327" s="101" t="str">
        <f t="shared" si="21"/>
        <v/>
      </c>
    </row>
    <row r="328" spans="1:6" x14ac:dyDescent="0.25">
      <c r="A328" s="107" t="s">
        <v>490</v>
      </c>
      <c r="B328" s="114" t="s">
        <v>290</v>
      </c>
      <c r="C328" s="109">
        <v>71626</v>
      </c>
      <c r="D328" s="112">
        <f t="shared" si="22"/>
        <v>75923.56</v>
      </c>
      <c r="E328" s="109">
        <f t="shared" si="20"/>
        <v>67328.44</v>
      </c>
      <c r="F328" s="101" t="str">
        <f t="shared" si="21"/>
        <v/>
      </c>
    </row>
    <row r="329" spans="1:6" x14ac:dyDescent="0.25">
      <c r="A329" s="107" t="s">
        <v>491</v>
      </c>
      <c r="B329" s="114" t="s">
        <v>290</v>
      </c>
      <c r="C329" s="109">
        <v>74448</v>
      </c>
      <c r="D329" s="112">
        <f t="shared" si="22"/>
        <v>78914.880000000005</v>
      </c>
      <c r="E329" s="109">
        <f t="shared" si="20"/>
        <v>69981.119999999995</v>
      </c>
      <c r="F329" s="101" t="str">
        <f t="shared" si="21"/>
        <v/>
      </c>
    </row>
    <row r="330" spans="1:6" x14ac:dyDescent="0.25">
      <c r="A330" s="107" t="s">
        <v>492</v>
      </c>
      <c r="B330" s="114" t="s">
        <v>290</v>
      </c>
      <c r="C330" s="109">
        <v>77268</v>
      </c>
      <c r="D330" s="112">
        <f t="shared" si="22"/>
        <v>81904.08</v>
      </c>
      <c r="E330" s="109">
        <f t="shared" si="20"/>
        <v>72631.92</v>
      </c>
      <c r="F330" s="101" t="str">
        <f t="shared" si="21"/>
        <v/>
      </c>
    </row>
    <row r="331" spans="1:6" x14ac:dyDescent="0.25">
      <c r="A331" s="107" t="s">
        <v>493</v>
      </c>
      <c r="B331" s="114" t="s">
        <v>290</v>
      </c>
      <c r="C331" s="109">
        <v>57096</v>
      </c>
      <c r="D331" s="112">
        <f t="shared" si="22"/>
        <v>60521.760000000002</v>
      </c>
      <c r="E331" s="109">
        <f t="shared" si="20"/>
        <v>53670.239999999998</v>
      </c>
      <c r="F331" s="101" t="str">
        <f t="shared" si="21"/>
        <v/>
      </c>
    </row>
    <row r="332" spans="1:6" x14ac:dyDescent="0.25">
      <c r="A332" s="107" t="s">
        <v>494</v>
      </c>
      <c r="B332" s="114" t="s">
        <v>290</v>
      </c>
      <c r="C332" s="109">
        <v>60223</v>
      </c>
      <c r="D332" s="112">
        <f t="shared" si="22"/>
        <v>63836.380000000005</v>
      </c>
      <c r="E332" s="109">
        <f t="shared" si="20"/>
        <v>56609.619999999995</v>
      </c>
      <c r="F332" s="101" t="str">
        <f t="shared" si="21"/>
        <v/>
      </c>
    </row>
    <row r="333" spans="1:6" x14ac:dyDescent="0.25">
      <c r="A333" s="107" t="s">
        <v>495</v>
      </c>
      <c r="B333" s="114" t="s">
        <v>290</v>
      </c>
      <c r="C333" s="109">
        <v>63343</v>
      </c>
      <c r="D333" s="112">
        <f t="shared" si="22"/>
        <v>67143.58</v>
      </c>
      <c r="E333" s="109">
        <f t="shared" si="20"/>
        <v>59542.42</v>
      </c>
      <c r="F333" s="101" t="str">
        <f t="shared" si="21"/>
        <v/>
      </c>
    </row>
    <row r="334" spans="1:6" x14ac:dyDescent="0.25">
      <c r="A334" s="107" t="s">
        <v>496</v>
      </c>
      <c r="B334" s="114" t="s">
        <v>290</v>
      </c>
      <c r="C334" s="109">
        <v>66469</v>
      </c>
      <c r="D334" s="112">
        <f t="shared" si="22"/>
        <v>70457.14</v>
      </c>
      <c r="E334" s="109">
        <f t="shared" si="20"/>
        <v>62480.859999999993</v>
      </c>
      <c r="F334" s="101" t="str">
        <f t="shared" si="21"/>
        <v/>
      </c>
    </row>
    <row r="335" spans="1:6" x14ac:dyDescent="0.25">
      <c r="A335" s="107" t="s">
        <v>497</v>
      </c>
      <c r="B335" s="114" t="s">
        <v>290</v>
      </c>
      <c r="C335" s="109">
        <v>69595</v>
      </c>
      <c r="D335" s="112">
        <f t="shared" si="22"/>
        <v>73770.7</v>
      </c>
      <c r="E335" s="109">
        <f t="shared" si="20"/>
        <v>65419.299999999996</v>
      </c>
      <c r="F335" s="101" t="str">
        <f t="shared" si="21"/>
        <v/>
      </c>
    </row>
    <row r="336" spans="1:6" x14ac:dyDescent="0.25">
      <c r="A336" s="107" t="s">
        <v>498</v>
      </c>
      <c r="B336" s="114" t="s">
        <v>290</v>
      </c>
      <c r="C336" s="109">
        <v>72722</v>
      </c>
      <c r="D336" s="112">
        <f t="shared" si="22"/>
        <v>77085.320000000007</v>
      </c>
      <c r="E336" s="109">
        <f t="shared" si="20"/>
        <v>68358.679999999993</v>
      </c>
      <c r="F336" s="101" t="str">
        <f t="shared" si="21"/>
        <v/>
      </c>
    </row>
    <row r="337" spans="1:6" x14ac:dyDescent="0.25">
      <c r="A337" s="107" t="s">
        <v>499</v>
      </c>
      <c r="B337" s="114" t="s">
        <v>290</v>
      </c>
      <c r="C337" s="109">
        <v>75850</v>
      </c>
      <c r="D337" s="112">
        <f t="shared" si="22"/>
        <v>80401</v>
      </c>
      <c r="E337" s="109">
        <f t="shared" si="20"/>
        <v>71299</v>
      </c>
      <c r="F337" s="101" t="str">
        <f t="shared" si="21"/>
        <v/>
      </c>
    </row>
    <row r="338" spans="1:6" x14ac:dyDescent="0.25">
      <c r="A338" s="107" t="s">
        <v>500</v>
      </c>
      <c r="B338" s="114" t="s">
        <v>290</v>
      </c>
      <c r="C338" s="109">
        <v>78975</v>
      </c>
      <c r="D338" s="112">
        <f t="shared" si="22"/>
        <v>83713.5</v>
      </c>
      <c r="E338" s="109">
        <f t="shared" si="20"/>
        <v>74236.5</v>
      </c>
      <c r="F338" s="101" t="str">
        <f t="shared" si="21"/>
        <v/>
      </c>
    </row>
    <row r="339" spans="1:6" x14ac:dyDescent="0.25">
      <c r="A339" s="107" t="s">
        <v>501</v>
      </c>
      <c r="B339" s="114" t="s">
        <v>290</v>
      </c>
      <c r="C339" s="109">
        <v>82098</v>
      </c>
      <c r="D339" s="112">
        <f t="shared" si="22"/>
        <v>87023.88</v>
      </c>
      <c r="E339" s="109">
        <f t="shared" si="20"/>
        <v>77172.12</v>
      </c>
      <c r="F339" s="101" t="str">
        <f t="shared" si="21"/>
        <v/>
      </c>
    </row>
    <row r="340" spans="1:6" x14ac:dyDescent="0.25">
      <c r="A340" s="107" t="s">
        <v>502</v>
      </c>
      <c r="B340" s="114" t="s">
        <v>290</v>
      </c>
      <c r="C340" s="109">
        <v>85245</v>
      </c>
      <c r="D340" s="112">
        <f t="shared" si="22"/>
        <v>90359.700000000012</v>
      </c>
      <c r="E340" s="109">
        <f t="shared" si="20"/>
        <v>80130.299999999988</v>
      </c>
      <c r="F340" s="101" t="str">
        <f t="shared" si="21"/>
        <v/>
      </c>
    </row>
    <row r="341" spans="1:6" x14ac:dyDescent="0.25">
      <c r="A341" s="107" t="s">
        <v>503</v>
      </c>
      <c r="B341" s="114" t="s">
        <v>290</v>
      </c>
      <c r="C341" s="109">
        <v>64846</v>
      </c>
      <c r="D341" s="112">
        <f t="shared" si="22"/>
        <v>68736.760000000009</v>
      </c>
      <c r="E341" s="109">
        <f t="shared" si="20"/>
        <v>60955.24</v>
      </c>
      <c r="F341" s="101" t="str">
        <f t="shared" si="21"/>
        <v/>
      </c>
    </row>
    <row r="342" spans="1:6" x14ac:dyDescent="0.25">
      <c r="A342" s="107" t="s">
        <v>504</v>
      </c>
      <c r="B342" s="114" t="s">
        <v>290</v>
      </c>
      <c r="C342" s="109">
        <v>68271</v>
      </c>
      <c r="D342" s="112">
        <f t="shared" si="22"/>
        <v>72367.260000000009</v>
      </c>
      <c r="E342" s="109">
        <f t="shared" si="20"/>
        <v>64174.74</v>
      </c>
      <c r="F342" s="101" t="str">
        <f t="shared" si="21"/>
        <v/>
      </c>
    </row>
    <row r="343" spans="1:6" x14ac:dyDescent="0.25">
      <c r="A343" s="107" t="s">
        <v>505</v>
      </c>
      <c r="B343" s="114" t="s">
        <v>290</v>
      </c>
      <c r="C343" s="109">
        <v>71691</v>
      </c>
      <c r="D343" s="112">
        <f t="shared" si="22"/>
        <v>75992.460000000006</v>
      </c>
      <c r="E343" s="109">
        <f t="shared" si="20"/>
        <v>67389.539999999994</v>
      </c>
      <c r="F343" s="101" t="str">
        <f t="shared" si="21"/>
        <v/>
      </c>
    </row>
    <row r="344" spans="1:6" x14ac:dyDescent="0.25">
      <c r="A344" s="107" t="s">
        <v>506</v>
      </c>
      <c r="B344" s="114" t="s">
        <v>290</v>
      </c>
      <c r="C344" s="109">
        <v>75123</v>
      </c>
      <c r="D344" s="112">
        <f t="shared" si="22"/>
        <v>79630.38</v>
      </c>
      <c r="E344" s="109">
        <f t="shared" si="20"/>
        <v>70615.62</v>
      </c>
      <c r="F344" s="101" t="str">
        <f t="shared" si="21"/>
        <v/>
      </c>
    </row>
    <row r="345" spans="1:6" x14ac:dyDescent="0.25">
      <c r="A345" s="107" t="s">
        <v>507</v>
      </c>
      <c r="B345" s="114" t="s">
        <v>290</v>
      </c>
      <c r="C345" s="109">
        <v>78540</v>
      </c>
      <c r="D345" s="112">
        <f t="shared" si="22"/>
        <v>83252.400000000009</v>
      </c>
      <c r="E345" s="109">
        <f t="shared" si="20"/>
        <v>73827.599999999991</v>
      </c>
      <c r="F345" s="101" t="str">
        <f t="shared" si="21"/>
        <v/>
      </c>
    </row>
    <row r="346" spans="1:6" x14ac:dyDescent="0.25">
      <c r="A346" s="107" t="s">
        <v>508</v>
      </c>
      <c r="B346" s="114" t="s">
        <v>290</v>
      </c>
      <c r="C346" s="109">
        <v>81969</v>
      </c>
      <c r="D346" s="112">
        <f t="shared" si="22"/>
        <v>86887.14</v>
      </c>
      <c r="E346" s="109">
        <f t="shared" si="20"/>
        <v>77050.86</v>
      </c>
      <c r="F346" s="101" t="str">
        <f t="shared" si="21"/>
        <v/>
      </c>
    </row>
    <row r="347" spans="1:6" x14ac:dyDescent="0.25">
      <c r="A347" s="107" t="s">
        <v>509</v>
      </c>
      <c r="B347" s="114" t="s">
        <v>290</v>
      </c>
      <c r="C347" s="109">
        <v>85393</v>
      </c>
      <c r="D347" s="112">
        <f t="shared" si="22"/>
        <v>90516.58</v>
      </c>
      <c r="E347" s="109">
        <f t="shared" si="20"/>
        <v>80269.42</v>
      </c>
      <c r="F347" s="101" t="str">
        <f t="shared" si="21"/>
        <v/>
      </c>
    </row>
    <row r="348" spans="1:6" x14ac:dyDescent="0.25">
      <c r="A348" s="107" t="s">
        <v>510</v>
      </c>
      <c r="B348" s="114" t="s">
        <v>290</v>
      </c>
      <c r="C348" s="109">
        <v>88815</v>
      </c>
      <c r="D348" s="112">
        <f t="shared" si="22"/>
        <v>94143.900000000009</v>
      </c>
      <c r="E348" s="109">
        <f t="shared" si="20"/>
        <v>83486.099999999991</v>
      </c>
      <c r="F348" s="101" t="str">
        <f t="shared" si="21"/>
        <v/>
      </c>
    </row>
    <row r="349" spans="1:6" x14ac:dyDescent="0.25">
      <c r="A349" s="107" t="s">
        <v>511</v>
      </c>
      <c r="B349" s="114" t="s">
        <v>290</v>
      </c>
      <c r="C349" s="109">
        <v>92243</v>
      </c>
      <c r="D349" s="112">
        <f t="shared" si="22"/>
        <v>97777.58</v>
      </c>
      <c r="E349" s="109">
        <f t="shared" si="20"/>
        <v>86708.42</v>
      </c>
      <c r="F349" s="101" t="str">
        <f t="shared" si="21"/>
        <v/>
      </c>
    </row>
    <row r="350" spans="1:6" x14ac:dyDescent="0.25">
      <c r="A350" s="107" t="s">
        <v>512</v>
      </c>
      <c r="B350" s="114" t="s">
        <v>290</v>
      </c>
      <c r="C350" s="109">
        <v>95655</v>
      </c>
      <c r="D350" s="112">
        <f t="shared" si="22"/>
        <v>101394.3</v>
      </c>
      <c r="E350" s="109">
        <f t="shared" si="20"/>
        <v>89915.7</v>
      </c>
      <c r="F350" s="101" t="str">
        <f t="shared" si="21"/>
        <v/>
      </c>
    </row>
    <row r="351" spans="1:6" x14ac:dyDescent="0.25">
      <c r="A351" s="107" t="s">
        <v>513</v>
      </c>
      <c r="B351" s="114" t="s">
        <v>290</v>
      </c>
      <c r="C351" s="109">
        <v>67845</v>
      </c>
      <c r="D351" s="112">
        <f t="shared" si="22"/>
        <v>71915.7</v>
      </c>
      <c r="E351" s="109">
        <f t="shared" si="20"/>
        <v>63774.299999999996</v>
      </c>
      <c r="F351" s="101" t="str">
        <f t="shared" si="21"/>
        <v/>
      </c>
    </row>
    <row r="352" spans="1:6" x14ac:dyDescent="0.25">
      <c r="A352" s="107" t="s">
        <v>514</v>
      </c>
      <c r="B352" s="114" t="s">
        <v>290</v>
      </c>
      <c r="C352" s="109">
        <v>71286</v>
      </c>
      <c r="D352" s="112">
        <f t="shared" si="22"/>
        <v>75563.16</v>
      </c>
      <c r="E352" s="109">
        <f t="shared" si="20"/>
        <v>67008.84</v>
      </c>
      <c r="F352" s="101" t="str">
        <f t="shared" si="21"/>
        <v/>
      </c>
    </row>
    <row r="353" spans="1:6" x14ac:dyDescent="0.25">
      <c r="A353" s="107" t="s">
        <v>515</v>
      </c>
      <c r="B353" s="114" t="s">
        <v>290</v>
      </c>
      <c r="C353" s="109">
        <v>74750</v>
      </c>
      <c r="D353" s="112">
        <f t="shared" si="22"/>
        <v>79235</v>
      </c>
      <c r="E353" s="109">
        <f t="shared" si="20"/>
        <v>70265</v>
      </c>
      <c r="F353" s="101" t="str">
        <f t="shared" si="21"/>
        <v/>
      </c>
    </row>
    <row r="354" spans="1:6" x14ac:dyDescent="0.25">
      <c r="A354" s="107" t="s">
        <v>516</v>
      </c>
      <c r="B354" s="114" t="s">
        <v>290</v>
      </c>
      <c r="C354" s="109">
        <v>78189</v>
      </c>
      <c r="D354" s="112">
        <f t="shared" si="22"/>
        <v>82880.340000000011</v>
      </c>
      <c r="E354" s="109">
        <f t="shared" si="20"/>
        <v>73497.659999999989</v>
      </c>
      <c r="F354" s="101" t="str">
        <f t="shared" si="21"/>
        <v/>
      </c>
    </row>
    <row r="355" spans="1:6" x14ac:dyDescent="0.25">
      <c r="A355" s="107" t="s">
        <v>517</v>
      </c>
      <c r="B355" s="114" t="s">
        <v>290</v>
      </c>
      <c r="C355" s="109">
        <v>81644</v>
      </c>
      <c r="D355" s="112">
        <f t="shared" si="22"/>
        <v>86542.64</v>
      </c>
      <c r="E355" s="109">
        <f t="shared" si="20"/>
        <v>76745.36</v>
      </c>
      <c r="F355" s="101" t="str">
        <f t="shared" si="21"/>
        <v/>
      </c>
    </row>
    <row r="356" spans="1:6" x14ac:dyDescent="0.25">
      <c r="A356" s="107" t="s">
        <v>518</v>
      </c>
      <c r="B356" s="114" t="s">
        <v>290</v>
      </c>
      <c r="C356" s="109">
        <v>85095</v>
      </c>
      <c r="D356" s="112">
        <f t="shared" si="22"/>
        <v>90200.700000000012</v>
      </c>
      <c r="E356" s="109">
        <f t="shared" si="20"/>
        <v>79989.299999999988</v>
      </c>
      <c r="F356" s="101" t="str">
        <f t="shared" si="21"/>
        <v/>
      </c>
    </row>
    <row r="357" spans="1:6" x14ac:dyDescent="0.25">
      <c r="A357" s="107" t="s">
        <v>519</v>
      </c>
      <c r="B357" s="114" t="s">
        <v>290</v>
      </c>
      <c r="C357" s="109">
        <v>88545</v>
      </c>
      <c r="D357" s="112">
        <f t="shared" si="22"/>
        <v>93857.700000000012</v>
      </c>
      <c r="E357" s="109">
        <f t="shared" si="20"/>
        <v>83232.299999999988</v>
      </c>
      <c r="F357" s="101" t="str">
        <f t="shared" si="21"/>
        <v/>
      </c>
    </row>
    <row r="358" spans="1:6" x14ac:dyDescent="0.25">
      <c r="A358" s="107" t="s">
        <v>520</v>
      </c>
      <c r="B358" s="114" t="s">
        <v>290</v>
      </c>
      <c r="C358" s="109">
        <v>91990</v>
      </c>
      <c r="D358" s="112">
        <f t="shared" si="22"/>
        <v>97509.400000000009</v>
      </c>
      <c r="E358" s="109">
        <f t="shared" si="20"/>
        <v>86470.599999999991</v>
      </c>
      <c r="F358" s="101" t="str">
        <f t="shared" si="21"/>
        <v/>
      </c>
    </row>
    <row r="359" spans="1:6" x14ac:dyDescent="0.25">
      <c r="A359" s="107" t="s">
        <v>521</v>
      </c>
      <c r="B359" s="114" t="s">
        <v>290</v>
      </c>
      <c r="C359" s="109">
        <v>95439</v>
      </c>
      <c r="D359" s="112">
        <f t="shared" si="22"/>
        <v>101165.34000000001</v>
      </c>
      <c r="E359" s="109">
        <f t="shared" si="20"/>
        <v>89712.659999999989</v>
      </c>
      <c r="F359" s="101" t="str">
        <f t="shared" si="21"/>
        <v/>
      </c>
    </row>
    <row r="360" spans="1:6" x14ac:dyDescent="0.25">
      <c r="A360" s="107" t="s">
        <v>522</v>
      </c>
      <c r="B360" s="114" t="s">
        <v>290</v>
      </c>
      <c r="C360" s="109">
        <v>98867</v>
      </c>
      <c r="D360" s="112">
        <f t="shared" si="22"/>
        <v>104799.02</v>
      </c>
      <c r="E360" s="109">
        <f t="shared" si="20"/>
        <v>92934.98</v>
      </c>
      <c r="F360" s="101" t="str">
        <f t="shared" si="21"/>
        <v/>
      </c>
    </row>
    <row r="361" spans="1:6" x14ac:dyDescent="0.25">
      <c r="A361" s="107" t="s">
        <v>523</v>
      </c>
      <c r="B361" s="114" t="s">
        <v>290</v>
      </c>
      <c r="C361" s="109">
        <v>73180</v>
      </c>
      <c r="D361" s="112">
        <f t="shared" si="22"/>
        <v>77570.8</v>
      </c>
      <c r="E361" s="109">
        <f t="shared" si="20"/>
        <v>68789.2</v>
      </c>
      <c r="F361" s="101" t="str">
        <f t="shared" si="21"/>
        <v/>
      </c>
    </row>
    <row r="362" spans="1:6" x14ac:dyDescent="0.25">
      <c r="A362" s="107" t="s">
        <v>524</v>
      </c>
      <c r="B362" s="114" t="s">
        <v>290</v>
      </c>
      <c r="C362" s="109">
        <v>77506</v>
      </c>
      <c r="D362" s="112">
        <f t="shared" si="22"/>
        <v>82156.36</v>
      </c>
      <c r="E362" s="109">
        <f t="shared" si="20"/>
        <v>72855.64</v>
      </c>
      <c r="F362" s="101" t="str">
        <f t="shared" si="21"/>
        <v/>
      </c>
    </row>
    <row r="363" spans="1:6" x14ac:dyDescent="0.25">
      <c r="A363" s="107" t="s">
        <v>525</v>
      </c>
      <c r="B363" s="114" t="s">
        <v>290</v>
      </c>
      <c r="C363" s="109">
        <v>81824</v>
      </c>
      <c r="D363" s="112">
        <f t="shared" si="22"/>
        <v>86733.440000000002</v>
      </c>
      <c r="E363" s="109">
        <f t="shared" si="20"/>
        <v>76914.559999999998</v>
      </c>
      <c r="F363" s="101" t="str">
        <f t="shared" si="21"/>
        <v/>
      </c>
    </row>
    <row r="364" spans="1:6" x14ac:dyDescent="0.25">
      <c r="A364" s="107" t="s">
        <v>526</v>
      </c>
      <c r="B364" s="114" t="s">
        <v>290</v>
      </c>
      <c r="C364" s="109">
        <v>86147</v>
      </c>
      <c r="D364" s="112">
        <f t="shared" si="22"/>
        <v>91315.82</v>
      </c>
      <c r="E364" s="109">
        <f t="shared" si="20"/>
        <v>80978.179999999993</v>
      </c>
      <c r="F364" s="101" t="str">
        <f t="shared" si="21"/>
        <v/>
      </c>
    </row>
    <row r="365" spans="1:6" x14ac:dyDescent="0.25">
      <c r="A365" s="107" t="s">
        <v>527</v>
      </c>
      <c r="B365" s="114" t="s">
        <v>290</v>
      </c>
      <c r="C365" s="109">
        <v>90473</v>
      </c>
      <c r="D365" s="112">
        <f t="shared" si="22"/>
        <v>95901.38</v>
      </c>
      <c r="E365" s="109">
        <f t="shared" si="20"/>
        <v>85044.62</v>
      </c>
      <c r="F365" s="101" t="str">
        <f t="shared" si="21"/>
        <v/>
      </c>
    </row>
    <row r="366" spans="1:6" x14ac:dyDescent="0.25">
      <c r="A366" s="107" t="s">
        <v>528</v>
      </c>
      <c r="B366" s="114" t="s">
        <v>290</v>
      </c>
      <c r="C366" s="109">
        <v>94789</v>
      </c>
      <c r="D366" s="112">
        <f t="shared" si="22"/>
        <v>100476.34000000001</v>
      </c>
      <c r="E366" s="109">
        <f t="shared" si="20"/>
        <v>89101.659999999989</v>
      </c>
      <c r="F366" s="101" t="str">
        <f t="shared" si="21"/>
        <v/>
      </c>
    </row>
    <row r="367" spans="1:6" x14ac:dyDescent="0.25">
      <c r="A367" s="107" t="s">
        <v>529</v>
      </c>
      <c r="B367" s="114" t="s">
        <v>290</v>
      </c>
      <c r="C367" s="109">
        <v>99106</v>
      </c>
      <c r="D367" s="112">
        <f t="shared" si="22"/>
        <v>105052.36</v>
      </c>
      <c r="E367" s="109">
        <f t="shared" si="20"/>
        <v>93159.64</v>
      </c>
      <c r="F367" s="101" t="str">
        <f t="shared" si="21"/>
        <v/>
      </c>
    </row>
    <row r="368" spans="1:6" x14ac:dyDescent="0.25">
      <c r="A368" s="107" t="s">
        <v>530</v>
      </c>
      <c r="B368" s="114" t="s">
        <v>290</v>
      </c>
      <c r="C368" s="109">
        <v>103371</v>
      </c>
      <c r="D368" s="112">
        <f t="shared" si="22"/>
        <v>109573.26000000001</v>
      </c>
      <c r="E368" s="109">
        <f t="shared" si="20"/>
        <v>97168.739999999991</v>
      </c>
      <c r="F368" s="101" t="str">
        <f t="shared" si="21"/>
        <v/>
      </c>
    </row>
    <row r="369" spans="1:6" x14ac:dyDescent="0.25">
      <c r="A369" s="107" t="s">
        <v>531</v>
      </c>
      <c r="B369" s="114" t="s">
        <v>290</v>
      </c>
      <c r="C369" s="109">
        <v>107217</v>
      </c>
      <c r="D369" s="112">
        <f t="shared" si="22"/>
        <v>113650.02</v>
      </c>
      <c r="E369" s="109">
        <f t="shared" si="20"/>
        <v>100783.98</v>
      </c>
      <c r="F369" s="101" t="str">
        <f t="shared" si="21"/>
        <v/>
      </c>
    </row>
    <row r="370" spans="1:6" x14ac:dyDescent="0.25">
      <c r="A370" s="107" t="s">
        <v>532</v>
      </c>
      <c r="B370" s="114" t="s">
        <v>290</v>
      </c>
      <c r="C370" s="109">
        <v>111066</v>
      </c>
      <c r="D370" s="112">
        <f t="shared" si="22"/>
        <v>117729.96</v>
      </c>
      <c r="E370" s="109">
        <f t="shared" si="20"/>
        <v>104402.04</v>
      </c>
      <c r="F370" s="101" t="str">
        <f t="shared" si="21"/>
        <v/>
      </c>
    </row>
    <row r="371" spans="1:6" x14ac:dyDescent="0.25">
      <c r="A371" s="107" t="s">
        <v>533</v>
      </c>
      <c r="B371" s="114" t="s">
        <v>290</v>
      </c>
      <c r="C371" s="109">
        <v>47176</v>
      </c>
      <c r="D371" s="112">
        <f t="shared" si="22"/>
        <v>50006.560000000005</v>
      </c>
      <c r="E371" s="109">
        <f t="shared" si="20"/>
        <v>44345.439999999995</v>
      </c>
      <c r="F371" s="101" t="str">
        <f t="shared" si="21"/>
        <v/>
      </c>
    </row>
    <row r="372" spans="1:6" x14ac:dyDescent="0.25">
      <c r="A372" s="107" t="s">
        <v>534</v>
      </c>
      <c r="B372" s="114" t="s">
        <v>290</v>
      </c>
      <c r="C372" s="109">
        <v>49027</v>
      </c>
      <c r="D372" s="112">
        <f t="shared" si="22"/>
        <v>51968.62</v>
      </c>
      <c r="E372" s="109">
        <f t="shared" si="20"/>
        <v>46085.38</v>
      </c>
      <c r="F372" s="101" t="str">
        <f t="shared" si="21"/>
        <v/>
      </c>
    </row>
    <row r="373" spans="1:6" x14ac:dyDescent="0.25">
      <c r="A373" s="107" t="s">
        <v>535</v>
      </c>
      <c r="B373" s="114" t="s">
        <v>290</v>
      </c>
      <c r="C373" s="109">
        <v>50877</v>
      </c>
      <c r="D373" s="112">
        <f t="shared" si="22"/>
        <v>53929.62</v>
      </c>
      <c r="E373" s="109">
        <f t="shared" si="20"/>
        <v>47824.38</v>
      </c>
      <c r="F373" s="101" t="str">
        <f t="shared" si="21"/>
        <v/>
      </c>
    </row>
    <row r="374" spans="1:6" x14ac:dyDescent="0.25">
      <c r="A374" s="107" t="s">
        <v>536</v>
      </c>
      <c r="B374" s="114" t="s">
        <v>290</v>
      </c>
      <c r="C374" s="109">
        <v>52732</v>
      </c>
      <c r="D374" s="112">
        <f t="shared" si="22"/>
        <v>55895.920000000006</v>
      </c>
      <c r="E374" s="109">
        <f t="shared" si="20"/>
        <v>49568.079999999994</v>
      </c>
      <c r="F374" s="101" t="str">
        <f t="shared" si="21"/>
        <v/>
      </c>
    </row>
    <row r="375" spans="1:6" x14ac:dyDescent="0.25">
      <c r="A375" s="107" t="s">
        <v>537</v>
      </c>
      <c r="B375" s="114" t="s">
        <v>290</v>
      </c>
      <c r="C375" s="109">
        <v>54589</v>
      </c>
      <c r="D375" s="112">
        <f t="shared" si="22"/>
        <v>57864.340000000004</v>
      </c>
      <c r="E375" s="109">
        <f t="shared" si="20"/>
        <v>51313.659999999996</v>
      </c>
      <c r="F375" s="101" t="str">
        <f t="shared" si="21"/>
        <v/>
      </c>
    </row>
    <row r="376" spans="1:6" x14ac:dyDescent="0.25">
      <c r="A376" s="107" t="s">
        <v>538</v>
      </c>
      <c r="B376" s="114" t="s">
        <v>290</v>
      </c>
      <c r="C376" s="109">
        <v>56442</v>
      </c>
      <c r="D376" s="112">
        <f t="shared" si="22"/>
        <v>59828.520000000004</v>
      </c>
      <c r="E376" s="109">
        <f t="shared" si="20"/>
        <v>53055.479999999996</v>
      </c>
      <c r="F376" s="101" t="str">
        <f t="shared" si="21"/>
        <v/>
      </c>
    </row>
    <row r="377" spans="1:6" x14ac:dyDescent="0.25">
      <c r="A377" s="107" t="s">
        <v>539</v>
      </c>
      <c r="B377" s="114" t="s">
        <v>290</v>
      </c>
      <c r="C377" s="109">
        <v>58295</v>
      </c>
      <c r="D377" s="112">
        <f t="shared" si="22"/>
        <v>61792.700000000004</v>
      </c>
      <c r="E377" s="109">
        <f t="shared" si="20"/>
        <v>54797.299999999996</v>
      </c>
      <c r="F377" s="101" t="str">
        <f t="shared" si="21"/>
        <v/>
      </c>
    </row>
    <row r="378" spans="1:6" x14ac:dyDescent="0.25">
      <c r="A378" s="107" t="s">
        <v>540</v>
      </c>
      <c r="B378" s="114" t="s">
        <v>290</v>
      </c>
      <c r="C378" s="109">
        <v>60164</v>
      </c>
      <c r="D378" s="112">
        <f t="shared" si="22"/>
        <v>63773.840000000004</v>
      </c>
      <c r="E378" s="109">
        <f t="shared" si="20"/>
        <v>56554.159999999996</v>
      </c>
      <c r="F378" s="101" t="str">
        <f t="shared" si="21"/>
        <v/>
      </c>
    </row>
    <row r="379" spans="1:6" x14ac:dyDescent="0.25">
      <c r="A379" s="107" t="s">
        <v>541</v>
      </c>
      <c r="B379" s="114" t="s">
        <v>290</v>
      </c>
      <c r="C379" s="109">
        <v>51566</v>
      </c>
      <c r="D379" s="112">
        <f t="shared" si="22"/>
        <v>54659.96</v>
      </c>
      <c r="E379" s="109">
        <f t="shared" si="20"/>
        <v>48472.04</v>
      </c>
      <c r="F379" s="101" t="str">
        <f t="shared" si="21"/>
        <v/>
      </c>
    </row>
    <row r="380" spans="1:6" x14ac:dyDescent="0.25">
      <c r="A380" s="107" t="s">
        <v>542</v>
      </c>
      <c r="B380" s="114" t="s">
        <v>290</v>
      </c>
      <c r="C380" s="109">
        <v>53487</v>
      </c>
      <c r="D380" s="112">
        <f t="shared" si="22"/>
        <v>56696.22</v>
      </c>
      <c r="E380" s="109">
        <f t="shared" si="20"/>
        <v>50277.78</v>
      </c>
      <c r="F380" s="101" t="str">
        <f t="shared" si="21"/>
        <v/>
      </c>
    </row>
    <row r="381" spans="1:6" x14ac:dyDescent="0.25">
      <c r="A381" s="107" t="s">
        <v>543</v>
      </c>
      <c r="B381" s="114" t="s">
        <v>290</v>
      </c>
      <c r="C381" s="109">
        <v>55428</v>
      </c>
      <c r="D381" s="112">
        <f t="shared" si="22"/>
        <v>58753.68</v>
      </c>
      <c r="E381" s="109">
        <f t="shared" si="20"/>
        <v>52102.32</v>
      </c>
      <c r="F381" s="101" t="str">
        <f t="shared" si="21"/>
        <v/>
      </c>
    </row>
    <row r="382" spans="1:6" x14ac:dyDescent="0.25">
      <c r="A382" s="107" t="s">
        <v>544</v>
      </c>
      <c r="B382" s="114" t="s">
        <v>290</v>
      </c>
      <c r="C382" s="109">
        <v>57357</v>
      </c>
      <c r="D382" s="112">
        <f t="shared" si="22"/>
        <v>60798.420000000006</v>
      </c>
      <c r="E382" s="109">
        <f t="shared" si="20"/>
        <v>53915.579999999994</v>
      </c>
      <c r="F382" s="101" t="str">
        <f t="shared" si="21"/>
        <v/>
      </c>
    </row>
    <row r="383" spans="1:6" x14ac:dyDescent="0.25">
      <c r="A383" s="107" t="s">
        <v>545</v>
      </c>
      <c r="B383" s="114" t="s">
        <v>290</v>
      </c>
      <c r="C383" s="109">
        <v>59299</v>
      </c>
      <c r="D383" s="112">
        <f t="shared" si="22"/>
        <v>62856.94</v>
      </c>
      <c r="E383" s="109">
        <f t="shared" si="20"/>
        <v>55741.06</v>
      </c>
      <c r="F383" s="101" t="str">
        <f t="shared" si="21"/>
        <v/>
      </c>
    </row>
    <row r="384" spans="1:6" x14ac:dyDescent="0.25">
      <c r="A384" s="107" t="s">
        <v>546</v>
      </c>
      <c r="B384" s="114" t="s">
        <v>290</v>
      </c>
      <c r="C384" s="109">
        <v>61223</v>
      </c>
      <c r="D384" s="112">
        <f t="shared" si="22"/>
        <v>64896.380000000005</v>
      </c>
      <c r="E384" s="109">
        <f t="shared" si="20"/>
        <v>57549.619999999995</v>
      </c>
      <c r="F384" s="101" t="str">
        <f t="shared" si="21"/>
        <v/>
      </c>
    </row>
    <row r="385" spans="1:6" x14ac:dyDescent="0.25">
      <c r="A385" s="107" t="s">
        <v>547</v>
      </c>
      <c r="B385" s="114" t="s">
        <v>290</v>
      </c>
      <c r="C385" s="109">
        <v>63158</v>
      </c>
      <c r="D385" s="112">
        <f t="shared" si="22"/>
        <v>66947.48000000001</v>
      </c>
      <c r="E385" s="109">
        <f t="shared" ref="E385:E448" si="23">SUM(C385*0.94)</f>
        <v>59368.52</v>
      </c>
      <c r="F385" s="101" t="str">
        <f t="shared" ref="F385:F448" si="24">IF(COUNTIF(C$2:C$1297, C385)&gt;1, "Duplicate", "")</f>
        <v/>
      </c>
    </row>
    <row r="386" spans="1:6" x14ac:dyDescent="0.25">
      <c r="A386" s="107" t="s">
        <v>548</v>
      </c>
      <c r="B386" s="114" t="s">
        <v>290</v>
      </c>
      <c r="C386" s="109">
        <v>65096</v>
      </c>
      <c r="D386" s="112">
        <f t="shared" ref="D386:D449" si="25">SUM(C386*1.06)</f>
        <v>69001.760000000009</v>
      </c>
      <c r="E386" s="109">
        <f t="shared" si="23"/>
        <v>61190.239999999998</v>
      </c>
      <c r="F386" s="101" t="str">
        <f t="shared" si="24"/>
        <v/>
      </c>
    </row>
    <row r="387" spans="1:6" x14ac:dyDescent="0.25">
      <c r="A387" s="107" t="s">
        <v>549</v>
      </c>
      <c r="B387" s="114" t="s">
        <v>290</v>
      </c>
      <c r="C387" s="109">
        <v>67042</v>
      </c>
      <c r="D387" s="112">
        <f t="shared" si="25"/>
        <v>71064.52</v>
      </c>
      <c r="E387" s="109">
        <f t="shared" si="23"/>
        <v>63019.479999999996</v>
      </c>
      <c r="F387" s="101" t="str">
        <f t="shared" si="24"/>
        <v/>
      </c>
    </row>
    <row r="388" spans="1:6" x14ac:dyDescent="0.25">
      <c r="A388" s="107" t="s">
        <v>550</v>
      </c>
      <c r="B388" s="114" t="s">
        <v>290</v>
      </c>
      <c r="C388" s="109">
        <v>56980</v>
      </c>
      <c r="D388" s="112">
        <f t="shared" si="25"/>
        <v>60398.8</v>
      </c>
      <c r="E388" s="109">
        <f t="shared" si="23"/>
        <v>53561.2</v>
      </c>
      <c r="F388" s="101" t="str">
        <f t="shared" si="24"/>
        <v/>
      </c>
    </row>
    <row r="389" spans="1:6" x14ac:dyDescent="0.25">
      <c r="A389" s="107" t="s">
        <v>551</v>
      </c>
      <c r="B389" s="114" t="s">
        <v>290</v>
      </c>
      <c r="C389" s="109">
        <v>59290</v>
      </c>
      <c r="D389" s="112">
        <f t="shared" si="25"/>
        <v>62847.4</v>
      </c>
      <c r="E389" s="109">
        <f t="shared" si="23"/>
        <v>55732.6</v>
      </c>
      <c r="F389" s="101" t="str">
        <f t="shared" si="24"/>
        <v/>
      </c>
    </row>
    <row r="390" spans="1:6" x14ac:dyDescent="0.25">
      <c r="A390" s="107" t="s">
        <v>552</v>
      </c>
      <c r="B390" s="114" t="s">
        <v>290</v>
      </c>
      <c r="C390" s="109">
        <v>61609</v>
      </c>
      <c r="D390" s="112">
        <f t="shared" si="25"/>
        <v>65305.54</v>
      </c>
      <c r="E390" s="109">
        <f t="shared" si="23"/>
        <v>57912.46</v>
      </c>
      <c r="F390" s="101" t="str">
        <f t="shared" si="24"/>
        <v/>
      </c>
    </row>
    <row r="391" spans="1:6" x14ac:dyDescent="0.25">
      <c r="A391" s="107" t="s">
        <v>553</v>
      </c>
      <c r="B391" s="114" t="s">
        <v>290</v>
      </c>
      <c r="C391" s="109">
        <v>63909</v>
      </c>
      <c r="D391" s="112">
        <f t="shared" si="25"/>
        <v>67743.540000000008</v>
      </c>
      <c r="E391" s="109">
        <f t="shared" si="23"/>
        <v>60074.46</v>
      </c>
      <c r="F391" s="101" t="str">
        <f t="shared" si="24"/>
        <v/>
      </c>
    </row>
    <row r="392" spans="1:6" x14ac:dyDescent="0.25">
      <c r="A392" s="107" t="s">
        <v>554</v>
      </c>
      <c r="B392" s="114" t="s">
        <v>290</v>
      </c>
      <c r="C392" s="109">
        <v>66230</v>
      </c>
      <c r="D392" s="112">
        <f t="shared" si="25"/>
        <v>70203.8</v>
      </c>
      <c r="E392" s="109">
        <f t="shared" si="23"/>
        <v>62256.2</v>
      </c>
      <c r="F392" s="101" t="str">
        <f t="shared" si="24"/>
        <v/>
      </c>
    </row>
    <row r="393" spans="1:6" x14ac:dyDescent="0.25">
      <c r="A393" s="107" t="s">
        <v>555</v>
      </c>
      <c r="B393" s="114" t="s">
        <v>290</v>
      </c>
      <c r="C393" s="109">
        <v>68547</v>
      </c>
      <c r="D393" s="112">
        <f t="shared" si="25"/>
        <v>72659.820000000007</v>
      </c>
      <c r="E393" s="109">
        <f t="shared" si="23"/>
        <v>64434.179999999993</v>
      </c>
      <c r="F393" s="101" t="str">
        <f t="shared" si="24"/>
        <v/>
      </c>
    </row>
    <row r="394" spans="1:6" x14ac:dyDescent="0.25">
      <c r="A394" s="107" t="s">
        <v>556</v>
      </c>
      <c r="B394" s="114" t="s">
        <v>290</v>
      </c>
      <c r="C394" s="109">
        <v>70861</v>
      </c>
      <c r="D394" s="112">
        <f t="shared" si="25"/>
        <v>75112.66</v>
      </c>
      <c r="E394" s="109">
        <f t="shared" si="23"/>
        <v>66609.34</v>
      </c>
      <c r="F394" s="101" t="str">
        <f t="shared" si="24"/>
        <v/>
      </c>
    </row>
    <row r="395" spans="1:6" x14ac:dyDescent="0.25">
      <c r="A395" s="107" t="s">
        <v>557</v>
      </c>
      <c r="B395" s="114" t="s">
        <v>290</v>
      </c>
      <c r="C395" s="109">
        <v>73167</v>
      </c>
      <c r="D395" s="112">
        <f t="shared" si="25"/>
        <v>77557.02</v>
      </c>
      <c r="E395" s="109">
        <f t="shared" si="23"/>
        <v>68776.98</v>
      </c>
      <c r="F395" s="101" t="str">
        <f t="shared" si="24"/>
        <v/>
      </c>
    </row>
    <row r="396" spans="1:6" x14ac:dyDescent="0.25">
      <c r="A396" s="107" t="s">
        <v>558</v>
      </c>
      <c r="B396" s="114" t="s">
        <v>290</v>
      </c>
      <c r="C396" s="109">
        <v>75485</v>
      </c>
      <c r="D396" s="112">
        <f t="shared" si="25"/>
        <v>80014.100000000006</v>
      </c>
      <c r="E396" s="109">
        <f t="shared" si="23"/>
        <v>70955.899999999994</v>
      </c>
      <c r="F396" s="101" t="str">
        <f t="shared" si="24"/>
        <v/>
      </c>
    </row>
    <row r="397" spans="1:6" x14ac:dyDescent="0.25">
      <c r="A397" s="107" t="s">
        <v>559</v>
      </c>
      <c r="B397" s="114" t="s">
        <v>290</v>
      </c>
      <c r="C397" s="109">
        <v>70355</v>
      </c>
      <c r="D397" s="112">
        <f t="shared" si="25"/>
        <v>74576.3</v>
      </c>
      <c r="E397" s="109">
        <f t="shared" si="23"/>
        <v>66133.7</v>
      </c>
      <c r="F397" s="101" t="str">
        <f t="shared" si="24"/>
        <v/>
      </c>
    </row>
    <row r="398" spans="1:6" x14ac:dyDescent="0.25">
      <c r="A398" s="107" t="s">
        <v>560</v>
      </c>
      <c r="B398" s="114" t="s">
        <v>290</v>
      </c>
      <c r="C398" s="109">
        <v>73859</v>
      </c>
      <c r="D398" s="112">
        <f t="shared" si="25"/>
        <v>78290.540000000008</v>
      </c>
      <c r="E398" s="109">
        <f t="shared" si="23"/>
        <v>69427.459999999992</v>
      </c>
      <c r="F398" s="101" t="str">
        <f t="shared" si="24"/>
        <v/>
      </c>
    </row>
    <row r="399" spans="1:6" x14ac:dyDescent="0.25">
      <c r="A399" s="107" t="s">
        <v>561</v>
      </c>
      <c r="B399" s="114" t="s">
        <v>290</v>
      </c>
      <c r="C399" s="109">
        <v>77366</v>
      </c>
      <c r="D399" s="112">
        <f t="shared" si="25"/>
        <v>82007.960000000006</v>
      </c>
      <c r="E399" s="109">
        <f t="shared" si="23"/>
        <v>72724.039999999994</v>
      </c>
      <c r="F399" s="101" t="str">
        <f t="shared" si="24"/>
        <v/>
      </c>
    </row>
    <row r="400" spans="1:6" x14ac:dyDescent="0.25">
      <c r="A400" s="107" t="s">
        <v>562</v>
      </c>
      <c r="B400" s="114" t="s">
        <v>290</v>
      </c>
      <c r="C400" s="109">
        <v>80866</v>
      </c>
      <c r="D400" s="112">
        <f t="shared" si="25"/>
        <v>85717.96</v>
      </c>
      <c r="E400" s="109">
        <f t="shared" si="23"/>
        <v>76014.039999999994</v>
      </c>
      <c r="F400" s="101" t="str">
        <f t="shared" si="24"/>
        <v/>
      </c>
    </row>
    <row r="401" spans="1:6" x14ac:dyDescent="0.25">
      <c r="A401" s="107" t="s">
        <v>563</v>
      </c>
      <c r="B401" s="114" t="s">
        <v>290</v>
      </c>
      <c r="C401" s="109">
        <v>84375</v>
      </c>
      <c r="D401" s="112">
        <f t="shared" si="25"/>
        <v>89437.5</v>
      </c>
      <c r="E401" s="109">
        <f t="shared" si="23"/>
        <v>79312.5</v>
      </c>
      <c r="F401" s="101" t="str">
        <f t="shared" si="24"/>
        <v/>
      </c>
    </row>
    <row r="402" spans="1:6" x14ac:dyDescent="0.25">
      <c r="A402" s="107" t="s">
        <v>564</v>
      </c>
      <c r="B402" s="114" t="s">
        <v>290</v>
      </c>
      <c r="C402" s="109">
        <v>87872</v>
      </c>
      <c r="D402" s="112">
        <f t="shared" si="25"/>
        <v>93144.320000000007</v>
      </c>
      <c r="E402" s="109">
        <f t="shared" si="23"/>
        <v>82599.679999999993</v>
      </c>
      <c r="F402" s="101" t="str">
        <f t="shared" si="24"/>
        <v/>
      </c>
    </row>
    <row r="403" spans="1:6" x14ac:dyDescent="0.25">
      <c r="A403" s="107" t="s">
        <v>565</v>
      </c>
      <c r="B403" s="114" t="s">
        <v>290</v>
      </c>
      <c r="C403" s="109">
        <v>91368</v>
      </c>
      <c r="D403" s="112">
        <f t="shared" si="25"/>
        <v>96850.08</v>
      </c>
      <c r="E403" s="109">
        <f t="shared" si="23"/>
        <v>85885.92</v>
      </c>
      <c r="F403" s="101" t="str">
        <f t="shared" si="24"/>
        <v/>
      </c>
    </row>
    <row r="404" spans="1:6" x14ac:dyDescent="0.25">
      <c r="A404" s="107" t="s">
        <v>566</v>
      </c>
      <c r="B404" s="114" t="s">
        <v>290</v>
      </c>
      <c r="C404" s="109">
        <v>94875</v>
      </c>
      <c r="D404" s="112">
        <f t="shared" si="25"/>
        <v>100567.5</v>
      </c>
      <c r="E404" s="109">
        <f t="shared" si="23"/>
        <v>89182.5</v>
      </c>
      <c r="F404" s="101" t="str">
        <f t="shared" si="24"/>
        <v/>
      </c>
    </row>
    <row r="405" spans="1:6" x14ac:dyDescent="0.25">
      <c r="A405" s="107" t="s">
        <v>567</v>
      </c>
      <c r="B405" s="114" t="s">
        <v>290</v>
      </c>
      <c r="C405" s="109">
        <v>98374</v>
      </c>
      <c r="D405" s="112">
        <f t="shared" si="25"/>
        <v>104276.44</v>
      </c>
      <c r="E405" s="109">
        <f t="shared" si="23"/>
        <v>92471.56</v>
      </c>
      <c r="F405" s="101" t="str">
        <f t="shared" si="24"/>
        <v/>
      </c>
    </row>
    <row r="406" spans="1:6" x14ac:dyDescent="0.25">
      <c r="A406" s="107" t="s">
        <v>568</v>
      </c>
      <c r="B406" s="114" t="s">
        <v>290</v>
      </c>
      <c r="C406" s="109">
        <v>101882</v>
      </c>
      <c r="D406" s="112">
        <f t="shared" si="25"/>
        <v>107994.92</v>
      </c>
      <c r="E406" s="109">
        <f t="shared" si="23"/>
        <v>95769.08</v>
      </c>
      <c r="F406" s="101" t="str">
        <f t="shared" si="24"/>
        <v/>
      </c>
    </row>
    <row r="407" spans="1:6" x14ac:dyDescent="0.25">
      <c r="A407" s="107" t="s">
        <v>569</v>
      </c>
      <c r="B407" s="114" t="s">
        <v>290</v>
      </c>
      <c r="C407" s="109">
        <v>74933</v>
      </c>
      <c r="D407" s="112">
        <f t="shared" si="25"/>
        <v>79428.98000000001</v>
      </c>
      <c r="E407" s="109">
        <f t="shared" si="23"/>
        <v>70437.01999999999</v>
      </c>
      <c r="F407" s="101" t="str">
        <f t="shared" si="24"/>
        <v/>
      </c>
    </row>
    <row r="408" spans="1:6" x14ac:dyDescent="0.25">
      <c r="A408" s="107" t="s">
        <v>570</v>
      </c>
      <c r="B408" s="114" t="s">
        <v>290</v>
      </c>
      <c r="C408" s="109">
        <v>78439</v>
      </c>
      <c r="D408" s="112">
        <f t="shared" si="25"/>
        <v>83145.340000000011</v>
      </c>
      <c r="E408" s="109">
        <f t="shared" si="23"/>
        <v>73732.659999999989</v>
      </c>
      <c r="F408" s="101" t="str">
        <f t="shared" si="24"/>
        <v/>
      </c>
    </row>
    <row r="409" spans="1:6" x14ac:dyDescent="0.25">
      <c r="A409" s="107" t="s">
        <v>571</v>
      </c>
      <c r="B409" s="114" t="s">
        <v>290</v>
      </c>
      <c r="C409" s="109">
        <v>81955</v>
      </c>
      <c r="D409" s="112">
        <f t="shared" si="25"/>
        <v>86872.3</v>
      </c>
      <c r="E409" s="109">
        <f t="shared" si="23"/>
        <v>77037.7</v>
      </c>
      <c r="F409" s="101" t="str">
        <f t="shared" si="24"/>
        <v/>
      </c>
    </row>
    <row r="410" spans="1:6" x14ac:dyDescent="0.25">
      <c r="A410" s="107" t="s">
        <v>572</v>
      </c>
      <c r="B410" s="114" t="s">
        <v>290</v>
      </c>
      <c r="C410" s="109">
        <v>85455</v>
      </c>
      <c r="D410" s="112">
        <f t="shared" si="25"/>
        <v>90582.3</v>
      </c>
      <c r="E410" s="109">
        <f t="shared" si="23"/>
        <v>80327.7</v>
      </c>
      <c r="F410" s="101" t="str">
        <f t="shared" si="24"/>
        <v/>
      </c>
    </row>
    <row r="411" spans="1:6" x14ac:dyDescent="0.25">
      <c r="A411" s="107" t="s">
        <v>573</v>
      </c>
      <c r="B411" s="114" t="s">
        <v>290</v>
      </c>
      <c r="C411" s="109">
        <v>88973</v>
      </c>
      <c r="D411" s="112">
        <f t="shared" si="25"/>
        <v>94311.38</v>
      </c>
      <c r="E411" s="109">
        <f t="shared" si="23"/>
        <v>83634.62</v>
      </c>
      <c r="F411" s="101" t="str">
        <f t="shared" si="24"/>
        <v/>
      </c>
    </row>
    <row r="412" spans="1:6" x14ac:dyDescent="0.25">
      <c r="A412" s="107" t="s">
        <v>574</v>
      </c>
      <c r="B412" s="114" t="s">
        <v>290</v>
      </c>
      <c r="C412" s="109">
        <v>92481</v>
      </c>
      <c r="D412" s="112">
        <f t="shared" si="25"/>
        <v>98029.86</v>
      </c>
      <c r="E412" s="109">
        <f t="shared" si="23"/>
        <v>86932.14</v>
      </c>
      <c r="F412" s="101" t="str">
        <f t="shared" si="24"/>
        <v/>
      </c>
    </row>
    <row r="413" spans="1:6" x14ac:dyDescent="0.25">
      <c r="A413" s="107" t="s">
        <v>575</v>
      </c>
      <c r="B413" s="114" t="s">
        <v>290</v>
      </c>
      <c r="C413" s="109">
        <v>96001</v>
      </c>
      <c r="D413" s="112">
        <f t="shared" si="25"/>
        <v>101761.06000000001</v>
      </c>
      <c r="E413" s="109">
        <f t="shared" si="23"/>
        <v>90240.939999999988</v>
      </c>
      <c r="F413" s="101" t="str">
        <f t="shared" si="24"/>
        <v/>
      </c>
    </row>
    <row r="414" spans="1:6" x14ac:dyDescent="0.25">
      <c r="A414" s="107" t="s">
        <v>576</v>
      </c>
      <c r="B414" s="114" t="s">
        <v>290</v>
      </c>
      <c r="C414" s="109">
        <v>99507</v>
      </c>
      <c r="D414" s="112">
        <f t="shared" si="25"/>
        <v>105477.42</v>
      </c>
      <c r="E414" s="109">
        <f t="shared" si="23"/>
        <v>93536.58</v>
      </c>
      <c r="F414" s="101" t="str">
        <f t="shared" si="24"/>
        <v/>
      </c>
    </row>
    <row r="415" spans="1:6" x14ac:dyDescent="0.25">
      <c r="A415" s="107" t="s">
        <v>577</v>
      </c>
      <c r="B415" s="114" t="s">
        <v>290</v>
      </c>
      <c r="C415" s="109">
        <v>102997</v>
      </c>
      <c r="D415" s="112">
        <f t="shared" si="25"/>
        <v>109176.82</v>
      </c>
      <c r="E415" s="109">
        <f t="shared" si="23"/>
        <v>96817.18</v>
      </c>
      <c r="F415" s="101" t="str">
        <f t="shared" si="24"/>
        <v/>
      </c>
    </row>
    <row r="416" spans="1:6" x14ac:dyDescent="0.25">
      <c r="A416" s="107" t="s">
        <v>578</v>
      </c>
      <c r="B416" s="114" t="s">
        <v>290</v>
      </c>
      <c r="C416" s="109">
        <v>106131</v>
      </c>
      <c r="D416" s="112">
        <f t="shared" si="25"/>
        <v>112498.86</v>
      </c>
      <c r="E416" s="109">
        <f t="shared" si="23"/>
        <v>99763.14</v>
      </c>
      <c r="F416" s="101" t="str">
        <f t="shared" si="24"/>
        <v/>
      </c>
    </row>
    <row r="417" spans="1:6" x14ac:dyDescent="0.25">
      <c r="A417" s="107" t="s">
        <v>579</v>
      </c>
      <c r="B417" s="114" t="s">
        <v>290</v>
      </c>
      <c r="C417" s="109">
        <v>78956</v>
      </c>
      <c r="D417" s="112">
        <f t="shared" si="25"/>
        <v>83693.36</v>
      </c>
      <c r="E417" s="109">
        <f t="shared" si="23"/>
        <v>74218.64</v>
      </c>
      <c r="F417" s="101" t="str">
        <f t="shared" si="24"/>
        <v/>
      </c>
    </row>
    <row r="418" spans="1:6" x14ac:dyDescent="0.25">
      <c r="A418" s="107" t="s">
        <v>580</v>
      </c>
      <c r="B418" s="114" t="s">
        <v>290</v>
      </c>
      <c r="C418" s="109">
        <v>82713</v>
      </c>
      <c r="D418" s="112">
        <f t="shared" si="25"/>
        <v>87675.78</v>
      </c>
      <c r="E418" s="109">
        <f t="shared" si="23"/>
        <v>77750.22</v>
      </c>
      <c r="F418" s="101" t="str">
        <f t="shared" si="24"/>
        <v/>
      </c>
    </row>
    <row r="419" spans="1:6" x14ac:dyDescent="0.25">
      <c r="A419" s="107" t="s">
        <v>581</v>
      </c>
      <c r="B419" s="114" t="s">
        <v>290</v>
      </c>
      <c r="C419" s="109">
        <v>86475</v>
      </c>
      <c r="D419" s="112">
        <f t="shared" si="25"/>
        <v>91663.5</v>
      </c>
      <c r="E419" s="109">
        <f t="shared" si="23"/>
        <v>81286.5</v>
      </c>
      <c r="F419" s="101" t="str">
        <f t="shared" si="24"/>
        <v/>
      </c>
    </row>
    <row r="420" spans="1:6" x14ac:dyDescent="0.25">
      <c r="A420" s="107" t="s">
        <v>582</v>
      </c>
      <c r="B420" s="114" t="s">
        <v>290</v>
      </c>
      <c r="C420" s="109">
        <v>90238</v>
      </c>
      <c r="D420" s="112">
        <f t="shared" si="25"/>
        <v>95652.28</v>
      </c>
      <c r="E420" s="109">
        <f t="shared" si="23"/>
        <v>84823.72</v>
      </c>
      <c r="F420" s="101" t="str">
        <f t="shared" si="24"/>
        <v/>
      </c>
    </row>
    <row r="421" spans="1:6" x14ac:dyDescent="0.25">
      <c r="A421" s="107" t="s">
        <v>583</v>
      </c>
      <c r="B421" s="114" t="s">
        <v>290</v>
      </c>
      <c r="C421" s="109">
        <v>93991</v>
      </c>
      <c r="D421" s="112">
        <f t="shared" si="25"/>
        <v>99630.46</v>
      </c>
      <c r="E421" s="109">
        <f t="shared" si="23"/>
        <v>88351.54</v>
      </c>
      <c r="F421" s="101" t="str">
        <f t="shared" si="24"/>
        <v/>
      </c>
    </row>
    <row r="422" spans="1:6" x14ac:dyDescent="0.25">
      <c r="A422" s="107" t="s">
        <v>584</v>
      </c>
      <c r="B422" s="114" t="s">
        <v>290</v>
      </c>
      <c r="C422" s="109">
        <v>97758</v>
      </c>
      <c r="D422" s="112">
        <f t="shared" si="25"/>
        <v>103623.48000000001</v>
      </c>
      <c r="E422" s="109">
        <f t="shared" si="23"/>
        <v>91892.51999999999</v>
      </c>
      <c r="F422" s="101" t="str">
        <f t="shared" si="24"/>
        <v>Duplicate</v>
      </c>
    </row>
    <row r="423" spans="1:6" x14ac:dyDescent="0.25">
      <c r="A423" s="107" t="s">
        <v>585</v>
      </c>
      <c r="B423" s="114" t="s">
        <v>290</v>
      </c>
      <c r="C423" s="109">
        <v>101508</v>
      </c>
      <c r="D423" s="112">
        <f t="shared" si="25"/>
        <v>107598.48000000001</v>
      </c>
      <c r="E423" s="109">
        <f t="shared" si="23"/>
        <v>95417.51999999999</v>
      </c>
      <c r="F423" s="101" t="str">
        <f t="shared" si="24"/>
        <v/>
      </c>
    </row>
    <row r="424" spans="1:6" x14ac:dyDescent="0.25">
      <c r="A424" s="107" t="s">
        <v>586</v>
      </c>
      <c r="B424" s="114" t="s">
        <v>290</v>
      </c>
      <c r="C424" s="109">
        <v>105009</v>
      </c>
      <c r="D424" s="112">
        <f t="shared" si="25"/>
        <v>111309.54000000001</v>
      </c>
      <c r="E424" s="109">
        <f t="shared" si="23"/>
        <v>98708.459999999992</v>
      </c>
      <c r="F424" s="101" t="str">
        <f t="shared" si="24"/>
        <v/>
      </c>
    </row>
    <row r="425" spans="1:6" x14ac:dyDescent="0.25">
      <c r="A425" s="107" t="s">
        <v>587</v>
      </c>
      <c r="B425" s="114" t="s">
        <v>290</v>
      </c>
      <c r="C425" s="109">
        <v>108358</v>
      </c>
      <c r="D425" s="112">
        <f t="shared" si="25"/>
        <v>114859.48000000001</v>
      </c>
      <c r="E425" s="109">
        <f t="shared" si="23"/>
        <v>101856.51999999999</v>
      </c>
      <c r="F425" s="101" t="str">
        <f t="shared" si="24"/>
        <v/>
      </c>
    </row>
    <row r="426" spans="1:6" x14ac:dyDescent="0.25">
      <c r="A426" s="107" t="s">
        <v>588</v>
      </c>
      <c r="B426" s="114" t="s">
        <v>290</v>
      </c>
      <c r="C426" s="109">
        <v>111706</v>
      </c>
      <c r="D426" s="112">
        <f t="shared" si="25"/>
        <v>118408.36</v>
      </c>
      <c r="E426" s="109">
        <f t="shared" si="23"/>
        <v>105003.64</v>
      </c>
      <c r="F426" s="101" t="str">
        <f t="shared" si="24"/>
        <v/>
      </c>
    </row>
    <row r="427" spans="1:6" x14ac:dyDescent="0.25">
      <c r="A427" s="107" t="s">
        <v>589</v>
      </c>
      <c r="B427" s="114" t="s">
        <v>290</v>
      </c>
      <c r="C427" s="109">
        <v>43167</v>
      </c>
      <c r="D427" s="112">
        <f t="shared" si="25"/>
        <v>45757.020000000004</v>
      </c>
      <c r="E427" s="109">
        <f t="shared" si="23"/>
        <v>40576.979999999996</v>
      </c>
      <c r="F427" s="101" t="str">
        <f t="shared" si="24"/>
        <v/>
      </c>
    </row>
    <row r="428" spans="1:6" x14ac:dyDescent="0.25">
      <c r="A428" s="107" t="s">
        <v>590</v>
      </c>
      <c r="B428" s="114" t="s">
        <v>290</v>
      </c>
      <c r="C428" s="109">
        <v>45386</v>
      </c>
      <c r="D428" s="112">
        <f t="shared" si="25"/>
        <v>48109.16</v>
      </c>
      <c r="E428" s="109">
        <f t="shared" si="23"/>
        <v>42662.84</v>
      </c>
      <c r="F428" s="101" t="str">
        <f t="shared" si="24"/>
        <v/>
      </c>
    </row>
    <row r="429" spans="1:6" x14ac:dyDescent="0.25">
      <c r="A429" s="107" t="s">
        <v>591</v>
      </c>
      <c r="B429" s="114" t="s">
        <v>290</v>
      </c>
      <c r="C429" s="109">
        <v>47608</v>
      </c>
      <c r="D429" s="112">
        <f t="shared" si="25"/>
        <v>50464.480000000003</v>
      </c>
      <c r="E429" s="109">
        <f t="shared" si="23"/>
        <v>44751.519999999997</v>
      </c>
      <c r="F429" s="101" t="str">
        <f t="shared" si="24"/>
        <v/>
      </c>
    </row>
    <row r="430" spans="1:6" x14ac:dyDescent="0.25">
      <c r="A430" s="107" t="s">
        <v>592</v>
      </c>
      <c r="B430" s="114" t="s">
        <v>290</v>
      </c>
      <c r="C430" s="109">
        <v>49821</v>
      </c>
      <c r="D430" s="112">
        <f t="shared" si="25"/>
        <v>52810.26</v>
      </c>
      <c r="E430" s="109">
        <f t="shared" si="23"/>
        <v>46831.74</v>
      </c>
      <c r="F430" s="101" t="str">
        <f t="shared" si="24"/>
        <v/>
      </c>
    </row>
    <row r="431" spans="1:6" x14ac:dyDescent="0.25">
      <c r="A431" s="107" t="s">
        <v>593</v>
      </c>
      <c r="B431" s="114" t="s">
        <v>290</v>
      </c>
      <c r="C431" s="109">
        <v>52046</v>
      </c>
      <c r="D431" s="112">
        <f t="shared" si="25"/>
        <v>55168.76</v>
      </c>
      <c r="E431" s="109">
        <f t="shared" si="23"/>
        <v>48923.24</v>
      </c>
      <c r="F431" s="101" t="str">
        <f t="shared" si="24"/>
        <v/>
      </c>
    </row>
    <row r="432" spans="1:6" x14ac:dyDescent="0.25">
      <c r="A432" s="107" t="s">
        <v>594</v>
      </c>
      <c r="B432" s="114" t="s">
        <v>290</v>
      </c>
      <c r="C432" s="109">
        <v>54260</v>
      </c>
      <c r="D432" s="112">
        <f t="shared" si="25"/>
        <v>57515.600000000006</v>
      </c>
      <c r="E432" s="109">
        <f t="shared" si="23"/>
        <v>51004.399999999994</v>
      </c>
      <c r="F432" s="101" t="str">
        <f t="shared" si="24"/>
        <v/>
      </c>
    </row>
    <row r="433" spans="1:6" x14ac:dyDescent="0.25">
      <c r="A433" s="107" t="s">
        <v>595</v>
      </c>
      <c r="B433" s="114" t="s">
        <v>290</v>
      </c>
      <c r="C433" s="109">
        <v>56486</v>
      </c>
      <c r="D433" s="112">
        <f t="shared" si="25"/>
        <v>59875.16</v>
      </c>
      <c r="E433" s="109">
        <f t="shared" si="23"/>
        <v>53096.84</v>
      </c>
      <c r="F433" s="101" t="str">
        <f t="shared" si="24"/>
        <v/>
      </c>
    </row>
    <row r="434" spans="1:6" x14ac:dyDescent="0.25">
      <c r="A434" s="107" t="s">
        <v>596</v>
      </c>
      <c r="B434" s="114" t="s">
        <v>290</v>
      </c>
      <c r="C434" s="109">
        <v>58713</v>
      </c>
      <c r="D434" s="112">
        <f t="shared" si="25"/>
        <v>62235.780000000006</v>
      </c>
      <c r="E434" s="109">
        <f t="shared" si="23"/>
        <v>55190.219999999994</v>
      </c>
      <c r="F434" s="101" t="str">
        <f t="shared" si="24"/>
        <v/>
      </c>
    </row>
    <row r="435" spans="1:6" x14ac:dyDescent="0.25">
      <c r="A435" s="107" t="s">
        <v>597</v>
      </c>
      <c r="B435" s="114" t="s">
        <v>290</v>
      </c>
      <c r="C435" s="109">
        <v>48749</v>
      </c>
      <c r="D435" s="112">
        <f t="shared" si="25"/>
        <v>51673.94</v>
      </c>
      <c r="E435" s="109">
        <f t="shared" si="23"/>
        <v>45824.06</v>
      </c>
      <c r="F435" s="101" t="str">
        <f t="shared" si="24"/>
        <v/>
      </c>
    </row>
    <row r="436" spans="1:6" x14ac:dyDescent="0.25">
      <c r="A436" s="107" t="s">
        <v>598</v>
      </c>
      <c r="B436" s="114" t="s">
        <v>290</v>
      </c>
      <c r="C436" s="109">
        <v>51491</v>
      </c>
      <c r="D436" s="112">
        <f t="shared" si="25"/>
        <v>54580.46</v>
      </c>
      <c r="E436" s="109">
        <f t="shared" si="23"/>
        <v>48401.54</v>
      </c>
      <c r="F436" s="101" t="str">
        <f t="shared" si="24"/>
        <v/>
      </c>
    </row>
    <row r="437" spans="1:6" x14ac:dyDescent="0.25">
      <c r="A437" s="107" t="s">
        <v>599</v>
      </c>
      <c r="B437" s="114" t="s">
        <v>290</v>
      </c>
      <c r="C437" s="109">
        <v>54245</v>
      </c>
      <c r="D437" s="112">
        <f t="shared" si="25"/>
        <v>57499.700000000004</v>
      </c>
      <c r="E437" s="109">
        <f t="shared" si="23"/>
        <v>50990.299999999996</v>
      </c>
      <c r="F437" s="101" t="str">
        <f t="shared" si="24"/>
        <v/>
      </c>
    </row>
    <row r="438" spans="1:6" x14ac:dyDescent="0.25">
      <c r="A438" s="107" t="s">
        <v>600</v>
      </c>
      <c r="B438" s="114" t="s">
        <v>290</v>
      </c>
      <c r="C438" s="109">
        <v>56982</v>
      </c>
      <c r="D438" s="112">
        <f t="shared" si="25"/>
        <v>60400.920000000006</v>
      </c>
      <c r="E438" s="109">
        <f t="shared" si="23"/>
        <v>53563.079999999994</v>
      </c>
      <c r="F438" s="101" t="str">
        <f t="shared" si="24"/>
        <v/>
      </c>
    </row>
    <row r="439" spans="1:6" x14ac:dyDescent="0.25">
      <c r="A439" s="107" t="s">
        <v>601</v>
      </c>
      <c r="B439" s="114" t="s">
        <v>290</v>
      </c>
      <c r="C439" s="109">
        <v>59733</v>
      </c>
      <c r="D439" s="112">
        <f t="shared" si="25"/>
        <v>63316.98</v>
      </c>
      <c r="E439" s="109">
        <f t="shared" si="23"/>
        <v>56149.02</v>
      </c>
      <c r="F439" s="101" t="str">
        <f t="shared" si="24"/>
        <v/>
      </c>
    </row>
    <row r="440" spans="1:6" x14ac:dyDescent="0.25">
      <c r="A440" s="107" t="s">
        <v>602</v>
      </c>
      <c r="B440" s="114" t="s">
        <v>290</v>
      </c>
      <c r="C440" s="109">
        <v>62477</v>
      </c>
      <c r="D440" s="112">
        <f t="shared" si="25"/>
        <v>66225.62000000001</v>
      </c>
      <c r="E440" s="109">
        <f t="shared" si="23"/>
        <v>58728.38</v>
      </c>
      <c r="F440" s="101" t="str">
        <f t="shared" si="24"/>
        <v/>
      </c>
    </row>
    <row r="441" spans="1:6" x14ac:dyDescent="0.25">
      <c r="A441" s="107" t="s">
        <v>603</v>
      </c>
      <c r="B441" s="114" t="s">
        <v>290</v>
      </c>
      <c r="C441" s="109">
        <v>65222</v>
      </c>
      <c r="D441" s="112">
        <f t="shared" si="25"/>
        <v>69135.320000000007</v>
      </c>
      <c r="E441" s="109">
        <f t="shared" si="23"/>
        <v>61308.679999999993</v>
      </c>
      <c r="F441" s="101" t="str">
        <f t="shared" si="24"/>
        <v/>
      </c>
    </row>
    <row r="442" spans="1:6" x14ac:dyDescent="0.25">
      <c r="A442" s="107" t="s">
        <v>604</v>
      </c>
      <c r="B442" s="114" t="s">
        <v>290</v>
      </c>
      <c r="C442" s="109">
        <v>67968</v>
      </c>
      <c r="D442" s="112">
        <f t="shared" si="25"/>
        <v>72046.080000000002</v>
      </c>
      <c r="E442" s="109">
        <f t="shared" si="23"/>
        <v>63889.919999999998</v>
      </c>
      <c r="F442" s="101" t="str">
        <f t="shared" si="24"/>
        <v/>
      </c>
    </row>
    <row r="443" spans="1:6" x14ac:dyDescent="0.25">
      <c r="A443" s="107" t="s">
        <v>605</v>
      </c>
      <c r="B443" s="114" t="s">
        <v>290</v>
      </c>
      <c r="C443" s="109">
        <v>70697</v>
      </c>
      <c r="D443" s="112">
        <f t="shared" si="25"/>
        <v>74938.820000000007</v>
      </c>
      <c r="E443" s="109">
        <f t="shared" si="23"/>
        <v>66455.179999999993</v>
      </c>
      <c r="F443" s="101" t="str">
        <f t="shared" si="24"/>
        <v/>
      </c>
    </row>
    <row r="444" spans="1:6" x14ac:dyDescent="0.25">
      <c r="A444" s="107" t="s">
        <v>606</v>
      </c>
      <c r="B444" s="114" t="s">
        <v>290</v>
      </c>
      <c r="C444" s="109">
        <v>54632</v>
      </c>
      <c r="D444" s="112">
        <f t="shared" si="25"/>
        <v>57909.920000000006</v>
      </c>
      <c r="E444" s="109">
        <f t="shared" si="23"/>
        <v>51354.079999999994</v>
      </c>
      <c r="F444" s="101" t="str">
        <f t="shared" si="24"/>
        <v/>
      </c>
    </row>
    <row r="445" spans="1:6" x14ac:dyDescent="0.25">
      <c r="A445" s="107" t="s">
        <v>607</v>
      </c>
      <c r="B445" s="114" t="s">
        <v>290</v>
      </c>
      <c r="C445" s="109">
        <v>57327</v>
      </c>
      <c r="D445" s="112">
        <f t="shared" si="25"/>
        <v>60766.62</v>
      </c>
      <c r="E445" s="109">
        <f t="shared" si="23"/>
        <v>53887.38</v>
      </c>
      <c r="F445" s="101" t="str">
        <f t="shared" si="24"/>
        <v/>
      </c>
    </row>
    <row r="446" spans="1:6" x14ac:dyDescent="0.25">
      <c r="A446" s="107" t="s">
        <v>608</v>
      </c>
      <c r="B446" s="114" t="s">
        <v>290</v>
      </c>
      <c r="C446" s="109">
        <v>60029</v>
      </c>
      <c r="D446" s="112">
        <f t="shared" si="25"/>
        <v>63630.740000000005</v>
      </c>
      <c r="E446" s="109">
        <f t="shared" si="23"/>
        <v>56427.259999999995</v>
      </c>
      <c r="F446" s="101" t="str">
        <f t="shared" si="24"/>
        <v/>
      </c>
    </row>
    <row r="447" spans="1:6" x14ac:dyDescent="0.25">
      <c r="A447" s="107" t="s">
        <v>609</v>
      </c>
      <c r="B447" s="114" t="s">
        <v>290</v>
      </c>
      <c r="C447" s="109">
        <v>62733</v>
      </c>
      <c r="D447" s="112">
        <f t="shared" si="25"/>
        <v>66496.98000000001</v>
      </c>
      <c r="E447" s="109">
        <f t="shared" si="23"/>
        <v>58969.02</v>
      </c>
      <c r="F447" s="101" t="str">
        <f t="shared" si="24"/>
        <v/>
      </c>
    </row>
    <row r="448" spans="1:6" x14ac:dyDescent="0.25">
      <c r="A448" s="107" t="s">
        <v>610</v>
      </c>
      <c r="B448" s="114" t="s">
        <v>290</v>
      </c>
      <c r="C448" s="109">
        <v>65437</v>
      </c>
      <c r="D448" s="112">
        <f t="shared" si="25"/>
        <v>69363.22</v>
      </c>
      <c r="E448" s="109">
        <f t="shared" si="23"/>
        <v>61510.78</v>
      </c>
      <c r="F448" s="101" t="str">
        <f t="shared" si="24"/>
        <v/>
      </c>
    </row>
    <row r="449" spans="1:6" x14ac:dyDescent="0.25">
      <c r="A449" s="107" t="s">
        <v>611</v>
      </c>
      <c r="B449" s="114" t="s">
        <v>290</v>
      </c>
      <c r="C449" s="109">
        <v>68145</v>
      </c>
      <c r="D449" s="112">
        <f t="shared" si="25"/>
        <v>72233.7</v>
      </c>
      <c r="E449" s="109">
        <f t="shared" ref="E449:E512" si="26">SUM(C449*0.94)</f>
        <v>64056.299999999996</v>
      </c>
      <c r="F449" s="101" t="str">
        <f t="shared" ref="F449:F512" si="27">IF(COUNTIF(C$2:C$1297, C449)&gt;1, "Duplicate", "")</f>
        <v/>
      </c>
    </row>
    <row r="450" spans="1:6" x14ac:dyDescent="0.25">
      <c r="A450" s="107" t="s">
        <v>612</v>
      </c>
      <c r="B450" s="114" t="s">
        <v>290</v>
      </c>
      <c r="C450" s="109">
        <v>70834</v>
      </c>
      <c r="D450" s="112">
        <f t="shared" ref="D450:D513" si="28">SUM(C450*1.06)</f>
        <v>75084.040000000008</v>
      </c>
      <c r="E450" s="109">
        <f t="shared" si="26"/>
        <v>66583.959999999992</v>
      </c>
      <c r="F450" s="101" t="str">
        <f t="shared" si="27"/>
        <v/>
      </c>
    </row>
    <row r="451" spans="1:6" x14ac:dyDescent="0.25">
      <c r="A451" s="107" t="s">
        <v>613</v>
      </c>
      <c r="B451" s="114" t="s">
        <v>290</v>
      </c>
      <c r="C451" s="109">
        <v>73534</v>
      </c>
      <c r="D451" s="112">
        <f t="shared" si="28"/>
        <v>77946.040000000008</v>
      </c>
      <c r="E451" s="109">
        <f t="shared" si="26"/>
        <v>69121.959999999992</v>
      </c>
      <c r="F451" s="101" t="str">
        <f t="shared" si="27"/>
        <v/>
      </c>
    </row>
    <row r="452" spans="1:6" x14ac:dyDescent="0.25">
      <c r="A452" s="107" t="s">
        <v>614</v>
      </c>
      <c r="B452" s="114" t="s">
        <v>290</v>
      </c>
      <c r="C452" s="109">
        <v>76267</v>
      </c>
      <c r="D452" s="112">
        <f t="shared" si="28"/>
        <v>80843.02</v>
      </c>
      <c r="E452" s="109">
        <f t="shared" si="26"/>
        <v>71690.98</v>
      </c>
      <c r="F452" s="101" t="str">
        <f t="shared" si="27"/>
        <v/>
      </c>
    </row>
    <row r="453" spans="1:6" x14ac:dyDescent="0.25">
      <c r="A453" s="107" t="s">
        <v>615</v>
      </c>
      <c r="B453" s="114" t="s">
        <v>290</v>
      </c>
      <c r="C453" s="109">
        <v>66894</v>
      </c>
      <c r="D453" s="112">
        <f t="shared" si="28"/>
        <v>70907.64</v>
      </c>
      <c r="E453" s="109">
        <f t="shared" si="26"/>
        <v>62880.359999999993</v>
      </c>
      <c r="F453" s="101" t="str">
        <f t="shared" si="27"/>
        <v/>
      </c>
    </row>
    <row r="454" spans="1:6" x14ac:dyDescent="0.25">
      <c r="A454" s="107" t="s">
        <v>616</v>
      </c>
      <c r="B454" s="114" t="s">
        <v>290</v>
      </c>
      <c r="C454" s="109">
        <v>70233</v>
      </c>
      <c r="D454" s="112">
        <f t="shared" si="28"/>
        <v>74446.98000000001</v>
      </c>
      <c r="E454" s="109">
        <f t="shared" si="26"/>
        <v>66019.01999999999</v>
      </c>
      <c r="F454" s="101" t="str">
        <f t="shared" si="27"/>
        <v/>
      </c>
    </row>
    <row r="455" spans="1:6" x14ac:dyDescent="0.25">
      <c r="A455" s="107" t="s">
        <v>617</v>
      </c>
      <c r="B455" s="114" t="s">
        <v>290</v>
      </c>
      <c r="C455" s="109">
        <v>73587</v>
      </c>
      <c r="D455" s="112">
        <f t="shared" si="28"/>
        <v>78002.22</v>
      </c>
      <c r="E455" s="109">
        <f t="shared" si="26"/>
        <v>69171.78</v>
      </c>
      <c r="F455" s="101" t="str">
        <f t="shared" si="27"/>
        <v/>
      </c>
    </row>
    <row r="456" spans="1:6" x14ac:dyDescent="0.25">
      <c r="A456" s="107" t="s">
        <v>618</v>
      </c>
      <c r="B456" s="114" t="s">
        <v>290</v>
      </c>
      <c r="C456" s="109">
        <v>76924</v>
      </c>
      <c r="D456" s="112">
        <f t="shared" si="28"/>
        <v>81539.44</v>
      </c>
      <c r="E456" s="109">
        <f t="shared" si="26"/>
        <v>72308.56</v>
      </c>
      <c r="F456" s="101" t="str">
        <f t="shared" si="27"/>
        <v/>
      </c>
    </row>
    <row r="457" spans="1:6" x14ac:dyDescent="0.25">
      <c r="A457" s="107" t="s">
        <v>619</v>
      </c>
      <c r="B457" s="114" t="s">
        <v>290</v>
      </c>
      <c r="C457" s="109">
        <v>80266</v>
      </c>
      <c r="D457" s="112">
        <f t="shared" si="28"/>
        <v>85081.96</v>
      </c>
      <c r="E457" s="109">
        <f t="shared" si="26"/>
        <v>75450.039999999994</v>
      </c>
      <c r="F457" s="101" t="str">
        <f t="shared" si="27"/>
        <v/>
      </c>
    </row>
    <row r="458" spans="1:6" x14ac:dyDescent="0.25">
      <c r="A458" s="107" t="s">
        <v>620</v>
      </c>
      <c r="B458" s="114" t="s">
        <v>290</v>
      </c>
      <c r="C458" s="109">
        <v>83614</v>
      </c>
      <c r="D458" s="112">
        <f t="shared" si="28"/>
        <v>88630.840000000011</v>
      </c>
      <c r="E458" s="109">
        <f t="shared" si="26"/>
        <v>78597.159999999989</v>
      </c>
      <c r="F458" s="101" t="str">
        <f t="shared" si="27"/>
        <v/>
      </c>
    </row>
    <row r="459" spans="1:6" x14ac:dyDescent="0.25">
      <c r="A459" s="107" t="s">
        <v>621</v>
      </c>
      <c r="B459" s="114" t="s">
        <v>290</v>
      </c>
      <c r="C459" s="109">
        <v>86952</v>
      </c>
      <c r="D459" s="112">
        <f t="shared" si="28"/>
        <v>92169.12000000001</v>
      </c>
      <c r="E459" s="109">
        <f t="shared" si="26"/>
        <v>81734.87999999999</v>
      </c>
      <c r="F459" s="101" t="str">
        <f t="shared" si="27"/>
        <v/>
      </c>
    </row>
    <row r="460" spans="1:6" x14ac:dyDescent="0.25">
      <c r="A460" s="107" t="s">
        <v>622</v>
      </c>
      <c r="B460" s="114" t="s">
        <v>290</v>
      </c>
      <c r="C460" s="109">
        <v>90305</v>
      </c>
      <c r="D460" s="112">
        <f t="shared" si="28"/>
        <v>95723.3</v>
      </c>
      <c r="E460" s="109">
        <f t="shared" si="26"/>
        <v>84886.7</v>
      </c>
      <c r="F460" s="101" t="str">
        <f t="shared" si="27"/>
        <v/>
      </c>
    </row>
    <row r="461" spans="1:6" x14ac:dyDescent="0.25">
      <c r="A461" s="107" t="s">
        <v>623</v>
      </c>
      <c r="B461" s="114" t="s">
        <v>290</v>
      </c>
      <c r="C461" s="109">
        <v>93650</v>
      </c>
      <c r="D461" s="112">
        <f t="shared" si="28"/>
        <v>99269</v>
      </c>
      <c r="E461" s="109">
        <f t="shared" si="26"/>
        <v>88031</v>
      </c>
      <c r="F461" s="101" t="str">
        <f t="shared" si="27"/>
        <v/>
      </c>
    </row>
    <row r="462" spans="1:6" x14ac:dyDescent="0.25">
      <c r="A462" s="107" t="s">
        <v>624</v>
      </c>
      <c r="B462" s="114" t="s">
        <v>290</v>
      </c>
      <c r="C462" s="109">
        <v>96962</v>
      </c>
      <c r="D462" s="112">
        <f t="shared" si="28"/>
        <v>102779.72</v>
      </c>
      <c r="E462" s="109">
        <f t="shared" si="26"/>
        <v>91144.28</v>
      </c>
      <c r="F462" s="101" t="str">
        <f t="shared" si="27"/>
        <v/>
      </c>
    </row>
    <row r="463" spans="1:6" x14ac:dyDescent="0.25">
      <c r="A463" s="107" t="s">
        <v>625</v>
      </c>
      <c r="B463" s="114" t="s">
        <v>290</v>
      </c>
      <c r="C463" s="109">
        <v>72669</v>
      </c>
      <c r="D463" s="112">
        <f t="shared" si="28"/>
        <v>77029.14</v>
      </c>
      <c r="E463" s="109">
        <f t="shared" si="26"/>
        <v>68308.86</v>
      </c>
      <c r="F463" s="101" t="str">
        <f t="shared" si="27"/>
        <v/>
      </c>
    </row>
    <row r="464" spans="1:6" x14ac:dyDescent="0.25">
      <c r="A464" s="107" t="s">
        <v>626</v>
      </c>
      <c r="B464" s="114" t="s">
        <v>290</v>
      </c>
      <c r="C464" s="109">
        <v>75929</v>
      </c>
      <c r="D464" s="112">
        <f t="shared" si="28"/>
        <v>80484.740000000005</v>
      </c>
      <c r="E464" s="109">
        <f t="shared" si="26"/>
        <v>71373.259999999995</v>
      </c>
      <c r="F464" s="101" t="str">
        <f t="shared" si="27"/>
        <v/>
      </c>
    </row>
    <row r="465" spans="1:6" x14ac:dyDescent="0.25">
      <c r="A465" s="107" t="s">
        <v>627</v>
      </c>
      <c r="B465" s="114" t="s">
        <v>290</v>
      </c>
      <c r="C465" s="109">
        <v>79193</v>
      </c>
      <c r="D465" s="112">
        <f t="shared" si="28"/>
        <v>83944.58</v>
      </c>
      <c r="E465" s="109">
        <f t="shared" si="26"/>
        <v>74441.42</v>
      </c>
      <c r="F465" s="101" t="str">
        <f t="shared" si="27"/>
        <v/>
      </c>
    </row>
    <row r="466" spans="1:6" x14ac:dyDescent="0.25">
      <c r="A466" s="107" t="s">
        <v>628</v>
      </c>
      <c r="B466" s="114" t="s">
        <v>290</v>
      </c>
      <c r="C466" s="109">
        <v>82452</v>
      </c>
      <c r="D466" s="112">
        <f t="shared" si="28"/>
        <v>87399.12000000001</v>
      </c>
      <c r="E466" s="109">
        <f t="shared" si="26"/>
        <v>77504.87999999999</v>
      </c>
      <c r="F466" s="101" t="str">
        <f t="shared" si="27"/>
        <v/>
      </c>
    </row>
    <row r="467" spans="1:6" x14ac:dyDescent="0.25">
      <c r="A467" s="107" t="s">
        <v>629</v>
      </c>
      <c r="B467" s="114" t="s">
        <v>290</v>
      </c>
      <c r="C467" s="109">
        <v>85718</v>
      </c>
      <c r="D467" s="112">
        <f t="shared" si="28"/>
        <v>90861.08</v>
      </c>
      <c r="E467" s="109">
        <f t="shared" si="26"/>
        <v>80574.92</v>
      </c>
      <c r="F467" s="101" t="str">
        <f t="shared" si="27"/>
        <v/>
      </c>
    </row>
    <row r="468" spans="1:6" x14ac:dyDescent="0.25">
      <c r="A468" s="107" t="s">
        <v>630</v>
      </c>
      <c r="B468" s="114" t="s">
        <v>290</v>
      </c>
      <c r="C468" s="109">
        <v>88986</v>
      </c>
      <c r="D468" s="112">
        <f t="shared" si="28"/>
        <v>94325.16</v>
      </c>
      <c r="E468" s="109">
        <f t="shared" si="26"/>
        <v>83646.84</v>
      </c>
      <c r="F468" s="101" t="str">
        <f t="shared" si="27"/>
        <v/>
      </c>
    </row>
    <row r="469" spans="1:6" x14ac:dyDescent="0.25">
      <c r="A469" s="107" t="s">
        <v>631</v>
      </c>
      <c r="B469" s="114" t="s">
        <v>290</v>
      </c>
      <c r="C469" s="109">
        <v>92248</v>
      </c>
      <c r="D469" s="112">
        <f t="shared" si="28"/>
        <v>97782.88</v>
      </c>
      <c r="E469" s="109">
        <f t="shared" si="26"/>
        <v>86713.12</v>
      </c>
      <c r="F469" s="101" t="str">
        <f t="shared" si="27"/>
        <v/>
      </c>
    </row>
    <row r="470" spans="1:6" x14ac:dyDescent="0.25">
      <c r="A470" s="107" t="s">
        <v>632</v>
      </c>
      <c r="B470" s="114" t="s">
        <v>290</v>
      </c>
      <c r="C470" s="109">
        <v>95506</v>
      </c>
      <c r="D470" s="112">
        <f t="shared" si="28"/>
        <v>101236.36</v>
      </c>
      <c r="E470" s="109">
        <f t="shared" si="26"/>
        <v>89775.64</v>
      </c>
      <c r="F470" s="101" t="str">
        <f t="shared" si="27"/>
        <v/>
      </c>
    </row>
    <row r="471" spans="1:6" x14ac:dyDescent="0.25">
      <c r="A471" s="107" t="s">
        <v>633</v>
      </c>
      <c r="B471" s="114" t="s">
        <v>290</v>
      </c>
      <c r="C471" s="109">
        <v>98762</v>
      </c>
      <c r="D471" s="112">
        <f t="shared" si="28"/>
        <v>104687.72</v>
      </c>
      <c r="E471" s="109">
        <f t="shared" si="26"/>
        <v>92836.28</v>
      </c>
      <c r="F471" s="101" t="str">
        <f t="shared" si="27"/>
        <v/>
      </c>
    </row>
    <row r="472" spans="1:6" x14ac:dyDescent="0.25">
      <c r="A472" s="107" t="s">
        <v>634</v>
      </c>
      <c r="B472" s="114" t="s">
        <v>290</v>
      </c>
      <c r="C472" s="109">
        <v>102019</v>
      </c>
      <c r="D472" s="112">
        <f t="shared" si="28"/>
        <v>108140.14</v>
      </c>
      <c r="E472" s="109">
        <f t="shared" si="26"/>
        <v>95897.86</v>
      </c>
      <c r="F472" s="101" t="str">
        <f t="shared" si="27"/>
        <v/>
      </c>
    </row>
    <row r="473" spans="1:6" x14ac:dyDescent="0.25">
      <c r="A473" s="107" t="s">
        <v>635</v>
      </c>
      <c r="B473" s="114" t="s">
        <v>290</v>
      </c>
      <c r="C473" s="109">
        <v>76859</v>
      </c>
      <c r="D473" s="112">
        <f t="shared" si="28"/>
        <v>81470.540000000008</v>
      </c>
      <c r="E473" s="109">
        <f t="shared" si="26"/>
        <v>72247.459999999992</v>
      </c>
      <c r="F473" s="101" t="str">
        <f t="shared" si="27"/>
        <v/>
      </c>
    </row>
    <row r="474" spans="1:6" x14ac:dyDescent="0.25">
      <c r="A474" s="107" t="s">
        <v>636</v>
      </c>
      <c r="B474" s="114" t="s">
        <v>290</v>
      </c>
      <c r="C474" s="109">
        <v>80118</v>
      </c>
      <c r="D474" s="112">
        <f t="shared" si="28"/>
        <v>84925.08</v>
      </c>
      <c r="E474" s="109">
        <f t="shared" si="26"/>
        <v>75310.92</v>
      </c>
      <c r="F474" s="101" t="str">
        <f t="shared" si="27"/>
        <v/>
      </c>
    </row>
    <row r="475" spans="1:6" x14ac:dyDescent="0.25">
      <c r="A475" s="107" t="s">
        <v>637</v>
      </c>
      <c r="B475" s="114" t="s">
        <v>290</v>
      </c>
      <c r="C475" s="109">
        <v>83389</v>
      </c>
      <c r="D475" s="112">
        <f t="shared" si="28"/>
        <v>88392.340000000011</v>
      </c>
      <c r="E475" s="109">
        <f t="shared" si="26"/>
        <v>78385.659999999989</v>
      </c>
      <c r="F475" s="101" t="str">
        <f t="shared" si="27"/>
        <v/>
      </c>
    </row>
    <row r="476" spans="1:6" x14ac:dyDescent="0.25">
      <c r="A476" s="107" t="s">
        <v>638</v>
      </c>
      <c r="B476" s="114" t="s">
        <v>290</v>
      </c>
      <c r="C476" s="109">
        <v>86652</v>
      </c>
      <c r="D476" s="112">
        <f t="shared" si="28"/>
        <v>91851.12000000001</v>
      </c>
      <c r="E476" s="109">
        <f t="shared" si="26"/>
        <v>81452.87999999999</v>
      </c>
      <c r="F476" s="101" t="str">
        <f t="shared" si="27"/>
        <v/>
      </c>
    </row>
    <row r="477" spans="1:6" x14ac:dyDescent="0.25">
      <c r="A477" s="107" t="s">
        <v>639</v>
      </c>
      <c r="B477" s="114" t="s">
        <v>290</v>
      </c>
      <c r="C477" s="109">
        <v>89905</v>
      </c>
      <c r="D477" s="112">
        <f t="shared" si="28"/>
        <v>95299.3</v>
      </c>
      <c r="E477" s="109">
        <f t="shared" si="26"/>
        <v>84510.7</v>
      </c>
      <c r="F477" s="101" t="str">
        <f t="shared" si="27"/>
        <v/>
      </c>
    </row>
    <row r="478" spans="1:6" x14ac:dyDescent="0.25">
      <c r="A478" s="107" t="s">
        <v>640</v>
      </c>
      <c r="B478" s="114" t="s">
        <v>290</v>
      </c>
      <c r="C478" s="109">
        <v>93168</v>
      </c>
      <c r="D478" s="112">
        <f t="shared" si="28"/>
        <v>98758.080000000002</v>
      </c>
      <c r="E478" s="109">
        <f t="shared" si="26"/>
        <v>87577.919999999998</v>
      </c>
      <c r="F478" s="101" t="str">
        <f t="shared" si="27"/>
        <v/>
      </c>
    </row>
    <row r="479" spans="1:6" x14ac:dyDescent="0.25">
      <c r="A479" s="107" t="s">
        <v>641</v>
      </c>
      <c r="B479" s="114" t="s">
        <v>290</v>
      </c>
      <c r="C479" s="109">
        <v>96432</v>
      </c>
      <c r="D479" s="112">
        <f t="shared" si="28"/>
        <v>102217.92</v>
      </c>
      <c r="E479" s="109">
        <f t="shared" si="26"/>
        <v>90646.080000000002</v>
      </c>
      <c r="F479" s="101" t="str">
        <f t="shared" si="27"/>
        <v/>
      </c>
    </row>
    <row r="480" spans="1:6" x14ac:dyDescent="0.25">
      <c r="A480" s="107" t="s">
        <v>642</v>
      </c>
      <c r="B480" s="114" t="s">
        <v>290</v>
      </c>
      <c r="C480" s="109">
        <v>99702</v>
      </c>
      <c r="D480" s="112">
        <f t="shared" si="28"/>
        <v>105684.12000000001</v>
      </c>
      <c r="E480" s="109">
        <f t="shared" si="26"/>
        <v>93719.87999999999</v>
      </c>
      <c r="F480" s="101" t="str">
        <f t="shared" si="27"/>
        <v/>
      </c>
    </row>
    <row r="481" spans="1:6" x14ac:dyDescent="0.25">
      <c r="A481" s="107" t="s">
        <v>643</v>
      </c>
      <c r="B481" s="114" t="s">
        <v>290</v>
      </c>
      <c r="C481" s="109">
        <v>102957</v>
      </c>
      <c r="D481" s="112">
        <f t="shared" si="28"/>
        <v>109134.42</v>
      </c>
      <c r="E481" s="109">
        <f t="shared" si="26"/>
        <v>96779.58</v>
      </c>
      <c r="F481" s="101" t="str">
        <f t="shared" si="27"/>
        <v/>
      </c>
    </row>
    <row r="482" spans="1:6" x14ac:dyDescent="0.25">
      <c r="A482" s="107" t="s">
        <v>644</v>
      </c>
      <c r="B482" s="114" t="s">
        <v>290</v>
      </c>
      <c r="C482" s="109">
        <v>106098</v>
      </c>
      <c r="D482" s="112">
        <f t="shared" si="28"/>
        <v>112463.88</v>
      </c>
      <c r="E482" s="109">
        <f t="shared" si="26"/>
        <v>99732.12</v>
      </c>
      <c r="F482" s="101" t="str">
        <f t="shared" si="27"/>
        <v/>
      </c>
    </row>
    <row r="483" spans="1:6" x14ac:dyDescent="0.25">
      <c r="A483" s="107" t="s">
        <v>645</v>
      </c>
      <c r="B483" s="114" t="s">
        <v>290</v>
      </c>
      <c r="C483" s="109">
        <v>43789</v>
      </c>
      <c r="D483" s="112">
        <f t="shared" si="28"/>
        <v>46416.340000000004</v>
      </c>
      <c r="E483" s="109">
        <f t="shared" si="26"/>
        <v>41161.659999999996</v>
      </c>
      <c r="F483" s="101" t="str">
        <f t="shared" si="27"/>
        <v/>
      </c>
    </row>
    <row r="484" spans="1:6" x14ac:dyDescent="0.25">
      <c r="A484" s="107" t="s">
        <v>646</v>
      </c>
      <c r="B484" s="114" t="s">
        <v>290</v>
      </c>
      <c r="C484" s="109">
        <v>46189</v>
      </c>
      <c r="D484" s="112">
        <f t="shared" si="28"/>
        <v>48960.340000000004</v>
      </c>
      <c r="E484" s="109">
        <f t="shared" si="26"/>
        <v>43417.659999999996</v>
      </c>
      <c r="F484" s="101" t="str">
        <f t="shared" si="27"/>
        <v/>
      </c>
    </row>
    <row r="485" spans="1:6" x14ac:dyDescent="0.25">
      <c r="A485" s="107" t="s">
        <v>647</v>
      </c>
      <c r="B485" s="114" t="s">
        <v>290</v>
      </c>
      <c r="C485" s="109">
        <v>48575</v>
      </c>
      <c r="D485" s="112">
        <f t="shared" si="28"/>
        <v>51489.5</v>
      </c>
      <c r="E485" s="109">
        <f t="shared" si="26"/>
        <v>45660.5</v>
      </c>
      <c r="F485" s="101" t="str">
        <f t="shared" si="27"/>
        <v/>
      </c>
    </row>
    <row r="486" spans="1:6" x14ac:dyDescent="0.25">
      <c r="A486" s="107" t="s">
        <v>648</v>
      </c>
      <c r="B486" s="114" t="s">
        <v>290</v>
      </c>
      <c r="C486" s="109">
        <v>50976</v>
      </c>
      <c r="D486" s="112">
        <f t="shared" si="28"/>
        <v>54034.560000000005</v>
      </c>
      <c r="E486" s="109">
        <f t="shared" si="26"/>
        <v>47917.439999999995</v>
      </c>
      <c r="F486" s="101" t="str">
        <f t="shared" si="27"/>
        <v/>
      </c>
    </row>
    <row r="487" spans="1:6" x14ac:dyDescent="0.25">
      <c r="A487" s="107" t="s">
        <v>649</v>
      </c>
      <c r="B487" s="114" t="s">
        <v>290</v>
      </c>
      <c r="C487" s="109">
        <v>53363</v>
      </c>
      <c r="D487" s="112">
        <f t="shared" si="28"/>
        <v>56564.780000000006</v>
      </c>
      <c r="E487" s="109">
        <f t="shared" si="26"/>
        <v>50161.219999999994</v>
      </c>
      <c r="F487" s="101" t="str">
        <f t="shared" si="27"/>
        <v/>
      </c>
    </row>
    <row r="488" spans="1:6" x14ac:dyDescent="0.25">
      <c r="A488" s="107" t="s">
        <v>650</v>
      </c>
      <c r="B488" s="114" t="s">
        <v>290</v>
      </c>
      <c r="C488" s="109">
        <v>55756</v>
      </c>
      <c r="D488" s="112">
        <f t="shared" si="28"/>
        <v>59101.36</v>
      </c>
      <c r="E488" s="109">
        <f t="shared" si="26"/>
        <v>52410.64</v>
      </c>
      <c r="F488" s="101" t="str">
        <f t="shared" si="27"/>
        <v/>
      </c>
    </row>
    <row r="489" spans="1:6" x14ac:dyDescent="0.25">
      <c r="A489" s="107" t="s">
        <v>651</v>
      </c>
      <c r="B489" s="114" t="s">
        <v>290</v>
      </c>
      <c r="C489" s="109">
        <v>58152</v>
      </c>
      <c r="D489" s="112">
        <f t="shared" si="28"/>
        <v>61641.120000000003</v>
      </c>
      <c r="E489" s="109">
        <f t="shared" si="26"/>
        <v>54662.879999999997</v>
      </c>
      <c r="F489" s="101" t="str">
        <f t="shared" si="27"/>
        <v/>
      </c>
    </row>
    <row r="490" spans="1:6" x14ac:dyDescent="0.25">
      <c r="A490" s="107" t="s">
        <v>652</v>
      </c>
      <c r="B490" s="114" t="s">
        <v>290</v>
      </c>
      <c r="C490" s="109">
        <v>60546</v>
      </c>
      <c r="D490" s="112">
        <f t="shared" si="28"/>
        <v>64178.76</v>
      </c>
      <c r="E490" s="109">
        <f t="shared" si="26"/>
        <v>56913.24</v>
      </c>
      <c r="F490" s="101" t="str">
        <f t="shared" si="27"/>
        <v/>
      </c>
    </row>
    <row r="491" spans="1:6" x14ac:dyDescent="0.25">
      <c r="A491" s="107" t="s">
        <v>653</v>
      </c>
      <c r="B491" s="114" t="s">
        <v>290</v>
      </c>
      <c r="C491" s="109">
        <v>49010</v>
      </c>
      <c r="D491" s="112">
        <f t="shared" si="28"/>
        <v>51950.600000000006</v>
      </c>
      <c r="E491" s="109">
        <f t="shared" si="26"/>
        <v>46069.399999999994</v>
      </c>
      <c r="F491" s="101" t="str">
        <f t="shared" si="27"/>
        <v/>
      </c>
    </row>
    <row r="492" spans="1:6" x14ac:dyDescent="0.25">
      <c r="A492" s="107" t="s">
        <v>654</v>
      </c>
      <c r="B492" s="114" t="s">
        <v>290</v>
      </c>
      <c r="C492" s="109">
        <v>52069</v>
      </c>
      <c r="D492" s="112">
        <f t="shared" si="28"/>
        <v>55193.14</v>
      </c>
      <c r="E492" s="109">
        <f t="shared" si="26"/>
        <v>48944.86</v>
      </c>
      <c r="F492" s="101" t="str">
        <f t="shared" si="27"/>
        <v/>
      </c>
    </row>
    <row r="493" spans="1:6" x14ac:dyDescent="0.25">
      <c r="A493" s="107" t="s">
        <v>655</v>
      </c>
      <c r="B493" s="114" t="s">
        <v>290</v>
      </c>
      <c r="C493" s="109">
        <v>55135</v>
      </c>
      <c r="D493" s="112">
        <f t="shared" si="28"/>
        <v>58443.100000000006</v>
      </c>
      <c r="E493" s="109">
        <f t="shared" si="26"/>
        <v>51826.899999999994</v>
      </c>
      <c r="F493" s="101" t="str">
        <f t="shared" si="27"/>
        <v/>
      </c>
    </row>
    <row r="494" spans="1:6" x14ac:dyDescent="0.25">
      <c r="A494" s="107" t="s">
        <v>656</v>
      </c>
      <c r="B494" s="114" t="s">
        <v>290</v>
      </c>
      <c r="C494" s="109">
        <v>58192</v>
      </c>
      <c r="D494" s="112">
        <f t="shared" si="28"/>
        <v>61683.520000000004</v>
      </c>
      <c r="E494" s="109">
        <f t="shared" si="26"/>
        <v>54700.479999999996</v>
      </c>
      <c r="F494" s="101" t="str">
        <f t="shared" si="27"/>
        <v/>
      </c>
    </row>
    <row r="495" spans="1:6" x14ac:dyDescent="0.25">
      <c r="A495" s="107" t="s">
        <v>657</v>
      </c>
      <c r="B495" s="114" t="s">
        <v>290</v>
      </c>
      <c r="C495" s="109">
        <v>61255</v>
      </c>
      <c r="D495" s="112">
        <f t="shared" si="28"/>
        <v>64930.3</v>
      </c>
      <c r="E495" s="109">
        <f t="shared" si="26"/>
        <v>57579.7</v>
      </c>
      <c r="F495" s="101" t="str">
        <f t="shared" si="27"/>
        <v/>
      </c>
    </row>
    <row r="496" spans="1:6" x14ac:dyDescent="0.25">
      <c r="A496" s="107" t="s">
        <v>658</v>
      </c>
      <c r="B496" s="114" t="s">
        <v>290</v>
      </c>
      <c r="C496" s="109">
        <v>64314</v>
      </c>
      <c r="D496" s="112">
        <f t="shared" si="28"/>
        <v>68172.84</v>
      </c>
      <c r="E496" s="109">
        <f t="shared" si="26"/>
        <v>60455.159999999996</v>
      </c>
      <c r="F496" s="101" t="str">
        <f t="shared" si="27"/>
        <v/>
      </c>
    </row>
    <row r="497" spans="1:6" x14ac:dyDescent="0.25">
      <c r="A497" s="107" t="s">
        <v>659</v>
      </c>
      <c r="B497" s="114" t="s">
        <v>290</v>
      </c>
      <c r="C497" s="109">
        <v>67378</v>
      </c>
      <c r="D497" s="112">
        <f t="shared" si="28"/>
        <v>71420.680000000008</v>
      </c>
      <c r="E497" s="109">
        <f t="shared" si="26"/>
        <v>63335.32</v>
      </c>
      <c r="F497" s="101" t="str">
        <f t="shared" si="27"/>
        <v/>
      </c>
    </row>
    <row r="498" spans="1:6" x14ac:dyDescent="0.25">
      <c r="A498" s="107" t="s">
        <v>660</v>
      </c>
      <c r="B498" s="114" t="s">
        <v>290</v>
      </c>
      <c r="C498" s="109">
        <v>70436</v>
      </c>
      <c r="D498" s="112">
        <f t="shared" si="28"/>
        <v>74662.16</v>
      </c>
      <c r="E498" s="109">
        <f t="shared" si="26"/>
        <v>66209.84</v>
      </c>
      <c r="F498" s="101" t="str">
        <f t="shared" si="27"/>
        <v>Duplicate</v>
      </c>
    </row>
    <row r="499" spans="1:6" x14ac:dyDescent="0.25">
      <c r="A499" s="107" t="s">
        <v>661</v>
      </c>
      <c r="B499" s="114" t="s">
        <v>290</v>
      </c>
      <c r="C499" s="109">
        <v>73501</v>
      </c>
      <c r="D499" s="112">
        <f t="shared" si="28"/>
        <v>77911.06</v>
      </c>
      <c r="E499" s="109">
        <f t="shared" si="26"/>
        <v>69090.94</v>
      </c>
      <c r="F499" s="101" t="str">
        <f t="shared" si="27"/>
        <v/>
      </c>
    </row>
    <row r="500" spans="1:6" x14ac:dyDescent="0.25">
      <c r="A500" s="107" t="s">
        <v>662</v>
      </c>
      <c r="B500" s="114" t="s">
        <v>290</v>
      </c>
      <c r="C500" s="109">
        <v>57318</v>
      </c>
      <c r="D500" s="112">
        <f t="shared" si="28"/>
        <v>60757.08</v>
      </c>
      <c r="E500" s="109">
        <f t="shared" si="26"/>
        <v>53878.92</v>
      </c>
      <c r="F500" s="101" t="str">
        <f t="shared" si="27"/>
        <v/>
      </c>
    </row>
    <row r="501" spans="1:6" x14ac:dyDescent="0.25">
      <c r="A501" s="107" t="s">
        <v>663</v>
      </c>
      <c r="B501" s="114" t="s">
        <v>290</v>
      </c>
      <c r="C501" s="109">
        <v>60364</v>
      </c>
      <c r="D501" s="112">
        <f t="shared" si="28"/>
        <v>63985.840000000004</v>
      </c>
      <c r="E501" s="109">
        <f t="shared" si="26"/>
        <v>56742.159999999996</v>
      </c>
      <c r="F501" s="101" t="str">
        <f t="shared" si="27"/>
        <v/>
      </c>
    </row>
    <row r="502" spans="1:6" x14ac:dyDescent="0.25">
      <c r="A502" s="107" t="s">
        <v>664</v>
      </c>
      <c r="B502" s="114" t="s">
        <v>290</v>
      </c>
      <c r="C502" s="109">
        <v>63424</v>
      </c>
      <c r="D502" s="112">
        <f t="shared" si="28"/>
        <v>67229.440000000002</v>
      </c>
      <c r="E502" s="109">
        <f t="shared" si="26"/>
        <v>59618.559999999998</v>
      </c>
      <c r="F502" s="101" t="str">
        <f t="shared" si="27"/>
        <v/>
      </c>
    </row>
    <row r="503" spans="1:6" x14ac:dyDescent="0.25">
      <c r="A503" s="107" t="s">
        <v>665</v>
      </c>
      <c r="B503" s="114" t="s">
        <v>290</v>
      </c>
      <c r="C503" s="109">
        <v>66486</v>
      </c>
      <c r="D503" s="112">
        <f t="shared" si="28"/>
        <v>70475.16</v>
      </c>
      <c r="E503" s="109">
        <f t="shared" si="26"/>
        <v>62496.84</v>
      </c>
      <c r="F503" s="101" t="str">
        <f t="shared" si="27"/>
        <v/>
      </c>
    </row>
    <row r="504" spans="1:6" x14ac:dyDescent="0.25">
      <c r="A504" s="107" t="s">
        <v>666</v>
      </c>
      <c r="B504" s="114" t="s">
        <v>290</v>
      </c>
      <c r="C504" s="109">
        <v>69543</v>
      </c>
      <c r="D504" s="112">
        <f t="shared" si="28"/>
        <v>73715.58</v>
      </c>
      <c r="E504" s="109">
        <f t="shared" si="26"/>
        <v>65370.42</v>
      </c>
      <c r="F504" s="101" t="str">
        <f t="shared" si="27"/>
        <v/>
      </c>
    </row>
    <row r="505" spans="1:6" x14ac:dyDescent="0.25">
      <c r="A505" s="107" t="s">
        <v>667</v>
      </c>
      <c r="B505" s="114" t="s">
        <v>290</v>
      </c>
      <c r="C505" s="109">
        <v>72612</v>
      </c>
      <c r="D505" s="112">
        <f t="shared" si="28"/>
        <v>76968.72</v>
      </c>
      <c r="E505" s="109">
        <f t="shared" si="26"/>
        <v>68255.28</v>
      </c>
      <c r="F505" s="101" t="str">
        <f t="shared" si="27"/>
        <v/>
      </c>
    </row>
    <row r="506" spans="1:6" x14ac:dyDescent="0.25">
      <c r="A506" s="107" t="s">
        <v>668</v>
      </c>
      <c r="B506" s="114" t="s">
        <v>290</v>
      </c>
      <c r="C506" s="109">
        <v>75672</v>
      </c>
      <c r="D506" s="112">
        <f t="shared" si="28"/>
        <v>80212.320000000007</v>
      </c>
      <c r="E506" s="109">
        <f t="shared" si="26"/>
        <v>71131.679999999993</v>
      </c>
      <c r="F506" s="101" t="str">
        <f t="shared" si="27"/>
        <v/>
      </c>
    </row>
    <row r="507" spans="1:6" x14ac:dyDescent="0.25">
      <c r="A507" s="107" t="s">
        <v>669</v>
      </c>
      <c r="B507" s="114" t="s">
        <v>290</v>
      </c>
      <c r="C507" s="109">
        <v>78723</v>
      </c>
      <c r="D507" s="112">
        <f t="shared" si="28"/>
        <v>83446.38</v>
      </c>
      <c r="E507" s="109">
        <f t="shared" si="26"/>
        <v>73999.62</v>
      </c>
      <c r="F507" s="101" t="str">
        <f t="shared" si="27"/>
        <v/>
      </c>
    </row>
    <row r="508" spans="1:6" x14ac:dyDescent="0.25">
      <c r="A508" s="107" t="s">
        <v>670</v>
      </c>
      <c r="B508" s="114" t="s">
        <v>290</v>
      </c>
      <c r="C508" s="109">
        <v>81801</v>
      </c>
      <c r="D508" s="112">
        <f t="shared" si="28"/>
        <v>86709.06</v>
      </c>
      <c r="E508" s="109">
        <f t="shared" si="26"/>
        <v>76892.94</v>
      </c>
      <c r="F508" s="101" t="str">
        <f t="shared" si="27"/>
        <v/>
      </c>
    </row>
    <row r="509" spans="1:6" x14ac:dyDescent="0.25">
      <c r="A509" s="107" t="s">
        <v>671</v>
      </c>
      <c r="B509" s="114" t="s">
        <v>290</v>
      </c>
      <c r="C509" s="109">
        <v>66288</v>
      </c>
      <c r="D509" s="112">
        <f t="shared" si="28"/>
        <v>70265.279999999999</v>
      </c>
      <c r="E509" s="109">
        <f t="shared" si="26"/>
        <v>62310.719999999994</v>
      </c>
      <c r="F509" s="101" t="str">
        <f t="shared" si="27"/>
        <v/>
      </c>
    </row>
    <row r="510" spans="1:6" x14ac:dyDescent="0.25">
      <c r="A510" s="107" t="s">
        <v>672</v>
      </c>
      <c r="B510" s="114" t="s">
        <v>290</v>
      </c>
      <c r="C510" s="109">
        <v>69950</v>
      </c>
      <c r="D510" s="112">
        <f t="shared" si="28"/>
        <v>74147</v>
      </c>
      <c r="E510" s="109">
        <f t="shared" si="26"/>
        <v>65753</v>
      </c>
      <c r="F510" s="101" t="str">
        <f t="shared" si="27"/>
        <v/>
      </c>
    </row>
    <row r="511" spans="1:6" x14ac:dyDescent="0.25">
      <c r="A511" s="107" t="s">
        <v>673</v>
      </c>
      <c r="B511" s="114" t="s">
        <v>290</v>
      </c>
      <c r="C511" s="109">
        <v>73613</v>
      </c>
      <c r="D511" s="112">
        <f t="shared" si="28"/>
        <v>78029.78</v>
      </c>
      <c r="E511" s="109">
        <f t="shared" si="26"/>
        <v>69196.22</v>
      </c>
      <c r="F511" s="101" t="str">
        <f t="shared" si="27"/>
        <v/>
      </c>
    </row>
    <row r="512" spans="1:6" x14ac:dyDescent="0.25">
      <c r="A512" s="107" t="s">
        <v>674</v>
      </c>
      <c r="B512" s="114" t="s">
        <v>290</v>
      </c>
      <c r="C512" s="109">
        <v>77287</v>
      </c>
      <c r="D512" s="112">
        <f t="shared" si="28"/>
        <v>81924.22</v>
      </c>
      <c r="E512" s="109">
        <f t="shared" si="26"/>
        <v>72649.78</v>
      </c>
      <c r="F512" s="101" t="str">
        <f t="shared" si="27"/>
        <v/>
      </c>
    </row>
    <row r="513" spans="1:6" x14ac:dyDescent="0.25">
      <c r="A513" s="107" t="s">
        <v>675</v>
      </c>
      <c r="B513" s="114" t="s">
        <v>290</v>
      </c>
      <c r="C513" s="109">
        <v>80951</v>
      </c>
      <c r="D513" s="112">
        <f t="shared" si="28"/>
        <v>85808.06</v>
      </c>
      <c r="E513" s="109">
        <f t="shared" ref="E513:E576" si="29">SUM(C513*0.94)</f>
        <v>76093.94</v>
      </c>
      <c r="F513" s="101" t="str">
        <f t="shared" ref="F513:F576" si="30">IF(COUNTIF(C$2:C$1297, C513)&gt;1, "Duplicate", "")</f>
        <v/>
      </c>
    </row>
    <row r="514" spans="1:6" x14ac:dyDescent="0.25">
      <c r="A514" s="107" t="s">
        <v>676</v>
      </c>
      <c r="B514" s="114" t="s">
        <v>290</v>
      </c>
      <c r="C514" s="109">
        <v>84612</v>
      </c>
      <c r="D514" s="112">
        <f t="shared" ref="D514:D577" si="31">SUM(C514*1.06)</f>
        <v>89688.72</v>
      </c>
      <c r="E514" s="109">
        <f t="shared" si="29"/>
        <v>79535.28</v>
      </c>
      <c r="F514" s="101" t="str">
        <f t="shared" si="30"/>
        <v/>
      </c>
    </row>
    <row r="515" spans="1:6" x14ac:dyDescent="0.25">
      <c r="A515" s="107" t="s">
        <v>677</v>
      </c>
      <c r="B515" s="114" t="s">
        <v>290</v>
      </c>
      <c r="C515" s="109">
        <v>88277</v>
      </c>
      <c r="D515" s="112">
        <f t="shared" si="31"/>
        <v>93573.62000000001</v>
      </c>
      <c r="E515" s="109">
        <f t="shared" si="29"/>
        <v>82980.37999999999</v>
      </c>
      <c r="F515" s="101" t="str">
        <f t="shared" si="30"/>
        <v/>
      </c>
    </row>
    <row r="516" spans="1:6" x14ac:dyDescent="0.25">
      <c r="A516" s="107" t="s">
        <v>678</v>
      </c>
      <c r="B516" s="114" t="s">
        <v>290</v>
      </c>
      <c r="C516" s="109">
        <v>91943</v>
      </c>
      <c r="D516" s="112">
        <f t="shared" si="31"/>
        <v>97459.58</v>
      </c>
      <c r="E516" s="109">
        <f t="shared" si="29"/>
        <v>86426.42</v>
      </c>
      <c r="F516" s="101" t="str">
        <f t="shared" si="30"/>
        <v/>
      </c>
    </row>
    <row r="517" spans="1:6" x14ac:dyDescent="0.25">
      <c r="A517" s="107" t="s">
        <v>679</v>
      </c>
      <c r="B517" s="114" t="s">
        <v>290</v>
      </c>
      <c r="C517" s="109">
        <v>95616</v>
      </c>
      <c r="D517" s="112">
        <f t="shared" si="31"/>
        <v>101352.96000000001</v>
      </c>
      <c r="E517" s="109">
        <f t="shared" si="29"/>
        <v>89879.039999999994</v>
      </c>
      <c r="F517" s="101" t="str">
        <f t="shared" si="30"/>
        <v/>
      </c>
    </row>
    <row r="518" spans="1:6" x14ac:dyDescent="0.25">
      <c r="A518" s="107" t="s">
        <v>680</v>
      </c>
      <c r="B518" s="114" t="s">
        <v>290</v>
      </c>
      <c r="C518" s="109">
        <v>99291</v>
      </c>
      <c r="D518" s="112">
        <f t="shared" si="31"/>
        <v>105248.46</v>
      </c>
      <c r="E518" s="109">
        <f t="shared" si="29"/>
        <v>93333.54</v>
      </c>
      <c r="F518" s="101" t="str">
        <f t="shared" si="30"/>
        <v/>
      </c>
    </row>
    <row r="519" spans="1:6" x14ac:dyDescent="0.25">
      <c r="A519" s="107" t="s">
        <v>681</v>
      </c>
      <c r="B519" s="114" t="s">
        <v>290</v>
      </c>
      <c r="C519" s="109">
        <v>69924</v>
      </c>
      <c r="D519" s="112">
        <f t="shared" si="31"/>
        <v>74119.44</v>
      </c>
      <c r="E519" s="109">
        <f t="shared" si="29"/>
        <v>65728.56</v>
      </c>
      <c r="F519" s="101" t="str">
        <f t="shared" si="30"/>
        <v/>
      </c>
    </row>
    <row r="520" spans="1:6" x14ac:dyDescent="0.25">
      <c r="A520" s="107" t="s">
        <v>682</v>
      </c>
      <c r="B520" s="114" t="s">
        <v>290</v>
      </c>
      <c r="C520" s="109">
        <v>73648</v>
      </c>
      <c r="D520" s="112">
        <f t="shared" si="31"/>
        <v>78066.880000000005</v>
      </c>
      <c r="E520" s="109">
        <f t="shared" si="29"/>
        <v>69229.119999999995</v>
      </c>
      <c r="F520" s="101" t="str">
        <f t="shared" si="30"/>
        <v/>
      </c>
    </row>
    <row r="521" spans="1:6" x14ac:dyDescent="0.25">
      <c r="A521" s="107" t="s">
        <v>683</v>
      </c>
      <c r="B521" s="114" t="s">
        <v>290</v>
      </c>
      <c r="C521" s="109">
        <v>77356</v>
      </c>
      <c r="D521" s="112">
        <f t="shared" si="31"/>
        <v>81997.36</v>
      </c>
      <c r="E521" s="109">
        <f t="shared" si="29"/>
        <v>72714.64</v>
      </c>
      <c r="F521" s="101" t="str">
        <f t="shared" si="30"/>
        <v/>
      </c>
    </row>
    <row r="522" spans="1:6" x14ac:dyDescent="0.25">
      <c r="A522" s="107" t="s">
        <v>684</v>
      </c>
      <c r="B522" s="114" t="s">
        <v>290</v>
      </c>
      <c r="C522" s="109">
        <v>81064</v>
      </c>
      <c r="D522" s="112">
        <f t="shared" si="31"/>
        <v>85927.840000000011</v>
      </c>
      <c r="E522" s="109">
        <f t="shared" si="29"/>
        <v>76200.159999999989</v>
      </c>
      <c r="F522" s="101" t="str">
        <f t="shared" si="30"/>
        <v/>
      </c>
    </row>
    <row r="523" spans="1:6" x14ac:dyDescent="0.25">
      <c r="A523" s="107" t="s">
        <v>685</v>
      </c>
      <c r="B523" s="114" t="s">
        <v>290</v>
      </c>
      <c r="C523" s="109">
        <v>84784</v>
      </c>
      <c r="D523" s="112">
        <f t="shared" si="31"/>
        <v>89871.040000000008</v>
      </c>
      <c r="E523" s="109">
        <f t="shared" si="29"/>
        <v>79696.959999999992</v>
      </c>
      <c r="F523" s="101" t="str">
        <f t="shared" si="30"/>
        <v/>
      </c>
    </row>
    <row r="524" spans="1:6" x14ac:dyDescent="0.25">
      <c r="A524" s="107" t="s">
        <v>686</v>
      </c>
      <c r="B524" s="114" t="s">
        <v>290</v>
      </c>
      <c r="C524" s="109">
        <v>88499</v>
      </c>
      <c r="D524" s="112">
        <f t="shared" si="31"/>
        <v>93808.94</v>
      </c>
      <c r="E524" s="109">
        <f t="shared" si="29"/>
        <v>83189.06</v>
      </c>
      <c r="F524" s="101" t="str">
        <f t="shared" si="30"/>
        <v/>
      </c>
    </row>
    <row r="525" spans="1:6" x14ac:dyDescent="0.25">
      <c r="A525" s="107" t="s">
        <v>687</v>
      </c>
      <c r="B525" s="114" t="s">
        <v>290</v>
      </c>
      <c r="C525" s="109">
        <v>92215</v>
      </c>
      <c r="D525" s="112">
        <f t="shared" si="31"/>
        <v>97747.900000000009</v>
      </c>
      <c r="E525" s="109">
        <f t="shared" si="29"/>
        <v>86682.099999999991</v>
      </c>
      <c r="F525" s="101" t="str">
        <f t="shared" si="30"/>
        <v/>
      </c>
    </row>
    <row r="526" spans="1:6" x14ac:dyDescent="0.25">
      <c r="A526" s="107" t="s">
        <v>688</v>
      </c>
      <c r="B526" s="114" t="s">
        <v>290</v>
      </c>
      <c r="C526" s="109">
        <v>95921</v>
      </c>
      <c r="D526" s="112">
        <f t="shared" si="31"/>
        <v>101676.26000000001</v>
      </c>
      <c r="E526" s="109">
        <f t="shared" si="29"/>
        <v>90165.739999999991</v>
      </c>
      <c r="F526" s="101" t="str">
        <f t="shared" si="30"/>
        <v/>
      </c>
    </row>
    <row r="527" spans="1:6" x14ac:dyDescent="0.25">
      <c r="A527" s="107" t="s">
        <v>689</v>
      </c>
      <c r="B527" s="114" t="s">
        <v>290</v>
      </c>
      <c r="C527" s="109">
        <v>99628</v>
      </c>
      <c r="D527" s="112">
        <f t="shared" si="31"/>
        <v>105605.68000000001</v>
      </c>
      <c r="E527" s="109">
        <f t="shared" si="29"/>
        <v>93650.319999999992</v>
      </c>
      <c r="F527" s="101" t="str">
        <f t="shared" si="30"/>
        <v/>
      </c>
    </row>
    <row r="528" spans="1:6" x14ac:dyDescent="0.25">
      <c r="A528" s="107" t="s">
        <v>690</v>
      </c>
      <c r="B528" s="114" t="s">
        <v>290</v>
      </c>
      <c r="C528" s="109">
        <v>103333</v>
      </c>
      <c r="D528" s="112">
        <f t="shared" si="31"/>
        <v>109532.98000000001</v>
      </c>
      <c r="E528" s="109">
        <f t="shared" si="29"/>
        <v>97133.01999999999</v>
      </c>
      <c r="F528" s="101" t="str">
        <f t="shared" si="30"/>
        <v/>
      </c>
    </row>
    <row r="529" spans="1:6" x14ac:dyDescent="0.25">
      <c r="A529" s="107" t="s">
        <v>691</v>
      </c>
      <c r="B529" s="114" t="s">
        <v>290</v>
      </c>
      <c r="C529" s="109">
        <v>74072</v>
      </c>
      <c r="D529" s="112">
        <f t="shared" si="31"/>
        <v>78516.320000000007</v>
      </c>
      <c r="E529" s="109">
        <f t="shared" si="29"/>
        <v>69627.679999999993</v>
      </c>
      <c r="F529" s="101" t="str">
        <f t="shared" si="30"/>
        <v/>
      </c>
    </row>
    <row r="530" spans="1:6" x14ac:dyDescent="0.25">
      <c r="A530" s="107" t="s">
        <v>692</v>
      </c>
      <c r="B530" s="114" t="s">
        <v>290</v>
      </c>
      <c r="C530" s="109">
        <v>77786</v>
      </c>
      <c r="D530" s="112">
        <f t="shared" si="31"/>
        <v>82453.16</v>
      </c>
      <c r="E530" s="109">
        <f t="shared" si="29"/>
        <v>73118.84</v>
      </c>
      <c r="F530" s="101" t="str">
        <f t="shared" si="30"/>
        <v/>
      </c>
    </row>
    <row r="531" spans="1:6" x14ac:dyDescent="0.25">
      <c r="A531" s="107" t="s">
        <v>693</v>
      </c>
      <c r="B531" s="114" t="s">
        <v>290</v>
      </c>
      <c r="C531" s="109">
        <v>81504</v>
      </c>
      <c r="D531" s="112">
        <f t="shared" si="31"/>
        <v>86394.240000000005</v>
      </c>
      <c r="E531" s="109">
        <f t="shared" si="29"/>
        <v>76613.759999999995</v>
      </c>
      <c r="F531" s="101" t="str">
        <f t="shared" si="30"/>
        <v/>
      </c>
    </row>
    <row r="532" spans="1:6" x14ac:dyDescent="0.25">
      <c r="A532" s="107" t="s">
        <v>694</v>
      </c>
      <c r="B532" s="114" t="s">
        <v>290</v>
      </c>
      <c r="C532" s="109">
        <v>85217</v>
      </c>
      <c r="D532" s="112">
        <f t="shared" si="31"/>
        <v>90330.02</v>
      </c>
      <c r="E532" s="109">
        <f t="shared" si="29"/>
        <v>80103.98</v>
      </c>
      <c r="F532" s="101" t="str">
        <f t="shared" si="30"/>
        <v/>
      </c>
    </row>
    <row r="533" spans="1:6" x14ac:dyDescent="0.25">
      <c r="A533" s="107" t="s">
        <v>695</v>
      </c>
      <c r="B533" s="114" t="s">
        <v>290</v>
      </c>
      <c r="C533" s="109">
        <v>88927</v>
      </c>
      <c r="D533" s="112">
        <f t="shared" si="31"/>
        <v>94262.62000000001</v>
      </c>
      <c r="E533" s="109">
        <f t="shared" si="29"/>
        <v>83591.37999999999</v>
      </c>
      <c r="F533" s="101" t="str">
        <f t="shared" si="30"/>
        <v/>
      </c>
    </row>
    <row r="534" spans="1:6" x14ac:dyDescent="0.25">
      <c r="A534" s="107" t="s">
        <v>696</v>
      </c>
      <c r="B534" s="114" t="s">
        <v>290</v>
      </c>
      <c r="C534" s="109">
        <v>92642</v>
      </c>
      <c r="D534" s="112">
        <f t="shared" si="31"/>
        <v>98200.52</v>
      </c>
      <c r="E534" s="109">
        <f t="shared" si="29"/>
        <v>87083.48</v>
      </c>
      <c r="F534" s="101" t="str">
        <f t="shared" si="30"/>
        <v/>
      </c>
    </row>
    <row r="535" spans="1:6" x14ac:dyDescent="0.25">
      <c r="A535" s="107" t="s">
        <v>697</v>
      </c>
      <c r="B535" s="114" t="s">
        <v>290</v>
      </c>
      <c r="C535" s="109">
        <v>96358</v>
      </c>
      <c r="D535" s="112">
        <f t="shared" si="31"/>
        <v>102139.48000000001</v>
      </c>
      <c r="E535" s="109">
        <f t="shared" si="29"/>
        <v>90576.51999999999</v>
      </c>
      <c r="F535" s="101" t="str">
        <f t="shared" si="30"/>
        <v/>
      </c>
    </row>
    <row r="536" spans="1:6" x14ac:dyDescent="0.25">
      <c r="A536" s="107" t="s">
        <v>698</v>
      </c>
      <c r="B536" s="114" t="s">
        <v>290</v>
      </c>
      <c r="C536" s="109">
        <v>100064</v>
      </c>
      <c r="D536" s="112">
        <f t="shared" si="31"/>
        <v>106067.84000000001</v>
      </c>
      <c r="E536" s="109">
        <f t="shared" si="29"/>
        <v>94060.159999999989</v>
      </c>
      <c r="F536" s="101" t="str">
        <f t="shared" si="30"/>
        <v/>
      </c>
    </row>
    <row r="537" spans="1:6" x14ac:dyDescent="0.25">
      <c r="A537" s="107" t="s">
        <v>699</v>
      </c>
      <c r="B537" s="114" t="s">
        <v>290</v>
      </c>
      <c r="C537" s="109">
        <v>103773</v>
      </c>
      <c r="D537" s="112">
        <f t="shared" si="31"/>
        <v>109999.38</v>
      </c>
      <c r="E537" s="109">
        <f t="shared" si="29"/>
        <v>97546.62</v>
      </c>
      <c r="F537" s="101" t="str">
        <f t="shared" si="30"/>
        <v/>
      </c>
    </row>
    <row r="538" spans="1:6" x14ac:dyDescent="0.25">
      <c r="A538" s="107" t="s">
        <v>700</v>
      </c>
      <c r="B538" s="114" t="s">
        <v>290</v>
      </c>
      <c r="C538" s="109">
        <v>107141</v>
      </c>
      <c r="D538" s="112">
        <f t="shared" si="31"/>
        <v>113569.46</v>
      </c>
      <c r="E538" s="109">
        <f t="shared" si="29"/>
        <v>100712.54</v>
      </c>
      <c r="F538" s="101" t="str">
        <f t="shared" si="30"/>
        <v/>
      </c>
    </row>
    <row r="539" spans="1:6" x14ac:dyDescent="0.25">
      <c r="A539" s="107" t="s">
        <v>701</v>
      </c>
      <c r="B539" s="114" t="s">
        <v>290</v>
      </c>
      <c r="C539" s="109">
        <v>49850</v>
      </c>
      <c r="D539" s="112">
        <f t="shared" si="31"/>
        <v>52841</v>
      </c>
      <c r="E539" s="109">
        <f t="shared" si="29"/>
        <v>46859</v>
      </c>
      <c r="F539" s="101" t="str">
        <f t="shared" si="30"/>
        <v/>
      </c>
    </row>
    <row r="540" spans="1:6" x14ac:dyDescent="0.25">
      <c r="A540" s="107" t="s">
        <v>702</v>
      </c>
      <c r="B540" s="114" t="s">
        <v>290</v>
      </c>
      <c r="C540" s="109">
        <v>52429</v>
      </c>
      <c r="D540" s="112">
        <f t="shared" si="31"/>
        <v>55574.740000000005</v>
      </c>
      <c r="E540" s="109">
        <f t="shared" si="29"/>
        <v>49283.259999999995</v>
      </c>
      <c r="F540" s="101" t="str">
        <f t="shared" si="30"/>
        <v/>
      </c>
    </row>
    <row r="541" spans="1:6" x14ac:dyDescent="0.25">
      <c r="A541" s="107" t="s">
        <v>703</v>
      </c>
      <c r="B541" s="114" t="s">
        <v>290</v>
      </c>
      <c r="C541" s="109">
        <v>55008</v>
      </c>
      <c r="D541" s="112">
        <f t="shared" si="31"/>
        <v>58308.480000000003</v>
      </c>
      <c r="E541" s="109">
        <f t="shared" si="29"/>
        <v>51707.519999999997</v>
      </c>
      <c r="F541" s="101" t="str">
        <f t="shared" si="30"/>
        <v/>
      </c>
    </row>
    <row r="542" spans="1:6" x14ac:dyDescent="0.25">
      <c r="A542" s="107" t="s">
        <v>704</v>
      </c>
      <c r="B542" s="114" t="s">
        <v>290</v>
      </c>
      <c r="C542" s="109">
        <v>57582</v>
      </c>
      <c r="D542" s="112">
        <f t="shared" si="31"/>
        <v>61036.920000000006</v>
      </c>
      <c r="E542" s="109">
        <f t="shared" si="29"/>
        <v>54127.079999999994</v>
      </c>
      <c r="F542" s="101" t="str">
        <f t="shared" si="30"/>
        <v/>
      </c>
    </row>
    <row r="543" spans="1:6" x14ac:dyDescent="0.25">
      <c r="A543" s="107" t="s">
        <v>705</v>
      </c>
      <c r="B543" s="114" t="s">
        <v>290</v>
      </c>
      <c r="C543" s="109">
        <v>60163</v>
      </c>
      <c r="D543" s="112">
        <f t="shared" si="31"/>
        <v>63772.780000000006</v>
      </c>
      <c r="E543" s="109">
        <f t="shared" si="29"/>
        <v>56553.219999999994</v>
      </c>
      <c r="F543" s="101" t="str">
        <f t="shared" si="30"/>
        <v/>
      </c>
    </row>
    <row r="544" spans="1:6" x14ac:dyDescent="0.25">
      <c r="A544" s="107" t="s">
        <v>706</v>
      </c>
      <c r="B544" s="114" t="s">
        <v>290</v>
      </c>
      <c r="C544" s="109">
        <v>62741</v>
      </c>
      <c r="D544" s="112">
        <f t="shared" si="31"/>
        <v>66505.460000000006</v>
      </c>
      <c r="E544" s="109">
        <f t="shared" si="29"/>
        <v>58976.539999999994</v>
      </c>
      <c r="F544" s="101" t="str">
        <f t="shared" si="30"/>
        <v/>
      </c>
    </row>
    <row r="545" spans="1:6" x14ac:dyDescent="0.25">
      <c r="A545" s="107" t="s">
        <v>707</v>
      </c>
      <c r="B545" s="114" t="s">
        <v>290</v>
      </c>
      <c r="C545" s="109">
        <v>65319</v>
      </c>
      <c r="D545" s="112">
        <f t="shared" si="31"/>
        <v>69238.14</v>
      </c>
      <c r="E545" s="109">
        <f t="shared" si="29"/>
        <v>61399.859999999993</v>
      </c>
      <c r="F545" s="101" t="str">
        <f t="shared" si="30"/>
        <v/>
      </c>
    </row>
    <row r="546" spans="1:6" x14ac:dyDescent="0.25">
      <c r="A546" s="107" t="s">
        <v>708</v>
      </c>
      <c r="B546" s="114" t="s">
        <v>290</v>
      </c>
      <c r="C546" s="109">
        <v>67898</v>
      </c>
      <c r="D546" s="112">
        <f t="shared" si="31"/>
        <v>71971.88</v>
      </c>
      <c r="E546" s="109">
        <f t="shared" si="29"/>
        <v>63824.119999999995</v>
      </c>
      <c r="F546" s="101" t="str">
        <f t="shared" si="30"/>
        <v/>
      </c>
    </row>
    <row r="547" spans="1:6" x14ac:dyDescent="0.25">
      <c r="A547" s="107" t="s">
        <v>709</v>
      </c>
      <c r="B547" s="114" t="s">
        <v>290</v>
      </c>
      <c r="C547" s="109">
        <v>54233</v>
      </c>
      <c r="D547" s="112">
        <f t="shared" si="31"/>
        <v>57486.98</v>
      </c>
      <c r="E547" s="109">
        <f t="shared" si="29"/>
        <v>50979.02</v>
      </c>
      <c r="F547" s="101" t="str">
        <f t="shared" si="30"/>
        <v/>
      </c>
    </row>
    <row r="548" spans="1:6" x14ac:dyDescent="0.25">
      <c r="A548" s="107" t="s">
        <v>710</v>
      </c>
      <c r="B548" s="114" t="s">
        <v>290</v>
      </c>
      <c r="C548" s="109">
        <v>56765</v>
      </c>
      <c r="D548" s="112">
        <f t="shared" si="31"/>
        <v>60170.9</v>
      </c>
      <c r="E548" s="109">
        <f t="shared" si="29"/>
        <v>53359.1</v>
      </c>
      <c r="F548" s="101" t="str">
        <f t="shared" si="30"/>
        <v/>
      </c>
    </row>
    <row r="549" spans="1:6" x14ac:dyDescent="0.25">
      <c r="A549" s="107" t="s">
        <v>711</v>
      </c>
      <c r="B549" s="114" t="s">
        <v>290</v>
      </c>
      <c r="C549" s="109">
        <v>59306</v>
      </c>
      <c r="D549" s="112">
        <f t="shared" si="31"/>
        <v>62864.36</v>
      </c>
      <c r="E549" s="109">
        <f t="shared" si="29"/>
        <v>55747.64</v>
      </c>
      <c r="F549" s="101" t="str">
        <f t="shared" si="30"/>
        <v/>
      </c>
    </row>
    <row r="550" spans="1:6" x14ac:dyDescent="0.25">
      <c r="A550" s="107" t="s">
        <v>712</v>
      </c>
      <c r="B550" s="114" t="s">
        <v>290</v>
      </c>
      <c r="C550" s="109">
        <v>61841</v>
      </c>
      <c r="D550" s="112">
        <f t="shared" si="31"/>
        <v>65551.460000000006</v>
      </c>
      <c r="E550" s="109">
        <f t="shared" si="29"/>
        <v>58130.539999999994</v>
      </c>
      <c r="F550" s="101" t="str">
        <f t="shared" si="30"/>
        <v/>
      </c>
    </row>
    <row r="551" spans="1:6" x14ac:dyDescent="0.25">
      <c r="A551" s="107" t="s">
        <v>713</v>
      </c>
      <c r="B551" s="114" t="s">
        <v>290</v>
      </c>
      <c r="C551" s="109">
        <v>64381</v>
      </c>
      <c r="D551" s="112">
        <f t="shared" si="31"/>
        <v>68243.86</v>
      </c>
      <c r="E551" s="109">
        <f t="shared" si="29"/>
        <v>60518.14</v>
      </c>
      <c r="F551" s="101" t="str">
        <f t="shared" si="30"/>
        <v/>
      </c>
    </row>
    <row r="552" spans="1:6" x14ac:dyDescent="0.25">
      <c r="A552" s="107" t="s">
        <v>714</v>
      </c>
      <c r="B552" s="114" t="s">
        <v>290</v>
      </c>
      <c r="C552" s="109">
        <v>66912</v>
      </c>
      <c r="D552" s="112">
        <f t="shared" si="31"/>
        <v>70926.720000000001</v>
      </c>
      <c r="E552" s="109">
        <f t="shared" si="29"/>
        <v>62897.279999999999</v>
      </c>
      <c r="F552" s="101" t="str">
        <f t="shared" si="30"/>
        <v/>
      </c>
    </row>
    <row r="553" spans="1:6" x14ac:dyDescent="0.25">
      <c r="A553" s="107" t="s">
        <v>715</v>
      </c>
      <c r="B553" s="114" t="s">
        <v>290</v>
      </c>
      <c r="C553" s="109">
        <v>69455</v>
      </c>
      <c r="D553" s="112">
        <f t="shared" si="31"/>
        <v>73622.3</v>
      </c>
      <c r="E553" s="109">
        <f t="shared" si="29"/>
        <v>65287.7</v>
      </c>
      <c r="F553" s="101" t="str">
        <f t="shared" si="30"/>
        <v/>
      </c>
    </row>
    <row r="554" spans="1:6" x14ac:dyDescent="0.25">
      <c r="A554" s="107" t="s">
        <v>716</v>
      </c>
      <c r="B554" s="114" t="s">
        <v>290</v>
      </c>
      <c r="C554" s="109">
        <v>71990</v>
      </c>
      <c r="D554" s="112">
        <f t="shared" si="31"/>
        <v>76309.400000000009</v>
      </c>
      <c r="E554" s="109">
        <f t="shared" si="29"/>
        <v>67670.599999999991</v>
      </c>
      <c r="F554" s="101" t="str">
        <f t="shared" si="30"/>
        <v/>
      </c>
    </row>
    <row r="555" spans="1:6" x14ac:dyDescent="0.25">
      <c r="A555" s="107" t="s">
        <v>717</v>
      </c>
      <c r="B555" s="114" t="s">
        <v>290</v>
      </c>
      <c r="C555" s="109">
        <v>74530</v>
      </c>
      <c r="D555" s="112">
        <f t="shared" si="31"/>
        <v>79001.8</v>
      </c>
      <c r="E555" s="109">
        <f t="shared" si="29"/>
        <v>70058.2</v>
      </c>
      <c r="F555" s="101" t="str">
        <f t="shared" si="30"/>
        <v/>
      </c>
    </row>
    <row r="556" spans="1:6" x14ac:dyDescent="0.25">
      <c r="A556" s="107" t="s">
        <v>718</v>
      </c>
      <c r="B556" s="114" t="s">
        <v>290</v>
      </c>
      <c r="C556" s="109">
        <v>60281</v>
      </c>
      <c r="D556" s="112">
        <f t="shared" si="31"/>
        <v>63897.86</v>
      </c>
      <c r="E556" s="109">
        <f t="shared" si="29"/>
        <v>56664.14</v>
      </c>
      <c r="F556" s="101" t="str">
        <f t="shared" si="30"/>
        <v/>
      </c>
    </row>
    <row r="557" spans="1:6" x14ac:dyDescent="0.25">
      <c r="A557" s="107" t="s">
        <v>719</v>
      </c>
      <c r="B557" s="114" t="s">
        <v>290</v>
      </c>
      <c r="C557" s="109">
        <v>63723</v>
      </c>
      <c r="D557" s="112">
        <f t="shared" si="31"/>
        <v>67546.38</v>
      </c>
      <c r="E557" s="109">
        <f t="shared" si="29"/>
        <v>59899.619999999995</v>
      </c>
      <c r="F557" s="101" t="str">
        <f t="shared" si="30"/>
        <v/>
      </c>
    </row>
    <row r="558" spans="1:6" x14ac:dyDescent="0.25">
      <c r="A558" s="107" t="s">
        <v>720</v>
      </c>
      <c r="B558" s="114" t="s">
        <v>290</v>
      </c>
      <c r="C558" s="109">
        <v>67163</v>
      </c>
      <c r="D558" s="112">
        <f t="shared" si="31"/>
        <v>71192.78</v>
      </c>
      <c r="E558" s="109">
        <f t="shared" si="29"/>
        <v>63133.219999999994</v>
      </c>
      <c r="F558" s="101" t="str">
        <f t="shared" si="30"/>
        <v/>
      </c>
    </row>
    <row r="559" spans="1:6" x14ac:dyDescent="0.25">
      <c r="A559" s="107" t="s">
        <v>721</v>
      </c>
      <c r="B559" s="114" t="s">
        <v>290</v>
      </c>
      <c r="C559" s="109">
        <v>70603</v>
      </c>
      <c r="D559" s="112">
        <f t="shared" si="31"/>
        <v>74839.180000000008</v>
      </c>
      <c r="E559" s="109">
        <f t="shared" si="29"/>
        <v>66366.819999999992</v>
      </c>
      <c r="F559" s="101" t="str">
        <f t="shared" si="30"/>
        <v/>
      </c>
    </row>
    <row r="560" spans="1:6" x14ac:dyDescent="0.25">
      <c r="A560" s="107" t="s">
        <v>722</v>
      </c>
      <c r="B560" s="114" t="s">
        <v>290</v>
      </c>
      <c r="C560" s="109">
        <v>74038</v>
      </c>
      <c r="D560" s="112">
        <f t="shared" si="31"/>
        <v>78480.28</v>
      </c>
      <c r="E560" s="109">
        <f t="shared" si="29"/>
        <v>69595.72</v>
      </c>
      <c r="F560" s="101" t="str">
        <f t="shared" si="30"/>
        <v/>
      </c>
    </row>
    <row r="561" spans="1:6" x14ac:dyDescent="0.25">
      <c r="A561" s="107" t="s">
        <v>723</v>
      </c>
      <c r="B561" s="114" t="s">
        <v>290</v>
      </c>
      <c r="C561" s="109">
        <v>77485</v>
      </c>
      <c r="D561" s="112">
        <f t="shared" si="31"/>
        <v>82134.100000000006</v>
      </c>
      <c r="E561" s="109">
        <f t="shared" si="29"/>
        <v>72835.899999999994</v>
      </c>
      <c r="F561" s="101" t="str">
        <f t="shared" si="30"/>
        <v/>
      </c>
    </row>
    <row r="562" spans="1:6" x14ac:dyDescent="0.25">
      <c r="A562" s="107" t="s">
        <v>724</v>
      </c>
      <c r="B562" s="114" t="s">
        <v>290</v>
      </c>
      <c r="C562" s="109">
        <v>80915</v>
      </c>
      <c r="D562" s="112">
        <f t="shared" si="31"/>
        <v>85769.900000000009</v>
      </c>
      <c r="E562" s="109">
        <f t="shared" si="29"/>
        <v>76060.099999999991</v>
      </c>
      <c r="F562" s="101" t="str">
        <f t="shared" si="30"/>
        <v/>
      </c>
    </row>
    <row r="563" spans="1:6" x14ac:dyDescent="0.25">
      <c r="A563" s="107" t="s">
        <v>725</v>
      </c>
      <c r="B563" s="114" t="s">
        <v>290</v>
      </c>
      <c r="C563" s="109">
        <v>84353</v>
      </c>
      <c r="D563" s="112">
        <f t="shared" si="31"/>
        <v>89414.180000000008</v>
      </c>
      <c r="E563" s="109">
        <f t="shared" si="29"/>
        <v>79291.819999999992</v>
      </c>
      <c r="F563" s="101" t="str">
        <f t="shared" si="30"/>
        <v/>
      </c>
    </row>
    <row r="564" spans="1:6" x14ac:dyDescent="0.25">
      <c r="A564" s="107" t="s">
        <v>726</v>
      </c>
      <c r="B564" s="114" t="s">
        <v>290</v>
      </c>
      <c r="C564" s="109">
        <v>87795</v>
      </c>
      <c r="D564" s="112">
        <f t="shared" si="31"/>
        <v>93062.700000000012</v>
      </c>
      <c r="E564" s="109">
        <f t="shared" si="29"/>
        <v>82527.299999999988</v>
      </c>
      <c r="F564" s="101" t="str">
        <f t="shared" si="30"/>
        <v/>
      </c>
    </row>
    <row r="565" spans="1:6" x14ac:dyDescent="0.25">
      <c r="A565" s="107" t="s">
        <v>727</v>
      </c>
      <c r="B565" s="114" t="s">
        <v>290</v>
      </c>
      <c r="C565" s="109">
        <v>64821</v>
      </c>
      <c r="D565" s="112">
        <f t="shared" si="31"/>
        <v>68710.260000000009</v>
      </c>
      <c r="E565" s="109">
        <f t="shared" si="29"/>
        <v>60931.74</v>
      </c>
      <c r="F565" s="101" t="str">
        <f t="shared" si="30"/>
        <v/>
      </c>
    </row>
    <row r="566" spans="1:6" x14ac:dyDescent="0.25">
      <c r="A566" s="107" t="s">
        <v>728</v>
      </c>
      <c r="B566" s="114" t="s">
        <v>290</v>
      </c>
      <c r="C566" s="109">
        <v>68371</v>
      </c>
      <c r="D566" s="112">
        <f t="shared" si="31"/>
        <v>72473.260000000009</v>
      </c>
      <c r="E566" s="109">
        <f t="shared" si="29"/>
        <v>64268.74</v>
      </c>
      <c r="F566" s="101" t="str">
        <f t="shared" si="30"/>
        <v/>
      </c>
    </row>
    <row r="567" spans="1:6" x14ac:dyDescent="0.25">
      <c r="A567" s="107" t="s">
        <v>729</v>
      </c>
      <c r="B567" s="114" t="s">
        <v>290</v>
      </c>
      <c r="C567" s="109">
        <v>71921</v>
      </c>
      <c r="D567" s="112">
        <f t="shared" si="31"/>
        <v>76236.260000000009</v>
      </c>
      <c r="E567" s="109">
        <f t="shared" si="29"/>
        <v>67605.739999999991</v>
      </c>
      <c r="F567" s="101" t="str">
        <f t="shared" si="30"/>
        <v/>
      </c>
    </row>
    <row r="568" spans="1:6" x14ac:dyDescent="0.25">
      <c r="A568" s="107" t="s">
        <v>730</v>
      </c>
      <c r="B568" s="114" t="s">
        <v>290</v>
      </c>
      <c r="C568" s="109">
        <v>75472</v>
      </c>
      <c r="D568" s="112">
        <f t="shared" si="31"/>
        <v>80000.320000000007</v>
      </c>
      <c r="E568" s="109">
        <f t="shared" si="29"/>
        <v>70943.679999999993</v>
      </c>
      <c r="F568" s="101" t="str">
        <f t="shared" si="30"/>
        <v>Duplicate</v>
      </c>
    </row>
    <row r="569" spans="1:6" x14ac:dyDescent="0.25">
      <c r="A569" s="107" t="s">
        <v>731</v>
      </c>
      <c r="B569" s="114" t="s">
        <v>290</v>
      </c>
      <c r="C569" s="109">
        <v>79026</v>
      </c>
      <c r="D569" s="112">
        <f t="shared" si="31"/>
        <v>83767.56</v>
      </c>
      <c r="E569" s="109">
        <f t="shared" si="29"/>
        <v>74284.44</v>
      </c>
      <c r="F569" s="101" t="str">
        <f t="shared" si="30"/>
        <v/>
      </c>
    </row>
    <row r="570" spans="1:6" x14ac:dyDescent="0.25">
      <c r="A570" s="107" t="s">
        <v>732</v>
      </c>
      <c r="B570" s="114" t="s">
        <v>290</v>
      </c>
      <c r="C570" s="109">
        <v>82568</v>
      </c>
      <c r="D570" s="112">
        <f t="shared" si="31"/>
        <v>87522.08</v>
      </c>
      <c r="E570" s="109">
        <f t="shared" si="29"/>
        <v>77613.919999999998</v>
      </c>
      <c r="F570" s="101" t="str">
        <f t="shared" si="30"/>
        <v/>
      </c>
    </row>
    <row r="571" spans="1:6" x14ac:dyDescent="0.25">
      <c r="A571" s="107" t="s">
        <v>733</v>
      </c>
      <c r="B571" s="114" t="s">
        <v>290</v>
      </c>
      <c r="C571" s="109">
        <v>86110</v>
      </c>
      <c r="D571" s="112">
        <f t="shared" si="31"/>
        <v>91276.6</v>
      </c>
      <c r="E571" s="109">
        <f t="shared" si="29"/>
        <v>80943.399999999994</v>
      </c>
      <c r="F571" s="101" t="str">
        <f t="shared" si="30"/>
        <v/>
      </c>
    </row>
    <row r="572" spans="1:6" x14ac:dyDescent="0.25">
      <c r="A572" s="107" t="s">
        <v>734</v>
      </c>
      <c r="B572" s="114" t="s">
        <v>290</v>
      </c>
      <c r="C572" s="109">
        <v>89666</v>
      </c>
      <c r="D572" s="112">
        <f t="shared" si="31"/>
        <v>95045.96</v>
      </c>
      <c r="E572" s="109">
        <f t="shared" si="29"/>
        <v>84286.04</v>
      </c>
      <c r="F572" s="101" t="str">
        <f t="shared" si="30"/>
        <v/>
      </c>
    </row>
    <row r="573" spans="1:6" x14ac:dyDescent="0.25">
      <c r="A573" s="107" t="s">
        <v>735</v>
      </c>
      <c r="B573" s="114" t="s">
        <v>290</v>
      </c>
      <c r="C573" s="109">
        <v>93210</v>
      </c>
      <c r="D573" s="112">
        <f t="shared" si="31"/>
        <v>98802.6</v>
      </c>
      <c r="E573" s="109">
        <f t="shared" si="29"/>
        <v>87617.4</v>
      </c>
      <c r="F573" s="101" t="str">
        <f t="shared" si="30"/>
        <v/>
      </c>
    </row>
    <row r="574" spans="1:6" x14ac:dyDescent="0.25">
      <c r="A574" s="107" t="s">
        <v>736</v>
      </c>
      <c r="B574" s="114" t="s">
        <v>290</v>
      </c>
      <c r="C574" s="109">
        <v>96759</v>
      </c>
      <c r="D574" s="112">
        <f t="shared" si="31"/>
        <v>102564.54000000001</v>
      </c>
      <c r="E574" s="109">
        <f t="shared" si="29"/>
        <v>90953.459999999992</v>
      </c>
      <c r="F574" s="101" t="str">
        <f t="shared" si="30"/>
        <v/>
      </c>
    </row>
    <row r="575" spans="1:6" x14ac:dyDescent="0.25">
      <c r="A575" s="107" t="s">
        <v>737</v>
      </c>
      <c r="B575" s="114" t="s">
        <v>290</v>
      </c>
      <c r="C575" s="109">
        <v>100308</v>
      </c>
      <c r="D575" s="112">
        <f t="shared" si="31"/>
        <v>106326.48000000001</v>
      </c>
      <c r="E575" s="109">
        <f t="shared" si="29"/>
        <v>94289.51999999999</v>
      </c>
      <c r="F575" s="101" t="str">
        <f t="shared" si="30"/>
        <v/>
      </c>
    </row>
    <row r="576" spans="1:6" x14ac:dyDescent="0.25">
      <c r="A576" s="107" t="s">
        <v>738</v>
      </c>
      <c r="B576" s="114" t="s">
        <v>290</v>
      </c>
      <c r="C576" s="109">
        <v>69587</v>
      </c>
      <c r="D576" s="112">
        <f t="shared" si="31"/>
        <v>73762.22</v>
      </c>
      <c r="E576" s="109">
        <f t="shared" si="29"/>
        <v>65411.78</v>
      </c>
      <c r="F576" s="101" t="str">
        <f t="shared" si="30"/>
        <v/>
      </c>
    </row>
    <row r="577" spans="1:6" x14ac:dyDescent="0.25">
      <c r="A577" s="107" t="s">
        <v>739</v>
      </c>
      <c r="B577" s="114" t="s">
        <v>290</v>
      </c>
      <c r="C577" s="109">
        <v>73480</v>
      </c>
      <c r="D577" s="112">
        <f t="shared" si="31"/>
        <v>77888.800000000003</v>
      </c>
      <c r="E577" s="109">
        <f t="shared" ref="E577:E640" si="32">SUM(C577*0.94)</f>
        <v>69071.199999999997</v>
      </c>
      <c r="F577" s="101" t="str">
        <f t="shared" ref="F577:F640" si="33">IF(COUNTIF(C$2:C$1297, C577)&gt;1, "Duplicate", "")</f>
        <v/>
      </c>
    </row>
    <row r="578" spans="1:6" x14ac:dyDescent="0.25">
      <c r="A578" s="107" t="s">
        <v>740</v>
      </c>
      <c r="B578" s="114" t="s">
        <v>290</v>
      </c>
      <c r="C578" s="109">
        <v>77370</v>
      </c>
      <c r="D578" s="112">
        <f t="shared" ref="D578:D641" si="34">SUM(C578*1.06)</f>
        <v>82012.2</v>
      </c>
      <c r="E578" s="109">
        <f t="shared" si="32"/>
        <v>72727.8</v>
      </c>
      <c r="F578" s="101" t="str">
        <f t="shared" si="33"/>
        <v/>
      </c>
    </row>
    <row r="579" spans="1:6" x14ac:dyDescent="0.25">
      <c r="A579" s="107" t="s">
        <v>741</v>
      </c>
      <c r="B579" s="114" t="s">
        <v>290</v>
      </c>
      <c r="C579" s="109">
        <v>81261</v>
      </c>
      <c r="D579" s="112">
        <f t="shared" si="34"/>
        <v>86136.66</v>
      </c>
      <c r="E579" s="109">
        <f t="shared" si="32"/>
        <v>76385.34</v>
      </c>
      <c r="F579" s="101" t="str">
        <f t="shared" si="33"/>
        <v/>
      </c>
    </row>
    <row r="580" spans="1:6" x14ac:dyDescent="0.25">
      <c r="A580" s="107" t="s">
        <v>742</v>
      </c>
      <c r="B580" s="114" t="s">
        <v>290</v>
      </c>
      <c r="C580" s="109">
        <v>85151</v>
      </c>
      <c r="D580" s="112">
        <f t="shared" si="34"/>
        <v>90260.06</v>
      </c>
      <c r="E580" s="109">
        <f t="shared" si="32"/>
        <v>80041.94</v>
      </c>
      <c r="F580" s="101" t="str">
        <f t="shared" si="33"/>
        <v/>
      </c>
    </row>
    <row r="581" spans="1:6" x14ac:dyDescent="0.25">
      <c r="A581" s="107" t="s">
        <v>743</v>
      </c>
      <c r="B581" s="114" t="s">
        <v>290</v>
      </c>
      <c r="C581" s="109">
        <v>89046</v>
      </c>
      <c r="D581" s="112">
        <f t="shared" si="34"/>
        <v>94388.760000000009</v>
      </c>
      <c r="E581" s="109">
        <f t="shared" si="32"/>
        <v>83703.239999999991</v>
      </c>
      <c r="F581" s="101" t="str">
        <f t="shared" si="33"/>
        <v/>
      </c>
    </row>
    <row r="582" spans="1:6" x14ac:dyDescent="0.25">
      <c r="A582" s="107" t="s">
        <v>744</v>
      </c>
      <c r="B582" s="114" t="s">
        <v>290</v>
      </c>
      <c r="C582" s="109">
        <v>92940</v>
      </c>
      <c r="D582" s="112">
        <f t="shared" si="34"/>
        <v>98516.400000000009</v>
      </c>
      <c r="E582" s="109">
        <f t="shared" si="32"/>
        <v>87363.599999999991</v>
      </c>
      <c r="F582" s="101" t="str">
        <f t="shared" si="33"/>
        <v/>
      </c>
    </row>
    <row r="583" spans="1:6" x14ac:dyDescent="0.25">
      <c r="A583" s="107" t="s">
        <v>745</v>
      </c>
      <c r="B583" s="114" t="s">
        <v>290</v>
      </c>
      <c r="C583" s="109">
        <v>96825</v>
      </c>
      <c r="D583" s="112">
        <f t="shared" si="34"/>
        <v>102634.5</v>
      </c>
      <c r="E583" s="109">
        <f t="shared" si="32"/>
        <v>91015.5</v>
      </c>
      <c r="F583" s="101" t="str">
        <f t="shared" si="33"/>
        <v/>
      </c>
    </row>
    <row r="584" spans="1:6" x14ac:dyDescent="0.25">
      <c r="A584" s="107" t="s">
        <v>746</v>
      </c>
      <c r="B584" s="114" t="s">
        <v>290</v>
      </c>
      <c r="C584" s="109">
        <v>100719</v>
      </c>
      <c r="D584" s="112">
        <f t="shared" si="34"/>
        <v>106762.14</v>
      </c>
      <c r="E584" s="109">
        <f t="shared" si="32"/>
        <v>94675.86</v>
      </c>
      <c r="F584" s="101" t="str">
        <f t="shared" si="33"/>
        <v/>
      </c>
    </row>
    <row r="585" spans="1:6" x14ac:dyDescent="0.25">
      <c r="A585" s="107" t="s">
        <v>747</v>
      </c>
      <c r="B585" s="114" t="s">
        <v>290</v>
      </c>
      <c r="C585" s="109">
        <v>104606</v>
      </c>
      <c r="D585" s="112">
        <f t="shared" si="34"/>
        <v>110882.36</v>
      </c>
      <c r="E585" s="109">
        <f t="shared" si="32"/>
        <v>98329.64</v>
      </c>
      <c r="F585" s="101" t="str">
        <f t="shared" si="33"/>
        <v/>
      </c>
    </row>
    <row r="586" spans="1:6" x14ac:dyDescent="0.25">
      <c r="A586" s="107" t="s">
        <v>748</v>
      </c>
      <c r="B586" s="114" t="s">
        <v>290</v>
      </c>
      <c r="C586" s="109">
        <v>108505</v>
      </c>
      <c r="D586" s="112">
        <f t="shared" si="34"/>
        <v>115015.3</v>
      </c>
      <c r="E586" s="109">
        <f t="shared" si="32"/>
        <v>101994.7</v>
      </c>
      <c r="F586" s="101" t="str">
        <f t="shared" si="33"/>
        <v/>
      </c>
    </row>
    <row r="587" spans="1:6" x14ac:dyDescent="0.25">
      <c r="A587" s="107" t="s">
        <v>749</v>
      </c>
      <c r="B587" s="114" t="s">
        <v>290</v>
      </c>
      <c r="C587" s="109">
        <v>75272</v>
      </c>
      <c r="D587" s="112">
        <f t="shared" si="34"/>
        <v>79788.320000000007</v>
      </c>
      <c r="E587" s="109">
        <f t="shared" si="32"/>
        <v>70755.679999999993</v>
      </c>
      <c r="F587" s="101" t="str">
        <f t="shared" si="33"/>
        <v/>
      </c>
    </row>
    <row r="588" spans="1:6" x14ac:dyDescent="0.25">
      <c r="A588" s="107" t="s">
        <v>750</v>
      </c>
      <c r="B588" s="114" t="s">
        <v>290</v>
      </c>
      <c r="C588" s="109">
        <v>78967</v>
      </c>
      <c r="D588" s="112">
        <f t="shared" si="34"/>
        <v>83705.02</v>
      </c>
      <c r="E588" s="109">
        <f t="shared" si="32"/>
        <v>74228.98</v>
      </c>
      <c r="F588" s="101" t="str">
        <f t="shared" si="33"/>
        <v/>
      </c>
    </row>
    <row r="589" spans="1:6" x14ac:dyDescent="0.25">
      <c r="A589" s="107" t="s">
        <v>751</v>
      </c>
      <c r="B589" s="114" t="s">
        <v>290</v>
      </c>
      <c r="C589" s="109">
        <v>82660</v>
      </c>
      <c r="D589" s="112">
        <f t="shared" si="34"/>
        <v>87619.6</v>
      </c>
      <c r="E589" s="109">
        <f t="shared" si="32"/>
        <v>77700.399999999994</v>
      </c>
      <c r="F589" s="101" t="str">
        <f t="shared" si="33"/>
        <v/>
      </c>
    </row>
    <row r="590" spans="1:6" x14ac:dyDescent="0.25">
      <c r="A590" s="107" t="s">
        <v>752</v>
      </c>
      <c r="B590" s="114" t="s">
        <v>290</v>
      </c>
      <c r="C590" s="109">
        <v>86343</v>
      </c>
      <c r="D590" s="112">
        <f t="shared" si="34"/>
        <v>91523.58</v>
      </c>
      <c r="E590" s="109">
        <f t="shared" si="32"/>
        <v>81162.42</v>
      </c>
      <c r="F590" s="101" t="str">
        <f t="shared" si="33"/>
        <v/>
      </c>
    </row>
    <row r="591" spans="1:6" x14ac:dyDescent="0.25">
      <c r="A591" s="107" t="s">
        <v>753</v>
      </c>
      <c r="B591" s="114" t="s">
        <v>290</v>
      </c>
      <c r="C591" s="109">
        <v>90028</v>
      </c>
      <c r="D591" s="112">
        <f t="shared" si="34"/>
        <v>95429.680000000008</v>
      </c>
      <c r="E591" s="109">
        <f t="shared" si="32"/>
        <v>84626.319999999992</v>
      </c>
      <c r="F591" s="101" t="str">
        <f t="shared" si="33"/>
        <v/>
      </c>
    </row>
    <row r="592" spans="1:6" x14ac:dyDescent="0.25">
      <c r="A592" s="107" t="s">
        <v>754</v>
      </c>
      <c r="B592" s="114" t="s">
        <v>290</v>
      </c>
      <c r="C592" s="109">
        <v>93722</v>
      </c>
      <c r="D592" s="112">
        <f t="shared" si="34"/>
        <v>99345.32</v>
      </c>
      <c r="E592" s="109">
        <f t="shared" si="32"/>
        <v>88098.68</v>
      </c>
      <c r="F592" s="101" t="str">
        <f t="shared" si="33"/>
        <v/>
      </c>
    </row>
    <row r="593" spans="1:7" x14ac:dyDescent="0.25">
      <c r="A593" s="107" t="s">
        <v>755</v>
      </c>
      <c r="B593" s="114" t="s">
        <v>290</v>
      </c>
      <c r="C593" s="109">
        <v>97409</v>
      </c>
      <c r="D593" s="112">
        <f t="shared" si="34"/>
        <v>103253.54000000001</v>
      </c>
      <c r="E593" s="109">
        <f t="shared" si="32"/>
        <v>91564.459999999992</v>
      </c>
      <c r="F593" s="101" t="str">
        <f t="shared" si="33"/>
        <v/>
      </c>
    </row>
    <row r="594" spans="1:7" x14ac:dyDescent="0.25">
      <c r="A594" s="107" t="s">
        <v>756</v>
      </c>
      <c r="B594" s="114" t="s">
        <v>290</v>
      </c>
      <c r="C594" s="109">
        <v>101096</v>
      </c>
      <c r="D594" s="112">
        <f t="shared" si="34"/>
        <v>107161.76000000001</v>
      </c>
      <c r="E594" s="109">
        <f t="shared" si="32"/>
        <v>95030.239999999991</v>
      </c>
      <c r="F594" s="101" t="str">
        <f t="shared" si="33"/>
        <v/>
      </c>
    </row>
    <row r="595" spans="1:7" x14ac:dyDescent="0.25">
      <c r="A595" s="107" t="s">
        <v>757</v>
      </c>
      <c r="B595" s="114" t="s">
        <v>290</v>
      </c>
      <c r="C595" s="109">
        <v>104783</v>
      </c>
      <c r="D595" s="112">
        <f t="shared" si="34"/>
        <v>111069.98000000001</v>
      </c>
      <c r="E595" s="109">
        <f t="shared" si="32"/>
        <v>98496.01999999999</v>
      </c>
      <c r="F595" s="101" t="str">
        <f t="shared" si="33"/>
        <v/>
      </c>
    </row>
    <row r="596" spans="1:7" x14ac:dyDescent="0.25">
      <c r="A596" s="107" t="s">
        <v>758</v>
      </c>
      <c r="B596" s="114" t="s">
        <v>290</v>
      </c>
      <c r="C596" s="109">
        <v>108477</v>
      </c>
      <c r="D596" s="112">
        <f t="shared" si="34"/>
        <v>114985.62000000001</v>
      </c>
      <c r="E596" s="109">
        <f t="shared" si="32"/>
        <v>101968.37999999999</v>
      </c>
      <c r="F596" s="101" t="str">
        <f t="shared" si="33"/>
        <v/>
      </c>
    </row>
    <row r="597" spans="1:7" x14ac:dyDescent="0.25">
      <c r="A597" s="107" t="s">
        <v>759</v>
      </c>
      <c r="B597" s="114" t="s">
        <v>290</v>
      </c>
      <c r="C597" s="109">
        <v>112167</v>
      </c>
      <c r="D597" s="112">
        <f t="shared" si="34"/>
        <v>118897.02</v>
      </c>
      <c r="E597" s="109">
        <f t="shared" si="32"/>
        <v>105436.98</v>
      </c>
      <c r="F597" s="101" t="str">
        <f t="shared" si="33"/>
        <v/>
      </c>
    </row>
    <row r="598" spans="1:7" x14ac:dyDescent="0.25">
      <c r="A598" s="107" t="s">
        <v>760</v>
      </c>
      <c r="B598" s="117">
        <v>45474</v>
      </c>
      <c r="C598" s="109">
        <v>53510</v>
      </c>
      <c r="D598" s="112">
        <f t="shared" si="34"/>
        <v>56720.600000000006</v>
      </c>
      <c r="E598" s="109">
        <f t="shared" si="32"/>
        <v>50299.399999999994</v>
      </c>
      <c r="F598" s="101" t="str">
        <f t="shared" si="33"/>
        <v/>
      </c>
      <c r="G598" s="12" t="s">
        <v>761</v>
      </c>
    </row>
    <row r="599" spans="1:7" x14ac:dyDescent="0.25">
      <c r="A599" s="107" t="s">
        <v>762</v>
      </c>
      <c r="B599" s="117">
        <v>45474</v>
      </c>
      <c r="C599" s="109">
        <v>55877</v>
      </c>
      <c r="D599" s="112">
        <f t="shared" si="34"/>
        <v>59229.62</v>
      </c>
      <c r="E599" s="109">
        <f t="shared" si="32"/>
        <v>52524.38</v>
      </c>
      <c r="F599" s="101" t="str">
        <f t="shared" si="33"/>
        <v/>
      </c>
    </row>
    <row r="600" spans="1:7" x14ac:dyDescent="0.25">
      <c r="A600" s="107" t="s">
        <v>763</v>
      </c>
      <c r="B600" s="117">
        <v>45474</v>
      </c>
      <c r="C600" s="109">
        <v>58258</v>
      </c>
      <c r="D600" s="112">
        <f t="shared" si="34"/>
        <v>61753.48</v>
      </c>
      <c r="E600" s="109">
        <f t="shared" si="32"/>
        <v>54762.52</v>
      </c>
      <c r="F600" s="101" t="str">
        <f t="shared" si="33"/>
        <v/>
      </c>
    </row>
    <row r="601" spans="1:7" x14ac:dyDescent="0.25">
      <c r="A601" s="107" t="s">
        <v>764</v>
      </c>
      <c r="B601" s="117">
        <v>45474</v>
      </c>
      <c r="C601" s="109">
        <v>60649</v>
      </c>
      <c r="D601" s="112">
        <f t="shared" si="34"/>
        <v>64287.94</v>
      </c>
      <c r="E601" s="109">
        <f t="shared" si="32"/>
        <v>57010.06</v>
      </c>
      <c r="F601" s="101" t="str">
        <f t="shared" si="33"/>
        <v/>
      </c>
    </row>
    <row r="602" spans="1:7" x14ac:dyDescent="0.25">
      <c r="A602" s="107" t="s">
        <v>765</v>
      </c>
      <c r="B602" s="117">
        <v>45474</v>
      </c>
      <c r="C602" s="109">
        <v>63022</v>
      </c>
      <c r="D602" s="112">
        <f t="shared" si="34"/>
        <v>66803.320000000007</v>
      </c>
      <c r="E602" s="109">
        <f t="shared" si="32"/>
        <v>59240.679999999993</v>
      </c>
      <c r="F602" s="101" t="str">
        <f t="shared" si="33"/>
        <v/>
      </c>
    </row>
    <row r="603" spans="1:7" x14ac:dyDescent="0.25">
      <c r="A603" s="107" t="s">
        <v>766</v>
      </c>
      <c r="B603" s="117">
        <v>45474</v>
      </c>
      <c r="C603" s="109">
        <v>65403</v>
      </c>
      <c r="D603" s="112">
        <f t="shared" si="34"/>
        <v>69327.180000000008</v>
      </c>
      <c r="E603" s="109">
        <f t="shared" si="32"/>
        <v>61478.82</v>
      </c>
      <c r="F603" s="101" t="str">
        <f t="shared" si="33"/>
        <v/>
      </c>
    </row>
    <row r="604" spans="1:7" x14ac:dyDescent="0.25">
      <c r="A604" s="107" t="s">
        <v>767</v>
      </c>
      <c r="B604" s="117">
        <v>45474</v>
      </c>
      <c r="C604" s="109">
        <v>67785</v>
      </c>
      <c r="D604" s="112">
        <f t="shared" si="34"/>
        <v>71852.100000000006</v>
      </c>
      <c r="E604" s="109">
        <f t="shared" si="32"/>
        <v>63717.899999999994</v>
      </c>
      <c r="F604" s="101" t="str">
        <f t="shared" si="33"/>
        <v/>
      </c>
    </row>
    <row r="605" spans="1:7" x14ac:dyDescent="0.25">
      <c r="A605" s="107" t="s">
        <v>768</v>
      </c>
      <c r="B605" s="117">
        <v>45474</v>
      </c>
      <c r="C605" s="109">
        <v>70173</v>
      </c>
      <c r="D605" s="112">
        <f t="shared" si="34"/>
        <v>74383.38</v>
      </c>
      <c r="E605" s="109">
        <f t="shared" si="32"/>
        <v>65962.62</v>
      </c>
      <c r="F605" s="101" t="str">
        <f t="shared" si="33"/>
        <v/>
      </c>
    </row>
    <row r="606" spans="1:7" x14ac:dyDescent="0.25">
      <c r="A606" s="107" t="s">
        <v>769</v>
      </c>
      <c r="B606" s="117">
        <v>45474</v>
      </c>
      <c r="C606" s="109">
        <v>72539</v>
      </c>
      <c r="D606" s="112">
        <f t="shared" si="34"/>
        <v>76891.340000000011</v>
      </c>
      <c r="E606" s="109">
        <f t="shared" si="32"/>
        <v>68186.659999999989</v>
      </c>
      <c r="F606" s="101" t="str">
        <f t="shared" si="33"/>
        <v/>
      </c>
    </row>
    <row r="607" spans="1:7" x14ac:dyDescent="0.25">
      <c r="A607" s="107" t="s">
        <v>770</v>
      </c>
      <c r="B607" s="117">
        <v>45474</v>
      </c>
      <c r="C607" s="109">
        <v>74925</v>
      </c>
      <c r="D607" s="112">
        <f t="shared" si="34"/>
        <v>79420.5</v>
      </c>
      <c r="E607" s="109">
        <f t="shared" si="32"/>
        <v>70429.5</v>
      </c>
      <c r="F607" s="101" t="str">
        <f t="shared" si="33"/>
        <v/>
      </c>
    </row>
    <row r="608" spans="1:7" x14ac:dyDescent="0.25">
      <c r="A608" s="107" t="s">
        <v>771</v>
      </c>
      <c r="B608" s="117">
        <v>45474</v>
      </c>
      <c r="C608" s="109">
        <v>77302</v>
      </c>
      <c r="D608" s="112">
        <f t="shared" si="34"/>
        <v>81940.12000000001</v>
      </c>
      <c r="E608" s="109">
        <f t="shared" si="32"/>
        <v>72663.87999999999</v>
      </c>
      <c r="F608" s="101" t="str">
        <f t="shared" si="33"/>
        <v/>
      </c>
    </row>
    <row r="609" spans="1:6" x14ac:dyDescent="0.25">
      <c r="A609" s="107" t="s">
        <v>772</v>
      </c>
      <c r="B609" s="117">
        <v>45474</v>
      </c>
      <c r="C609" s="109">
        <v>79697</v>
      </c>
      <c r="D609" s="112">
        <f t="shared" si="34"/>
        <v>84478.82</v>
      </c>
      <c r="E609" s="109">
        <f t="shared" si="32"/>
        <v>74915.179999999993</v>
      </c>
      <c r="F609" s="101" t="str">
        <f t="shared" si="33"/>
        <v/>
      </c>
    </row>
    <row r="610" spans="1:6" x14ac:dyDescent="0.25">
      <c r="A610" s="107" t="s">
        <v>773</v>
      </c>
      <c r="B610" s="117">
        <v>45474</v>
      </c>
      <c r="C610" s="109">
        <v>60496</v>
      </c>
      <c r="D610" s="112">
        <f t="shared" si="34"/>
        <v>64125.760000000002</v>
      </c>
      <c r="E610" s="109">
        <f t="shared" si="32"/>
        <v>56866.239999999998</v>
      </c>
      <c r="F610" s="101" t="str">
        <f t="shared" si="33"/>
        <v/>
      </c>
    </row>
    <row r="611" spans="1:6" x14ac:dyDescent="0.25">
      <c r="A611" s="107" t="s">
        <v>774</v>
      </c>
      <c r="B611" s="117">
        <v>45474</v>
      </c>
      <c r="C611" s="109">
        <v>63062</v>
      </c>
      <c r="D611" s="112">
        <f t="shared" si="34"/>
        <v>66845.72</v>
      </c>
      <c r="E611" s="109">
        <f t="shared" si="32"/>
        <v>59278.28</v>
      </c>
      <c r="F611" s="101" t="str">
        <f t="shared" si="33"/>
        <v/>
      </c>
    </row>
    <row r="612" spans="1:6" x14ac:dyDescent="0.25">
      <c r="A612" s="107" t="s">
        <v>775</v>
      </c>
      <c r="B612" s="117">
        <v>45474</v>
      </c>
      <c r="C612" s="109">
        <v>65621</v>
      </c>
      <c r="D612" s="112">
        <f t="shared" si="34"/>
        <v>69558.260000000009</v>
      </c>
      <c r="E612" s="109">
        <f t="shared" si="32"/>
        <v>61683.74</v>
      </c>
      <c r="F612" s="101" t="str">
        <f t="shared" si="33"/>
        <v/>
      </c>
    </row>
    <row r="613" spans="1:6" x14ac:dyDescent="0.25">
      <c r="A613" s="107" t="s">
        <v>776</v>
      </c>
      <c r="B613" s="117">
        <v>45474</v>
      </c>
      <c r="C613" s="109">
        <v>68192</v>
      </c>
      <c r="D613" s="112">
        <f t="shared" si="34"/>
        <v>72283.520000000004</v>
      </c>
      <c r="E613" s="109">
        <f t="shared" si="32"/>
        <v>64100.479999999996</v>
      </c>
      <c r="F613" s="101" t="str">
        <f t="shared" si="33"/>
        <v/>
      </c>
    </row>
    <row r="614" spans="1:6" x14ac:dyDescent="0.25">
      <c r="A614" s="107" t="s">
        <v>777</v>
      </c>
      <c r="B614" s="117">
        <v>45474</v>
      </c>
      <c r="C614" s="109">
        <v>70756</v>
      </c>
      <c r="D614" s="112">
        <f t="shared" si="34"/>
        <v>75001.36</v>
      </c>
      <c r="E614" s="109">
        <f t="shared" si="32"/>
        <v>66510.64</v>
      </c>
      <c r="F614" s="101" t="str">
        <f t="shared" si="33"/>
        <v/>
      </c>
    </row>
    <row r="615" spans="1:6" x14ac:dyDescent="0.25">
      <c r="A615" s="107" t="s">
        <v>778</v>
      </c>
      <c r="B615" s="117">
        <v>45474</v>
      </c>
      <c r="C615" s="109">
        <v>73315</v>
      </c>
      <c r="D615" s="112">
        <f t="shared" si="34"/>
        <v>77713.900000000009</v>
      </c>
      <c r="E615" s="109">
        <f t="shared" si="32"/>
        <v>68916.099999999991</v>
      </c>
      <c r="F615" s="101" t="str">
        <f t="shared" si="33"/>
        <v/>
      </c>
    </row>
    <row r="616" spans="1:6" x14ac:dyDescent="0.25">
      <c r="A616" s="107" t="s">
        <v>779</v>
      </c>
      <c r="B616" s="117">
        <v>45474</v>
      </c>
      <c r="C616" s="109">
        <v>75884</v>
      </c>
      <c r="D616" s="112">
        <f t="shared" si="34"/>
        <v>80437.040000000008</v>
      </c>
      <c r="E616" s="109">
        <f t="shared" si="32"/>
        <v>71330.959999999992</v>
      </c>
      <c r="F616" s="101" t="str">
        <f t="shared" si="33"/>
        <v/>
      </c>
    </row>
    <row r="617" spans="1:6" x14ac:dyDescent="0.25">
      <c r="A617" s="107" t="s">
        <v>780</v>
      </c>
      <c r="B617" s="117">
        <v>45474</v>
      </c>
      <c r="C617" s="109">
        <v>78442</v>
      </c>
      <c r="D617" s="112">
        <f t="shared" si="34"/>
        <v>83148.52</v>
      </c>
      <c r="E617" s="109">
        <f t="shared" si="32"/>
        <v>73735.48</v>
      </c>
      <c r="F617" s="101" t="str">
        <f t="shared" si="33"/>
        <v/>
      </c>
    </row>
    <row r="618" spans="1:6" x14ac:dyDescent="0.25">
      <c r="A618" s="107" t="s">
        <v>781</v>
      </c>
      <c r="B618" s="117">
        <v>45474</v>
      </c>
      <c r="C618" s="109">
        <v>81006</v>
      </c>
      <c r="D618" s="112">
        <f t="shared" si="34"/>
        <v>85866.36</v>
      </c>
      <c r="E618" s="109">
        <f t="shared" si="32"/>
        <v>76145.64</v>
      </c>
      <c r="F618" s="101" t="str">
        <f t="shared" si="33"/>
        <v/>
      </c>
    </row>
    <row r="619" spans="1:6" x14ac:dyDescent="0.25">
      <c r="A619" s="107" t="s">
        <v>782</v>
      </c>
      <c r="B619" s="117">
        <v>45474</v>
      </c>
      <c r="C619" s="109">
        <v>83573</v>
      </c>
      <c r="D619" s="112">
        <f t="shared" si="34"/>
        <v>88587.38</v>
      </c>
      <c r="E619" s="109">
        <f t="shared" si="32"/>
        <v>78558.62</v>
      </c>
      <c r="F619" s="101" t="str">
        <f t="shared" si="33"/>
        <v/>
      </c>
    </row>
    <row r="620" spans="1:6" x14ac:dyDescent="0.25">
      <c r="A620" s="107" t="s">
        <v>783</v>
      </c>
      <c r="B620" s="117">
        <v>45474</v>
      </c>
      <c r="C620" s="109">
        <v>86135</v>
      </c>
      <c r="D620" s="112">
        <f t="shared" si="34"/>
        <v>91303.1</v>
      </c>
      <c r="E620" s="109">
        <f t="shared" si="32"/>
        <v>80966.899999999994</v>
      </c>
      <c r="F620" s="101" t="str">
        <f t="shared" si="33"/>
        <v/>
      </c>
    </row>
    <row r="621" spans="1:6" x14ac:dyDescent="0.25">
      <c r="A621" s="107" t="s">
        <v>784</v>
      </c>
      <c r="B621" s="117">
        <v>45474</v>
      </c>
      <c r="C621" s="109">
        <v>88703</v>
      </c>
      <c r="D621" s="112">
        <f t="shared" si="34"/>
        <v>94025.180000000008</v>
      </c>
      <c r="E621" s="109">
        <f t="shared" si="32"/>
        <v>83380.819999999992</v>
      </c>
      <c r="F621" s="101" t="str">
        <f t="shared" si="33"/>
        <v/>
      </c>
    </row>
    <row r="622" spans="1:6" x14ac:dyDescent="0.25">
      <c r="A622" s="107" t="s">
        <v>785</v>
      </c>
      <c r="B622" s="117">
        <v>45474</v>
      </c>
      <c r="C622" s="109">
        <v>91263</v>
      </c>
      <c r="D622" s="112">
        <f t="shared" si="34"/>
        <v>96738.78</v>
      </c>
      <c r="E622" s="109">
        <f t="shared" si="32"/>
        <v>85787.22</v>
      </c>
      <c r="F622" s="101" t="str">
        <f t="shared" si="33"/>
        <v/>
      </c>
    </row>
    <row r="623" spans="1:6" x14ac:dyDescent="0.25">
      <c r="A623" s="118" t="s">
        <v>786</v>
      </c>
      <c r="B623" s="117">
        <v>45474</v>
      </c>
      <c r="C623" s="109">
        <v>63905</v>
      </c>
      <c r="D623" s="112">
        <f t="shared" si="34"/>
        <v>67739.3</v>
      </c>
      <c r="E623" s="109">
        <f t="shared" si="32"/>
        <v>60070.7</v>
      </c>
      <c r="F623" s="101" t="str">
        <f t="shared" si="33"/>
        <v/>
      </c>
    </row>
    <row r="624" spans="1:6" x14ac:dyDescent="0.25">
      <c r="A624" s="107" t="s">
        <v>787</v>
      </c>
      <c r="B624" s="117">
        <v>45474</v>
      </c>
      <c r="C624" s="109">
        <v>66466</v>
      </c>
      <c r="D624" s="112">
        <f t="shared" si="34"/>
        <v>70453.960000000006</v>
      </c>
      <c r="E624" s="109">
        <f t="shared" si="32"/>
        <v>62478.039999999994</v>
      </c>
      <c r="F624" s="101" t="str">
        <f t="shared" si="33"/>
        <v/>
      </c>
    </row>
    <row r="625" spans="1:6" x14ac:dyDescent="0.25">
      <c r="A625" s="107" t="s">
        <v>788</v>
      </c>
      <c r="B625" s="117">
        <v>45474</v>
      </c>
      <c r="C625" s="109">
        <v>69027</v>
      </c>
      <c r="D625" s="112">
        <f t="shared" si="34"/>
        <v>73168.62000000001</v>
      </c>
      <c r="E625" s="109">
        <f t="shared" si="32"/>
        <v>64885.38</v>
      </c>
      <c r="F625" s="101" t="str">
        <f t="shared" si="33"/>
        <v/>
      </c>
    </row>
    <row r="626" spans="1:6" x14ac:dyDescent="0.25">
      <c r="A626" s="107" t="s">
        <v>789</v>
      </c>
      <c r="B626" s="117">
        <v>45474</v>
      </c>
      <c r="C626" s="109">
        <v>71597</v>
      </c>
      <c r="D626" s="112">
        <f t="shared" si="34"/>
        <v>75892.820000000007</v>
      </c>
      <c r="E626" s="109">
        <f t="shared" si="32"/>
        <v>67301.179999999993</v>
      </c>
      <c r="F626" s="101" t="str">
        <f t="shared" si="33"/>
        <v/>
      </c>
    </row>
    <row r="627" spans="1:6" x14ac:dyDescent="0.25">
      <c r="A627" s="107" t="s">
        <v>790</v>
      </c>
      <c r="B627" s="117">
        <v>45474</v>
      </c>
      <c r="C627" s="109">
        <v>74156</v>
      </c>
      <c r="D627" s="112">
        <f t="shared" si="34"/>
        <v>78605.36</v>
      </c>
      <c r="E627" s="109">
        <f t="shared" si="32"/>
        <v>69706.64</v>
      </c>
      <c r="F627" s="101" t="str">
        <f t="shared" si="33"/>
        <v/>
      </c>
    </row>
    <row r="628" spans="1:6" x14ac:dyDescent="0.25">
      <c r="A628" s="107" t="s">
        <v>791</v>
      </c>
      <c r="B628" s="117">
        <v>45474</v>
      </c>
      <c r="C628" s="109">
        <v>76725</v>
      </c>
      <c r="D628" s="112">
        <f t="shared" si="34"/>
        <v>81328.5</v>
      </c>
      <c r="E628" s="109">
        <f t="shared" si="32"/>
        <v>72121.5</v>
      </c>
      <c r="F628" s="101" t="str">
        <f t="shared" si="33"/>
        <v/>
      </c>
    </row>
    <row r="629" spans="1:6" x14ac:dyDescent="0.25">
      <c r="A629" s="107" t="s">
        <v>792</v>
      </c>
      <c r="B629" s="117">
        <v>45474</v>
      </c>
      <c r="C629" s="109">
        <v>79290</v>
      </c>
      <c r="D629" s="112">
        <f t="shared" si="34"/>
        <v>84047.400000000009</v>
      </c>
      <c r="E629" s="109">
        <f t="shared" si="32"/>
        <v>74532.599999999991</v>
      </c>
      <c r="F629" s="101" t="str">
        <f t="shared" si="33"/>
        <v/>
      </c>
    </row>
    <row r="630" spans="1:6" x14ac:dyDescent="0.25">
      <c r="A630" s="107" t="s">
        <v>793</v>
      </c>
      <c r="B630" s="117">
        <v>45474</v>
      </c>
      <c r="C630" s="109">
        <v>81852</v>
      </c>
      <c r="D630" s="112">
        <f t="shared" si="34"/>
        <v>86763.12000000001</v>
      </c>
      <c r="E630" s="109">
        <f t="shared" si="32"/>
        <v>76940.87999999999</v>
      </c>
      <c r="F630" s="101" t="str">
        <f t="shared" si="33"/>
        <v/>
      </c>
    </row>
    <row r="631" spans="1:6" x14ac:dyDescent="0.25">
      <c r="A631" s="107" t="s">
        <v>794</v>
      </c>
      <c r="B631" s="117">
        <v>45474</v>
      </c>
      <c r="C631" s="109">
        <v>84420</v>
      </c>
      <c r="D631" s="112">
        <f t="shared" si="34"/>
        <v>89485.200000000012</v>
      </c>
      <c r="E631" s="109">
        <f t="shared" si="32"/>
        <v>79354.799999999988</v>
      </c>
      <c r="F631" s="101" t="str">
        <f t="shared" si="33"/>
        <v/>
      </c>
    </row>
    <row r="632" spans="1:6" x14ac:dyDescent="0.25">
      <c r="A632" s="107" t="s">
        <v>795</v>
      </c>
      <c r="B632" s="117">
        <v>45474</v>
      </c>
      <c r="C632" s="109">
        <v>86981</v>
      </c>
      <c r="D632" s="112">
        <f t="shared" si="34"/>
        <v>92199.86</v>
      </c>
      <c r="E632" s="109">
        <f t="shared" si="32"/>
        <v>81762.14</v>
      </c>
      <c r="F632" s="101" t="str">
        <f t="shared" si="33"/>
        <v/>
      </c>
    </row>
    <row r="633" spans="1:6" x14ac:dyDescent="0.25">
      <c r="A633" s="107" t="s">
        <v>796</v>
      </c>
      <c r="B633" s="117">
        <v>45474</v>
      </c>
      <c r="C633" s="109">
        <v>89543</v>
      </c>
      <c r="D633" s="112">
        <f t="shared" si="34"/>
        <v>94915.58</v>
      </c>
      <c r="E633" s="109">
        <f t="shared" si="32"/>
        <v>84170.42</v>
      </c>
      <c r="F633" s="101" t="str">
        <f t="shared" si="33"/>
        <v/>
      </c>
    </row>
    <row r="634" spans="1:6" x14ac:dyDescent="0.25">
      <c r="A634" s="107" t="s">
        <v>797</v>
      </c>
      <c r="B634" s="117">
        <v>45474</v>
      </c>
      <c r="C634" s="109">
        <v>92104</v>
      </c>
      <c r="D634" s="112">
        <f t="shared" si="34"/>
        <v>97630.24</v>
      </c>
      <c r="E634" s="109">
        <f t="shared" si="32"/>
        <v>86577.76</v>
      </c>
      <c r="F634" s="101" t="str">
        <f t="shared" si="33"/>
        <v/>
      </c>
    </row>
    <row r="635" spans="1:6" x14ac:dyDescent="0.25">
      <c r="A635" s="107" t="s">
        <v>798</v>
      </c>
      <c r="B635" s="117">
        <v>45474</v>
      </c>
      <c r="C635" s="109">
        <v>94670</v>
      </c>
      <c r="D635" s="112">
        <f t="shared" si="34"/>
        <v>100350.20000000001</v>
      </c>
      <c r="E635" s="109">
        <f t="shared" si="32"/>
        <v>88989.799999999988</v>
      </c>
      <c r="F635" s="101" t="str">
        <f t="shared" si="33"/>
        <v/>
      </c>
    </row>
    <row r="636" spans="1:6" x14ac:dyDescent="0.25">
      <c r="A636" s="107" t="s">
        <v>799</v>
      </c>
      <c r="B636" s="117">
        <v>45474</v>
      </c>
      <c r="C636" s="109">
        <v>68132</v>
      </c>
      <c r="D636" s="112">
        <f t="shared" si="34"/>
        <v>72219.92</v>
      </c>
      <c r="E636" s="109">
        <f t="shared" si="32"/>
        <v>64044.079999999994</v>
      </c>
      <c r="F636" s="101" t="str">
        <f t="shared" si="33"/>
        <v/>
      </c>
    </row>
    <row r="637" spans="1:6" x14ac:dyDescent="0.25">
      <c r="A637" s="107" t="s">
        <v>800</v>
      </c>
      <c r="B637" s="117">
        <v>45474</v>
      </c>
      <c r="C637" s="109">
        <v>70829</v>
      </c>
      <c r="D637" s="112">
        <f t="shared" si="34"/>
        <v>75078.740000000005</v>
      </c>
      <c r="E637" s="109">
        <f t="shared" si="32"/>
        <v>66579.259999999995</v>
      </c>
      <c r="F637" s="101" t="str">
        <f t="shared" si="33"/>
        <v/>
      </c>
    </row>
    <row r="638" spans="1:6" x14ac:dyDescent="0.25">
      <c r="A638" s="107" t="s">
        <v>801</v>
      </c>
      <c r="B638" s="117">
        <v>45474</v>
      </c>
      <c r="C638" s="109">
        <v>73542</v>
      </c>
      <c r="D638" s="112">
        <f t="shared" si="34"/>
        <v>77954.52</v>
      </c>
      <c r="E638" s="109">
        <f t="shared" si="32"/>
        <v>69129.48</v>
      </c>
      <c r="F638" s="101" t="str">
        <f t="shared" si="33"/>
        <v/>
      </c>
    </row>
    <row r="639" spans="1:6" x14ac:dyDescent="0.25">
      <c r="A639" s="107" t="s">
        <v>802</v>
      </c>
      <c r="B639" s="117">
        <v>45474</v>
      </c>
      <c r="C639" s="109">
        <v>76239</v>
      </c>
      <c r="D639" s="112">
        <f t="shared" si="34"/>
        <v>80813.340000000011</v>
      </c>
      <c r="E639" s="109">
        <f t="shared" si="32"/>
        <v>71664.659999999989</v>
      </c>
      <c r="F639" s="101" t="str">
        <f t="shared" si="33"/>
        <v/>
      </c>
    </row>
    <row r="640" spans="1:6" x14ac:dyDescent="0.25">
      <c r="A640" s="107" t="s">
        <v>803</v>
      </c>
      <c r="B640" s="117">
        <v>45474</v>
      </c>
      <c r="C640" s="109">
        <v>78941</v>
      </c>
      <c r="D640" s="112">
        <f t="shared" si="34"/>
        <v>83677.460000000006</v>
      </c>
      <c r="E640" s="109">
        <f t="shared" si="32"/>
        <v>74204.539999999994</v>
      </c>
      <c r="F640" s="101" t="str">
        <f t="shared" si="33"/>
        <v/>
      </c>
    </row>
    <row r="641" spans="1:7" x14ac:dyDescent="0.25">
      <c r="A641" s="107" t="s">
        <v>804</v>
      </c>
      <c r="B641" s="117">
        <v>45474</v>
      </c>
      <c r="C641" s="109">
        <v>81643</v>
      </c>
      <c r="D641" s="112">
        <f t="shared" si="34"/>
        <v>86541.58</v>
      </c>
      <c r="E641" s="109">
        <f t="shared" ref="E641:E667" si="35">SUM(C641*0.94)</f>
        <v>76744.42</v>
      </c>
      <c r="F641" s="101" t="str">
        <f t="shared" ref="F641:F666" si="36">IF(COUNTIF(C$2:C$1297, C641)&gt;1, "Duplicate", "")</f>
        <v/>
      </c>
    </row>
    <row r="642" spans="1:7" x14ac:dyDescent="0.25">
      <c r="A642" s="107" t="s">
        <v>805</v>
      </c>
      <c r="B642" s="117">
        <v>45474</v>
      </c>
      <c r="C642" s="109">
        <v>84350</v>
      </c>
      <c r="D642" s="112">
        <f t="shared" ref="D642:D705" si="37">SUM(C642*1.06)</f>
        <v>89411</v>
      </c>
      <c r="E642" s="109">
        <f t="shared" si="35"/>
        <v>79289</v>
      </c>
      <c r="F642" s="101" t="str">
        <f t="shared" si="36"/>
        <v/>
      </c>
    </row>
    <row r="643" spans="1:7" x14ac:dyDescent="0.25">
      <c r="A643" s="107" t="s">
        <v>806</v>
      </c>
      <c r="B643" s="117">
        <v>45474</v>
      </c>
      <c r="C643" s="109">
        <v>87051</v>
      </c>
      <c r="D643" s="112">
        <f t="shared" si="37"/>
        <v>92274.06</v>
      </c>
      <c r="E643" s="109">
        <f t="shared" si="35"/>
        <v>81827.94</v>
      </c>
      <c r="F643" s="101" t="str">
        <f t="shared" si="36"/>
        <v/>
      </c>
    </row>
    <row r="644" spans="1:7" x14ac:dyDescent="0.25">
      <c r="A644" s="107" t="s">
        <v>807</v>
      </c>
      <c r="B644" s="117">
        <v>45474</v>
      </c>
      <c r="C644" s="109">
        <v>89752</v>
      </c>
      <c r="D644" s="112">
        <f t="shared" si="37"/>
        <v>95137.12000000001</v>
      </c>
      <c r="E644" s="109">
        <f t="shared" si="35"/>
        <v>84366.87999999999</v>
      </c>
      <c r="F644" s="101" t="str">
        <f t="shared" si="36"/>
        <v/>
      </c>
    </row>
    <row r="645" spans="1:7" x14ac:dyDescent="0.25">
      <c r="A645" s="107" t="s">
        <v>808</v>
      </c>
      <c r="B645" s="117">
        <v>45474</v>
      </c>
      <c r="C645" s="109">
        <v>92457</v>
      </c>
      <c r="D645" s="112">
        <f t="shared" si="37"/>
        <v>98004.42</v>
      </c>
      <c r="E645" s="109">
        <f t="shared" si="35"/>
        <v>86909.58</v>
      </c>
      <c r="F645" s="101" t="str">
        <f t="shared" si="36"/>
        <v/>
      </c>
    </row>
    <row r="646" spans="1:7" x14ac:dyDescent="0.25">
      <c r="A646" s="107" t="s">
        <v>809</v>
      </c>
      <c r="B646" s="117">
        <v>45474</v>
      </c>
      <c r="C646" s="109">
        <v>95163</v>
      </c>
      <c r="D646" s="112">
        <f t="shared" si="37"/>
        <v>100872.78</v>
      </c>
      <c r="E646" s="109">
        <f t="shared" si="35"/>
        <v>89453.22</v>
      </c>
      <c r="F646" s="101" t="str">
        <f t="shared" si="36"/>
        <v/>
      </c>
    </row>
    <row r="647" spans="1:7" x14ac:dyDescent="0.25">
      <c r="A647" s="107" t="s">
        <v>810</v>
      </c>
      <c r="B647" s="117">
        <v>45474</v>
      </c>
      <c r="C647" s="109">
        <v>97866</v>
      </c>
      <c r="D647" s="112">
        <f t="shared" si="37"/>
        <v>103737.96</v>
      </c>
      <c r="E647" s="109">
        <f t="shared" si="35"/>
        <v>91994.04</v>
      </c>
      <c r="F647" s="101" t="str">
        <f t="shared" si="36"/>
        <v/>
      </c>
    </row>
    <row r="648" spans="1:7" x14ac:dyDescent="0.25">
      <c r="A648" s="107" t="s">
        <v>811</v>
      </c>
      <c r="B648" s="117">
        <v>45474</v>
      </c>
      <c r="C648" s="109">
        <v>100567</v>
      </c>
      <c r="D648" s="112">
        <f t="shared" si="37"/>
        <v>106601.02</v>
      </c>
      <c r="E648" s="109">
        <f t="shared" si="35"/>
        <v>94532.98</v>
      </c>
      <c r="F648" s="101" t="str">
        <f t="shared" si="36"/>
        <v/>
      </c>
    </row>
    <row r="649" spans="1:7" x14ac:dyDescent="0.25">
      <c r="A649" s="107" t="s">
        <v>812</v>
      </c>
      <c r="B649" s="114" t="s">
        <v>260</v>
      </c>
      <c r="C649" s="109">
        <v>67757</v>
      </c>
      <c r="D649" s="112">
        <f t="shared" si="37"/>
        <v>71822.42</v>
      </c>
      <c r="E649" s="109">
        <f t="shared" si="35"/>
        <v>63691.579999999994</v>
      </c>
      <c r="F649" s="101" t="str">
        <f t="shared" si="36"/>
        <v/>
      </c>
      <c r="G649" s="12" t="s">
        <v>813</v>
      </c>
    </row>
    <row r="650" spans="1:7" x14ac:dyDescent="0.25">
      <c r="A650" s="107" t="s">
        <v>814</v>
      </c>
      <c r="B650" s="114" t="s">
        <v>260</v>
      </c>
      <c r="C650" s="109">
        <v>74534</v>
      </c>
      <c r="D650" s="112">
        <f t="shared" si="37"/>
        <v>79006.040000000008</v>
      </c>
      <c r="E650" s="109">
        <f t="shared" si="35"/>
        <v>70061.959999999992</v>
      </c>
      <c r="F650" s="101" t="str">
        <f t="shared" si="36"/>
        <v/>
      </c>
    </row>
    <row r="651" spans="1:7" x14ac:dyDescent="0.25">
      <c r="A651" s="107" t="s">
        <v>815</v>
      </c>
      <c r="B651" s="114" t="s">
        <v>260</v>
      </c>
      <c r="C651" s="109">
        <v>81985</v>
      </c>
      <c r="D651" s="112">
        <f t="shared" si="37"/>
        <v>86904.1</v>
      </c>
      <c r="E651" s="109">
        <f t="shared" si="35"/>
        <v>77065.899999999994</v>
      </c>
      <c r="F651" s="101" t="str">
        <f t="shared" si="36"/>
        <v/>
      </c>
    </row>
    <row r="652" spans="1:7" x14ac:dyDescent="0.25">
      <c r="A652" s="107" t="s">
        <v>816</v>
      </c>
      <c r="B652" s="114" t="s">
        <v>260</v>
      </c>
      <c r="C652" s="109">
        <v>90184</v>
      </c>
      <c r="D652" s="112">
        <f t="shared" si="37"/>
        <v>95595.040000000008</v>
      </c>
      <c r="E652" s="109">
        <f t="shared" si="35"/>
        <v>84772.959999999992</v>
      </c>
      <c r="F652" s="101" t="str">
        <f t="shared" si="36"/>
        <v/>
      </c>
    </row>
    <row r="653" spans="1:7" x14ac:dyDescent="0.25">
      <c r="A653" s="107" t="s">
        <v>817</v>
      </c>
      <c r="B653" s="114" t="s">
        <v>260</v>
      </c>
      <c r="C653" s="109">
        <v>99200</v>
      </c>
      <c r="D653" s="112">
        <f t="shared" si="37"/>
        <v>105152</v>
      </c>
      <c r="E653" s="109">
        <f t="shared" si="35"/>
        <v>93248</v>
      </c>
      <c r="F653" s="101" t="str">
        <f t="shared" si="36"/>
        <v/>
      </c>
    </row>
    <row r="654" spans="1:7" x14ac:dyDescent="0.25">
      <c r="A654" s="107" t="s">
        <v>818</v>
      </c>
      <c r="B654" s="114" t="s">
        <v>260</v>
      </c>
      <c r="C654" s="109">
        <v>109119</v>
      </c>
      <c r="D654" s="112">
        <f t="shared" si="37"/>
        <v>115666.14</v>
      </c>
      <c r="E654" s="109">
        <f t="shared" si="35"/>
        <v>102571.86</v>
      </c>
      <c r="F654" s="101" t="str">
        <f t="shared" si="36"/>
        <v/>
      </c>
    </row>
    <row r="655" spans="1:7" x14ac:dyDescent="0.25">
      <c r="A655" s="107" t="s">
        <v>819</v>
      </c>
      <c r="B655" s="114" t="s">
        <v>260</v>
      </c>
      <c r="C655" s="109">
        <v>120034</v>
      </c>
      <c r="D655" s="112">
        <f t="shared" si="37"/>
        <v>127236.04000000001</v>
      </c>
      <c r="E655" s="109">
        <f t="shared" si="35"/>
        <v>112831.95999999999</v>
      </c>
      <c r="F655" s="101" t="str">
        <f t="shared" si="36"/>
        <v/>
      </c>
    </row>
    <row r="656" spans="1:7" x14ac:dyDescent="0.25">
      <c r="A656" s="107" t="s">
        <v>820</v>
      </c>
      <c r="B656" s="114" t="s">
        <v>260</v>
      </c>
      <c r="C656" s="109">
        <v>132037</v>
      </c>
      <c r="D656" s="112">
        <f t="shared" si="37"/>
        <v>139959.22</v>
      </c>
      <c r="E656" s="109">
        <f t="shared" si="35"/>
        <v>124114.78</v>
      </c>
      <c r="F656" s="101" t="str">
        <f t="shared" si="36"/>
        <v/>
      </c>
    </row>
    <row r="657" spans="1:7" x14ac:dyDescent="0.25">
      <c r="A657" s="107" t="s">
        <v>821</v>
      </c>
      <c r="B657" s="114" t="s">
        <v>260</v>
      </c>
      <c r="C657" s="109">
        <v>51878</v>
      </c>
      <c r="D657" s="112">
        <f t="shared" si="37"/>
        <v>54990.68</v>
      </c>
      <c r="E657" s="109">
        <f t="shared" si="35"/>
        <v>48765.32</v>
      </c>
      <c r="F657" s="101" t="str">
        <f t="shared" si="36"/>
        <v/>
      </c>
    </row>
    <row r="658" spans="1:7" x14ac:dyDescent="0.25">
      <c r="A658" s="107" t="s">
        <v>822</v>
      </c>
      <c r="B658" s="114" t="s">
        <v>823</v>
      </c>
      <c r="C658" s="109">
        <v>62958</v>
      </c>
      <c r="D658" s="112">
        <f t="shared" si="37"/>
        <v>66735.48000000001</v>
      </c>
      <c r="E658" s="109">
        <f t="shared" si="35"/>
        <v>59180.52</v>
      </c>
      <c r="F658" s="101" t="str">
        <f t="shared" si="36"/>
        <v/>
      </c>
      <c r="G658" s="12" t="s">
        <v>824</v>
      </c>
    </row>
    <row r="659" spans="1:7" x14ac:dyDescent="0.25">
      <c r="A659" s="107" t="s">
        <v>825</v>
      </c>
      <c r="B659" s="114" t="s">
        <v>823</v>
      </c>
      <c r="C659" s="109">
        <v>75900</v>
      </c>
      <c r="D659" s="112">
        <f t="shared" si="37"/>
        <v>80454</v>
      </c>
      <c r="E659" s="109">
        <f t="shared" si="35"/>
        <v>71346</v>
      </c>
      <c r="F659" s="101" t="str">
        <f t="shared" si="36"/>
        <v/>
      </c>
    </row>
    <row r="660" spans="1:7" x14ac:dyDescent="0.25">
      <c r="A660" s="107" t="s">
        <v>826</v>
      </c>
      <c r="B660" s="114" t="s">
        <v>823</v>
      </c>
      <c r="C660" s="109">
        <v>84276</v>
      </c>
      <c r="D660" s="112">
        <f t="shared" si="37"/>
        <v>89332.56</v>
      </c>
      <c r="E660" s="109">
        <f t="shared" si="35"/>
        <v>79219.44</v>
      </c>
      <c r="F660" s="101" t="str">
        <f t="shared" si="36"/>
        <v/>
      </c>
    </row>
    <row r="661" spans="1:7" x14ac:dyDescent="0.25">
      <c r="A661" s="107" t="s">
        <v>827</v>
      </c>
      <c r="B661" s="114" t="s">
        <v>823</v>
      </c>
      <c r="C661" s="109">
        <v>90190</v>
      </c>
      <c r="D661" s="112">
        <f t="shared" si="37"/>
        <v>95601.400000000009</v>
      </c>
      <c r="E661" s="109">
        <f t="shared" si="35"/>
        <v>84778.599999999991</v>
      </c>
      <c r="F661" s="101" t="str">
        <f t="shared" si="36"/>
        <v/>
      </c>
    </row>
    <row r="662" spans="1:7" x14ac:dyDescent="0.25">
      <c r="A662" s="107" t="s">
        <v>828</v>
      </c>
      <c r="B662" s="114" t="s">
        <v>823</v>
      </c>
      <c r="C662" s="109">
        <v>100029</v>
      </c>
      <c r="D662" s="112">
        <f t="shared" si="37"/>
        <v>106030.74</v>
      </c>
      <c r="E662" s="109">
        <f t="shared" si="35"/>
        <v>94027.26</v>
      </c>
      <c r="F662" s="101" t="str">
        <f t="shared" si="36"/>
        <v/>
      </c>
    </row>
    <row r="663" spans="1:7" x14ac:dyDescent="0.25">
      <c r="A663" s="107" t="s">
        <v>829</v>
      </c>
      <c r="B663" s="114" t="s">
        <v>823</v>
      </c>
      <c r="C663" s="109">
        <v>110468</v>
      </c>
      <c r="D663" s="112">
        <f t="shared" si="37"/>
        <v>117096.08</v>
      </c>
      <c r="E663" s="109">
        <f t="shared" si="35"/>
        <v>103839.92</v>
      </c>
      <c r="F663" s="101" t="str">
        <f t="shared" si="36"/>
        <v/>
      </c>
    </row>
    <row r="664" spans="1:7" x14ac:dyDescent="0.25">
      <c r="A664" s="107" t="s">
        <v>830</v>
      </c>
      <c r="B664" s="114" t="s">
        <v>823</v>
      </c>
      <c r="C664" s="109">
        <v>120446</v>
      </c>
      <c r="D664" s="112">
        <f t="shared" si="37"/>
        <v>127672.76000000001</v>
      </c>
      <c r="E664" s="109">
        <f t="shared" si="35"/>
        <v>113219.23999999999</v>
      </c>
      <c r="F664" s="101" t="str">
        <f t="shared" si="36"/>
        <v/>
      </c>
    </row>
    <row r="665" spans="1:7" x14ac:dyDescent="0.25">
      <c r="A665" s="107" t="s">
        <v>831</v>
      </c>
      <c r="B665" s="114" t="s">
        <v>823</v>
      </c>
      <c r="C665" s="109">
        <v>129353</v>
      </c>
      <c r="D665" s="112">
        <f t="shared" si="37"/>
        <v>137114.18</v>
      </c>
      <c r="E665" s="109">
        <f t="shared" si="35"/>
        <v>121591.81999999999</v>
      </c>
      <c r="F665" s="101" t="str">
        <f t="shared" si="36"/>
        <v/>
      </c>
    </row>
    <row r="666" spans="1:7" x14ac:dyDescent="0.25">
      <c r="A666" s="107" t="s">
        <v>832</v>
      </c>
      <c r="B666" s="114" t="s">
        <v>823</v>
      </c>
      <c r="C666" s="109">
        <v>139038</v>
      </c>
      <c r="D666" s="112">
        <f t="shared" si="37"/>
        <v>147380.28</v>
      </c>
      <c r="E666" s="109">
        <f t="shared" si="35"/>
        <v>130695.71999999999</v>
      </c>
      <c r="F666" s="101" t="str">
        <f t="shared" si="36"/>
        <v/>
      </c>
    </row>
    <row r="667" spans="1:7" x14ac:dyDescent="0.25">
      <c r="A667" s="107" t="s">
        <v>833</v>
      </c>
      <c r="B667" s="166" t="s">
        <v>128</v>
      </c>
      <c r="C667" s="110">
        <v>75195</v>
      </c>
      <c r="D667" s="112">
        <f t="shared" si="37"/>
        <v>79706.7</v>
      </c>
      <c r="E667" s="109">
        <f t="shared" si="35"/>
        <v>70683.3</v>
      </c>
      <c r="F667" s="101" t="str">
        <f>IF( COUNTIF(C$2:C$1297,#REF!)&gt;1, "Duplicate", "")</f>
        <v/>
      </c>
      <c r="G667" s="3" t="s">
        <v>834</v>
      </c>
    </row>
    <row r="668" spans="1:7" x14ac:dyDescent="0.25">
      <c r="A668" s="107" t="s">
        <v>835</v>
      </c>
      <c r="B668" s="166" t="s">
        <v>128</v>
      </c>
      <c r="C668" s="110">
        <v>93676</v>
      </c>
      <c r="D668" s="112">
        <f t="shared" si="37"/>
        <v>99296.560000000012</v>
      </c>
      <c r="E668" s="109">
        <f t="shared" ref="E668:E672" si="38">SUM(C668*0.94)</f>
        <v>88055.439999999988</v>
      </c>
      <c r="F668" s="101" t="str">
        <f>IF( COUNTIF(C$2:C$1297,#REF!)&gt;1, "Duplicate", "")</f>
        <v/>
      </c>
    </row>
    <row r="669" spans="1:7" x14ac:dyDescent="0.25">
      <c r="A669" s="107" t="s">
        <v>836</v>
      </c>
      <c r="B669" s="166" t="s">
        <v>128</v>
      </c>
      <c r="C669" s="110">
        <v>122337</v>
      </c>
      <c r="D669" s="112">
        <f t="shared" si="37"/>
        <v>129677.22</v>
      </c>
      <c r="E669" s="109">
        <f t="shared" si="38"/>
        <v>114996.78</v>
      </c>
      <c r="F669" s="101" t="str">
        <f>IF( COUNTIF(C$2:C$1297,#REF!)&gt;1, "Duplicate", "")</f>
        <v/>
      </c>
    </row>
    <row r="670" spans="1:7" x14ac:dyDescent="0.25">
      <c r="A670" s="107" t="s">
        <v>837</v>
      </c>
      <c r="B670" s="166" t="s">
        <v>128</v>
      </c>
      <c r="C670" s="110">
        <v>137411</v>
      </c>
      <c r="D670" s="112">
        <f t="shared" si="37"/>
        <v>145655.66</v>
      </c>
      <c r="E670" s="109">
        <f t="shared" si="38"/>
        <v>129166.34</v>
      </c>
      <c r="F670" s="101" t="str">
        <f>IF( COUNTIF(C$2:C$1297,#REF!)&gt;1, "Duplicate", "")</f>
        <v/>
      </c>
    </row>
    <row r="671" spans="1:7" x14ac:dyDescent="0.25">
      <c r="A671" s="107" t="s">
        <v>838</v>
      </c>
      <c r="B671" s="166" t="s">
        <v>128</v>
      </c>
      <c r="C671" s="110">
        <v>157770</v>
      </c>
      <c r="D671" s="112">
        <f t="shared" si="37"/>
        <v>167236.20000000001</v>
      </c>
      <c r="E671" s="109">
        <f t="shared" si="38"/>
        <v>148303.79999999999</v>
      </c>
      <c r="F671" s="101" t="str">
        <f>IF( COUNTIF(C$2:C$1297,#REF!)&gt;1, "Duplicate", "")</f>
        <v/>
      </c>
    </row>
    <row r="672" spans="1:7" x14ac:dyDescent="0.25">
      <c r="A672" s="107" t="s">
        <v>839</v>
      </c>
      <c r="B672" s="166" t="s">
        <v>128</v>
      </c>
      <c r="C672" s="110">
        <v>174775</v>
      </c>
      <c r="D672" s="112">
        <f t="shared" si="37"/>
        <v>185261.5</v>
      </c>
      <c r="E672" s="109">
        <f t="shared" si="38"/>
        <v>164288.5</v>
      </c>
      <c r="F672" s="101" t="str">
        <f>IF( COUNTIF(C$2:C$1297,#REF!)&gt;1, "Duplicate", "")</f>
        <v/>
      </c>
    </row>
    <row r="673" spans="1:7" x14ac:dyDescent="0.25">
      <c r="A673" s="107" t="s">
        <v>840</v>
      </c>
      <c r="B673" s="108" t="s">
        <v>841</v>
      </c>
      <c r="C673" s="109">
        <v>92150</v>
      </c>
      <c r="D673" s="112">
        <f t="shared" si="37"/>
        <v>97679</v>
      </c>
      <c r="E673" s="109">
        <f t="shared" ref="E673:E731" si="39">SUM(C673*0.94)</f>
        <v>86621</v>
      </c>
      <c r="F673" s="101" t="str">
        <f t="shared" ref="F673:F736" si="40">IF(COUNTIF(C$2:C$1297, C673)&gt;1, "Duplicate", "")</f>
        <v/>
      </c>
      <c r="G673" s="12" t="s">
        <v>842</v>
      </c>
    </row>
    <row r="674" spans="1:7" x14ac:dyDescent="0.25">
      <c r="A674" s="107" t="s">
        <v>843</v>
      </c>
      <c r="B674" s="108" t="s">
        <v>841</v>
      </c>
      <c r="C674" s="109">
        <v>121962</v>
      </c>
      <c r="D674" s="112">
        <f t="shared" si="37"/>
        <v>129279.72</v>
      </c>
      <c r="E674" s="109">
        <f t="shared" si="39"/>
        <v>114644.28</v>
      </c>
      <c r="F674" s="101" t="str">
        <f t="shared" si="40"/>
        <v/>
      </c>
    </row>
    <row r="675" spans="1:7" x14ac:dyDescent="0.25">
      <c r="A675" s="107" t="s">
        <v>844</v>
      </c>
      <c r="B675" s="108" t="s">
        <v>841</v>
      </c>
      <c r="C675" s="109">
        <v>134115</v>
      </c>
      <c r="D675" s="112">
        <f t="shared" si="37"/>
        <v>142161.9</v>
      </c>
      <c r="E675" s="109">
        <f t="shared" si="39"/>
        <v>126068.09999999999</v>
      </c>
      <c r="F675" s="101" t="str">
        <f t="shared" si="40"/>
        <v/>
      </c>
    </row>
    <row r="676" spans="1:7" x14ac:dyDescent="0.25">
      <c r="A676" s="107" t="s">
        <v>845</v>
      </c>
      <c r="B676" s="108" t="s">
        <v>841</v>
      </c>
      <c r="C676" s="109">
        <v>149723</v>
      </c>
      <c r="D676" s="112">
        <f t="shared" si="37"/>
        <v>158706.38</v>
      </c>
      <c r="E676" s="109">
        <f t="shared" si="39"/>
        <v>140739.62</v>
      </c>
      <c r="F676" s="101" t="str">
        <f t="shared" si="40"/>
        <v/>
      </c>
    </row>
    <row r="677" spans="1:7" x14ac:dyDescent="0.25">
      <c r="A677" s="107" t="s">
        <v>846</v>
      </c>
      <c r="B677" s="108" t="s">
        <v>841</v>
      </c>
      <c r="C677" s="109">
        <v>165880</v>
      </c>
      <c r="D677" s="112">
        <f t="shared" si="37"/>
        <v>175832.80000000002</v>
      </c>
      <c r="E677" s="109">
        <f t="shared" si="39"/>
        <v>155927.19999999998</v>
      </c>
      <c r="F677" s="101" t="str">
        <f t="shared" si="40"/>
        <v/>
      </c>
    </row>
    <row r="678" spans="1:7" x14ac:dyDescent="0.25">
      <c r="A678" s="107" t="s">
        <v>847</v>
      </c>
      <c r="B678" s="108" t="s">
        <v>841</v>
      </c>
      <c r="C678" s="109">
        <v>182954</v>
      </c>
      <c r="D678" s="112">
        <f t="shared" si="37"/>
        <v>193931.24000000002</v>
      </c>
      <c r="E678" s="109">
        <f t="shared" si="39"/>
        <v>171976.75999999998</v>
      </c>
      <c r="F678" s="101" t="str">
        <f t="shared" si="40"/>
        <v/>
      </c>
      <c r="G678" s="12"/>
    </row>
    <row r="679" spans="1:7" x14ac:dyDescent="0.25">
      <c r="A679" s="107" t="s">
        <v>848</v>
      </c>
      <c r="B679" s="108" t="s">
        <v>290</v>
      </c>
      <c r="C679" s="109">
        <v>56606</v>
      </c>
      <c r="D679" s="112">
        <f t="shared" si="37"/>
        <v>60002.36</v>
      </c>
      <c r="E679" s="109">
        <f t="shared" si="39"/>
        <v>53209.64</v>
      </c>
      <c r="F679" s="101" t="str">
        <f t="shared" si="40"/>
        <v>Duplicate</v>
      </c>
      <c r="G679" s="12" t="s">
        <v>849</v>
      </c>
    </row>
    <row r="680" spans="1:7" x14ac:dyDescent="0.25">
      <c r="A680" s="107" t="s">
        <v>850</v>
      </c>
      <c r="B680" s="108" t="s">
        <v>290</v>
      </c>
      <c r="C680" s="109">
        <v>56606</v>
      </c>
      <c r="D680" s="112">
        <f t="shared" si="37"/>
        <v>60002.36</v>
      </c>
      <c r="E680" s="109">
        <f t="shared" si="39"/>
        <v>53209.64</v>
      </c>
      <c r="F680" s="101" t="str">
        <f t="shared" si="40"/>
        <v>Duplicate</v>
      </c>
      <c r="G680" s="12"/>
    </row>
    <row r="681" spans="1:7" x14ac:dyDescent="0.25">
      <c r="A681" s="107" t="s">
        <v>851</v>
      </c>
      <c r="B681" s="108" t="s">
        <v>290</v>
      </c>
      <c r="C681" s="109">
        <v>56606</v>
      </c>
      <c r="D681" s="112">
        <f t="shared" si="37"/>
        <v>60002.36</v>
      </c>
      <c r="E681" s="109">
        <f t="shared" si="39"/>
        <v>53209.64</v>
      </c>
      <c r="F681" s="101" t="str">
        <f t="shared" si="40"/>
        <v>Duplicate</v>
      </c>
      <c r="G681" s="12"/>
    </row>
    <row r="682" spans="1:7" x14ac:dyDescent="0.25">
      <c r="A682" s="107" t="s">
        <v>852</v>
      </c>
      <c r="B682" s="108" t="s">
        <v>290</v>
      </c>
      <c r="C682" s="109">
        <v>56606</v>
      </c>
      <c r="D682" s="112">
        <f t="shared" si="37"/>
        <v>60002.36</v>
      </c>
      <c r="E682" s="109">
        <f t="shared" si="39"/>
        <v>53209.64</v>
      </c>
      <c r="F682" s="101" t="str">
        <f t="shared" si="40"/>
        <v>Duplicate</v>
      </c>
      <c r="G682" s="12"/>
    </row>
    <row r="683" spans="1:7" x14ac:dyDescent="0.25">
      <c r="A683" s="107" t="s">
        <v>853</v>
      </c>
      <c r="B683" s="108" t="s">
        <v>290</v>
      </c>
      <c r="C683" s="109">
        <v>56606</v>
      </c>
      <c r="D683" s="112">
        <f t="shared" si="37"/>
        <v>60002.36</v>
      </c>
      <c r="E683" s="109">
        <f t="shared" si="39"/>
        <v>53209.64</v>
      </c>
      <c r="F683" s="101" t="str">
        <f t="shared" si="40"/>
        <v>Duplicate</v>
      </c>
      <c r="G683" s="12"/>
    </row>
    <row r="684" spans="1:7" x14ac:dyDescent="0.25">
      <c r="A684" s="107" t="s">
        <v>854</v>
      </c>
      <c r="B684" s="108" t="s">
        <v>290</v>
      </c>
      <c r="C684" s="109">
        <v>56606</v>
      </c>
      <c r="D684" s="112">
        <f t="shared" si="37"/>
        <v>60002.36</v>
      </c>
      <c r="E684" s="109">
        <f t="shared" si="39"/>
        <v>53209.64</v>
      </c>
      <c r="F684" s="101" t="str">
        <f t="shared" si="40"/>
        <v>Duplicate</v>
      </c>
      <c r="G684" s="12"/>
    </row>
    <row r="685" spans="1:7" x14ac:dyDescent="0.25">
      <c r="A685" s="107" t="s">
        <v>855</v>
      </c>
      <c r="B685" s="108" t="s">
        <v>290</v>
      </c>
      <c r="C685" s="109">
        <v>56606</v>
      </c>
      <c r="D685" s="112">
        <f t="shared" si="37"/>
        <v>60002.36</v>
      </c>
      <c r="E685" s="109">
        <f t="shared" si="39"/>
        <v>53209.64</v>
      </c>
      <c r="F685" s="101" t="str">
        <f t="shared" si="40"/>
        <v>Duplicate</v>
      </c>
      <c r="G685" s="12"/>
    </row>
    <row r="686" spans="1:7" x14ac:dyDescent="0.25">
      <c r="A686" s="107" t="s">
        <v>856</v>
      </c>
      <c r="B686" s="108" t="s">
        <v>290</v>
      </c>
      <c r="C686" s="109">
        <v>82256</v>
      </c>
      <c r="D686" s="112">
        <f t="shared" si="37"/>
        <v>87191.360000000001</v>
      </c>
      <c r="E686" s="109">
        <f t="shared" si="39"/>
        <v>77320.639999999999</v>
      </c>
      <c r="F686" s="101" t="str">
        <f t="shared" si="40"/>
        <v/>
      </c>
      <c r="G686" s="12"/>
    </row>
    <row r="687" spans="1:7" x14ac:dyDescent="0.25">
      <c r="A687" s="107" t="s">
        <v>857</v>
      </c>
      <c r="B687" s="108" t="s">
        <v>290</v>
      </c>
      <c r="C687" s="109">
        <v>63767</v>
      </c>
      <c r="D687" s="112">
        <f t="shared" si="37"/>
        <v>67593.02</v>
      </c>
      <c r="E687" s="109">
        <f t="shared" si="39"/>
        <v>59940.979999999996</v>
      </c>
      <c r="F687" s="101" t="str">
        <f t="shared" si="40"/>
        <v/>
      </c>
      <c r="G687" s="12"/>
    </row>
    <row r="688" spans="1:7" x14ac:dyDescent="0.25">
      <c r="A688" s="107" t="s">
        <v>858</v>
      </c>
      <c r="B688" s="108" t="s">
        <v>290</v>
      </c>
      <c r="C688" s="109">
        <v>102314</v>
      </c>
      <c r="D688" s="112">
        <f t="shared" si="37"/>
        <v>108452.84000000001</v>
      </c>
      <c r="E688" s="109">
        <f t="shared" si="39"/>
        <v>96175.159999999989</v>
      </c>
      <c r="F688" s="101" t="str">
        <f t="shared" si="40"/>
        <v/>
      </c>
      <c r="G688" s="12"/>
    </row>
    <row r="689" spans="1:7" x14ac:dyDescent="0.25">
      <c r="A689" s="107" t="s">
        <v>859</v>
      </c>
      <c r="B689" s="108" t="s">
        <v>860</v>
      </c>
      <c r="C689" s="109">
        <v>83437</v>
      </c>
      <c r="D689" s="112">
        <f t="shared" si="37"/>
        <v>88443.22</v>
      </c>
      <c r="E689" s="109">
        <f t="shared" si="39"/>
        <v>78430.78</v>
      </c>
      <c r="F689" s="101" t="str">
        <f t="shared" si="40"/>
        <v/>
      </c>
      <c r="G689" s="12" t="s">
        <v>861</v>
      </c>
    </row>
    <row r="690" spans="1:7" x14ac:dyDescent="0.25">
      <c r="A690" s="107" t="s">
        <v>862</v>
      </c>
      <c r="B690" s="108" t="s">
        <v>860</v>
      </c>
      <c r="C690" s="109">
        <v>89462</v>
      </c>
      <c r="D690" s="112">
        <f t="shared" si="37"/>
        <v>94829.72</v>
      </c>
      <c r="E690" s="109">
        <f t="shared" si="39"/>
        <v>84094.28</v>
      </c>
      <c r="F690" s="101" t="str">
        <f t="shared" si="40"/>
        <v/>
      </c>
      <c r="G690" s="12"/>
    </row>
    <row r="691" spans="1:7" x14ac:dyDescent="0.25">
      <c r="A691" s="107" t="s">
        <v>863</v>
      </c>
      <c r="B691" s="108" t="s">
        <v>860</v>
      </c>
      <c r="C691" s="109">
        <v>103079</v>
      </c>
      <c r="D691" s="112">
        <f t="shared" si="37"/>
        <v>109263.74</v>
      </c>
      <c r="E691" s="109">
        <f t="shared" si="39"/>
        <v>96894.26</v>
      </c>
      <c r="F691" s="101" t="str">
        <f t="shared" si="40"/>
        <v>Duplicate</v>
      </c>
      <c r="G691" s="12"/>
    </row>
    <row r="692" spans="1:7" x14ac:dyDescent="0.25">
      <c r="A692" s="107" t="s">
        <v>864</v>
      </c>
      <c r="B692" s="108" t="s">
        <v>860</v>
      </c>
      <c r="C692" s="109">
        <v>108077</v>
      </c>
      <c r="D692" s="112">
        <f t="shared" si="37"/>
        <v>114561.62000000001</v>
      </c>
      <c r="E692" s="109">
        <f t="shared" si="39"/>
        <v>101592.37999999999</v>
      </c>
      <c r="F692" s="101" t="str">
        <f t="shared" si="40"/>
        <v/>
      </c>
      <c r="G692" s="12"/>
    </row>
    <row r="693" spans="1:7" x14ac:dyDescent="0.25">
      <c r="A693" s="107" t="s">
        <v>865</v>
      </c>
      <c r="B693" s="108" t="s">
        <v>860</v>
      </c>
      <c r="C693" s="109">
        <v>117865</v>
      </c>
      <c r="D693" s="112">
        <f t="shared" si="37"/>
        <v>124936.90000000001</v>
      </c>
      <c r="E693" s="109">
        <f t="shared" si="39"/>
        <v>110793.09999999999</v>
      </c>
      <c r="F693" s="101" t="str">
        <f t="shared" si="40"/>
        <v/>
      </c>
      <c r="G693" s="12"/>
    </row>
    <row r="694" spans="1:7" x14ac:dyDescent="0.25">
      <c r="A694" s="107" t="s">
        <v>866</v>
      </c>
      <c r="B694" s="108" t="s">
        <v>860</v>
      </c>
      <c r="C694" s="109">
        <v>129502</v>
      </c>
      <c r="D694" s="112">
        <f t="shared" si="37"/>
        <v>137272.12</v>
      </c>
      <c r="E694" s="109">
        <f t="shared" si="39"/>
        <v>121731.87999999999</v>
      </c>
      <c r="F694" s="101" t="str">
        <f t="shared" si="40"/>
        <v/>
      </c>
      <c r="G694" s="12"/>
    </row>
    <row r="695" spans="1:7" x14ac:dyDescent="0.25">
      <c r="A695" s="107" t="s">
        <v>867</v>
      </c>
      <c r="B695" s="108" t="s">
        <v>860</v>
      </c>
      <c r="C695" s="109">
        <v>143418</v>
      </c>
      <c r="D695" s="112">
        <f t="shared" si="37"/>
        <v>152023.08000000002</v>
      </c>
      <c r="E695" s="109">
        <f t="shared" si="39"/>
        <v>134812.91999999998</v>
      </c>
      <c r="F695" s="101" t="str">
        <f t="shared" si="40"/>
        <v/>
      </c>
      <c r="G695" s="12"/>
    </row>
    <row r="696" spans="1:7" x14ac:dyDescent="0.25">
      <c r="A696" s="107" t="s">
        <v>868</v>
      </c>
      <c r="B696" s="108" t="s">
        <v>860</v>
      </c>
      <c r="C696" s="109">
        <v>156825</v>
      </c>
      <c r="D696" s="112">
        <f t="shared" si="37"/>
        <v>166234.5</v>
      </c>
      <c r="E696" s="109">
        <f t="shared" si="39"/>
        <v>147415.5</v>
      </c>
      <c r="F696" s="101" t="str">
        <f t="shared" si="40"/>
        <v/>
      </c>
      <c r="G696" s="12"/>
    </row>
    <row r="697" spans="1:7" x14ac:dyDescent="0.25">
      <c r="A697" s="107" t="s">
        <v>869</v>
      </c>
      <c r="B697" s="108" t="s">
        <v>841</v>
      </c>
      <c r="C697" s="109">
        <v>100276</v>
      </c>
      <c r="D697" s="112">
        <f t="shared" si="37"/>
        <v>106292.56000000001</v>
      </c>
      <c r="E697" s="109">
        <f t="shared" si="39"/>
        <v>94259.439999999988</v>
      </c>
      <c r="F697" s="101" t="str">
        <f t="shared" si="40"/>
        <v/>
      </c>
      <c r="G697" s="12" t="s">
        <v>870</v>
      </c>
    </row>
    <row r="698" spans="1:7" x14ac:dyDescent="0.25">
      <c r="A698" s="119" t="s">
        <v>871</v>
      </c>
      <c r="B698" s="108" t="s">
        <v>841</v>
      </c>
      <c r="C698" s="109">
        <v>115056</v>
      </c>
      <c r="D698" s="112">
        <f t="shared" si="37"/>
        <v>121959.36</v>
      </c>
      <c r="E698" s="109">
        <f t="shared" si="39"/>
        <v>108152.64</v>
      </c>
      <c r="F698" s="101" t="str">
        <f t="shared" si="40"/>
        <v/>
      </c>
    </row>
    <row r="699" spans="1:7" x14ac:dyDescent="0.25">
      <c r="A699" s="119" t="s">
        <v>872</v>
      </c>
      <c r="B699" s="108" t="s">
        <v>841</v>
      </c>
      <c r="C699" s="109">
        <v>130120</v>
      </c>
      <c r="D699" s="112">
        <f t="shared" si="37"/>
        <v>137927.20000000001</v>
      </c>
      <c r="E699" s="109">
        <f t="shared" si="39"/>
        <v>122312.79999999999</v>
      </c>
      <c r="F699" s="101" t="str">
        <f t="shared" si="40"/>
        <v/>
      </c>
    </row>
    <row r="700" spans="1:7" x14ac:dyDescent="0.25">
      <c r="A700" s="119" t="s">
        <v>873</v>
      </c>
      <c r="B700" s="108" t="s">
        <v>841</v>
      </c>
      <c r="C700" s="109">
        <v>142436</v>
      </c>
      <c r="D700" s="112">
        <f t="shared" si="37"/>
        <v>150982.16</v>
      </c>
      <c r="E700" s="109">
        <f t="shared" si="39"/>
        <v>133889.84</v>
      </c>
      <c r="F700" s="101" t="str">
        <f t="shared" si="40"/>
        <v/>
      </c>
    </row>
    <row r="701" spans="1:7" x14ac:dyDescent="0.25">
      <c r="A701" s="119" t="s">
        <v>874</v>
      </c>
      <c r="B701" s="108" t="s">
        <v>875</v>
      </c>
      <c r="C701" s="109">
        <v>77531</v>
      </c>
      <c r="D701" s="112">
        <f t="shared" si="37"/>
        <v>82182.86</v>
      </c>
      <c r="E701" s="109">
        <f t="shared" si="39"/>
        <v>72879.14</v>
      </c>
      <c r="F701" s="101" t="str">
        <f t="shared" si="40"/>
        <v/>
      </c>
      <c r="G701" s="12" t="s">
        <v>876</v>
      </c>
    </row>
    <row r="702" spans="1:7" x14ac:dyDescent="0.25">
      <c r="A702" s="119" t="s">
        <v>877</v>
      </c>
      <c r="B702" s="108" t="s">
        <v>875</v>
      </c>
      <c r="C702" s="109">
        <v>98075</v>
      </c>
      <c r="D702" s="112">
        <f t="shared" si="37"/>
        <v>103959.5</v>
      </c>
      <c r="E702" s="109">
        <f t="shared" si="39"/>
        <v>92190.5</v>
      </c>
      <c r="F702" s="101" t="str">
        <f t="shared" si="40"/>
        <v/>
      </c>
    </row>
    <row r="703" spans="1:7" x14ac:dyDescent="0.25">
      <c r="A703" s="119" t="s">
        <v>878</v>
      </c>
      <c r="B703" s="108" t="s">
        <v>875</v>
      </c>
      <c r="C703" s="109">
        <v>103275</v>
      </c>
      <c r="D703" s="112">
        <f t="shared" si="37"/>
        <v>109471.5</v>
      </c>
      <c r="E703" s="109">
        <f t="shared" si="39"/>
        <v>97078.5</v>
      </c>
      <c r="F703" s="101" t="str">
        <f t="shared" si="40"/>
        <v/>
      </c>
      <c r="G703" s="12"/>
    </row>
    <row r="704" spans="1:7" x14ac:dyDescent="0.25">
      <c r="A704" s="119" t="s">
        <v>879</v>
      </c>
      <c r="B704" s="108" t="s">
        <v>875</v>
      </c>
      <c r="C704" s="109">
        <v>109785</v>
      </c>
      <c r="D704" s="112">
        <f t="shared" si="37"/>
        <v>116372.1</v>
      </c>
      <c r="E704" s="109">
        <f t="shared" si="39"/>
        <v>103197.9</v>
      </c>
      <c r="F704" s="101" t="str">
        <f t="shared" si="40"/>
        <v/>
      </c>
      <c r="G704" s="12"/>
    </row>
    <row r="705" spans="1:12" x14ac:dyDescent="0.25">
      <c r="A705" s="119" t="s">
        <v>880</v>
      </c>
      <c r="B705" s="108" t="s">
        <v>875</v>
      </c>
      <c r="C705" s="109">
        <v>116695</v>
      </c>
      <c r="D705" s="112">
        <f t="shared" si="37"/>
        <v>123696.70000000001</v>
      </c>
      <c r="E705" s="109">
        <f t="shared" si="39"/>
        <v>109693.29999999999</v>
      </c>
      <c r="F705" s="101" t="str">
        <f t="shared" si="40"/>
        <v/>
      </c>
      <c r="G705" s="12"/>
    </row>
    <row r="706" spans="1:12" x14ac:dyDescent="0.25">
      <c r="A706" s="119" t="s">
        <v>881</v>
      </c>
      <c r="B706" s="108" t="s">
        <v>875</v>
      </c>
      <c r="C706" s="109">
        <v>124496</v>
      </c>
      <c r="D706" s="112">
        <f t="shared" ref="D706:D769" si="41">SUM(C706*1.06)</f>
        <v>131965.76000000001</v>
      </c>
      <c r="E706" s="109">
        <f t="shared" si="39"/>
        <v>117026.23999999999</v>
      </c>
      <c r="F706" s="101" t="str">
        <f t="shared" si="40"/>
        <v/>
      </c>
      <c r="G706" s="12"/>
    </row>
    <row r="707" spans="1:12" x14ac:dyDescent="0.25">
      <c r="A707" s="119" t="s">
        <v>882</v>
      </c>
      <c r="B707" s="108" t="s">
        <v>875</v>
      </c>
      <c r="C707" s="109">
        <v>132900</v>
      </c>
      <c r="D707" s="112">
        <f t="shared" si="41"/>
        <v>140874</v>
      </c>
      <c r="E707" s="109">
        <f t="shared" si="39"/>
        <v>124926</v>
      </c>
      <c r="F707" s="101" t="str">
        <f t="shared" si="40"/>
        <v/>
      </c>
      <c r="G707" s="12"/>
    </row>
    <row r="708" spans="1:12" x14ac:dyDescent="0.25">
      <c r="A708" s="119" t="s">
        <v>883</v>
      </c>
      <c r="B708" s="108" t="s">
        <v>884</v>
      </c>
      <c r="C708" s="109">
        <v>103494</v>
      </c>
      <c r="D708" s="112">
        <f t="shared" si="41"/>
        <v>109703.64</v>
      </c>
      <c r="E708" s="109">
        <f t="shared" si="39"/>
        <v>97284.36</v>
      </c>
      <c r="F708" s="101" t="str">
        <f t="shared" si="40"/>
        <v/>
      </c>
      <c r="G708" s="12" t="s">
        <v>885</v>
      </c>
    </row>
    <row r="709" spans="1:12" x14ac:dyDescent="0.25">
      <c r="A709" s="119" t="s">
        <v>886</v>
      </c>
      <c r="B709" s="108" t="s">
        <v>884</v>
      </c>
      <c r="C709" s="109">
        <v>128977</v>
      </c>
      <c r="D709" s="112">
        <f t="shared" si="41"/>
        <v>136715.62</v>
      </c>
      <c r="E709" s="109">
        <f t="shared" si="39"/>
        <v>121238.37999999999</v>
      </c>
      <c r="F709" s="101" t="str">
        <f t="shared" si="40"/>
        <v/>
      </c>
      <c r="G709" s="12"/>
    </row>
    <row r="710" spans="1:12" x14ac:dyDescent="0.25">
      <c r="A710" s="119" t="s">
        <v>887</v>
      </c>
      <c r="B710" s="108" t="s">
        <v>884</v>
      </c>
      <c r="C710" s="109">
        <v>143739</v>
      </c>
      <c r="D710" s="112">
        <f t="shared" si="41"/>
        <v>152363.34</v>
      </c>
      <c r="E710" s="109">
        <f t="shared" si="39"/>
        <v>135114.66</v>
      </c>
      <c r="F710" s="101" t="str">
        <f t="shared" si="40"/>
        <v/>
      </c>
      <c r="G710" s="12"/>
    </row>
    <row r="711" spans="1:12" x14ac:dyDescent="0.25">
      <c r="A711" s="119" t="s">
        <v>888</v>
      </c>
      <c r="B711" s="108" t="s">
        <v>884</v>
      </c>
      <c r="C711" s="109">
        <v>162462</v>
      </c>
      <c r="D711" s="112">
        <f t="shared" si="41"/>
        <v>172209.72</v>
      </c>
      <c r="E711" s="109">
        <f t="shared" si="39"/>
        <v>152714.28</v>
      </c>
      <c r="F711" s="101" t="str">
        <f t="shared" si="40"/>
        <v/>
      </c>
      <c r="G711" s="12"/>
    </row>
    <row r="712" spans="1:12" x14ac:dyDescent="0.25">
      <c r="A712" s="119" t="s">
        <v>889</v>
      </c>
      <c r="B712" s="108" t="s">
        <v>875</v>
      </c>
      <c r="C712" s="109">
        <f>J712</f>
        <v>68663.616000000009</v>
      </c>
      <c r="D712" s="112">
        <f t="shared" si="41"/>
        <v>72783.43296000002</v>
      </c>
      <c r="E712" s="109">
        <f t="shared" si="39"/>
        <v>64543.799040000005</v>
      </c>
      <c r="F712" s="101" t="str">
        <f t="shared" si="40"/>
        <v/>
      </c>
      <c r="G712" s="12" t="s">
        <v>890</v>
      </c>
      <c r="H712" s="1">
        <v>32.9</v>
      </c>
      <c r="I712" s="1" t="s">
        <v>891</v>
      </c>
      <c r="J712" s="22">
        <f>H712*40*52.176</f>
        <v>68663.616000000009</v>
      </c>
      <c r="K712" s="1" t="s">
        <v>892</v>
      </c>
      <c r="L712" s="12" t="s">
        <v>893</v>
      </c>
    </row>
    <row r="713" spans="1:12" x14ac:dyDescent="0.25">
      <c r="A713" s="119" t="s">
        <v>894</v>
      </c>
      <c r="B713" s="108" t="s">
        <v>875</v>
      </c>
      <c r="C713" s="109">
        <f t="shared" ref="C713:C776" si="42">J713</f>
        <v>74653.420800000007</v>
      </c>
      <c r="D713" s="112">
        <f t="shared" si="41"/>
        <v>79132.626048000006</v>
      </c>
      <c r="E713" s="109">
        <f t="shared" si="39"/>
        <v>70174.215552000009</v>
      </c>
      <c r="F713" s="101" t="str">
        <f t="shared" si="40"/>
        <v>Duplicate</v>
      </c>
      <c r="H713" s="1">
        <v>35.770000000000003</v>
      </c>
      <c r="I713" s="16" t="s">
        <v>891</v>
      </c>
      <c r="J713" s="22">
        <f t="shared" ref="J713:J776" si="43">H713*40*52.176</f>
        <v>74653.420800000007</v>
      </c>
      <c r="K713" s="1" t="s">
        <v>892</v>
      </c>
    </row>
    <row r="714" spans="1:12" x14ac:dyDescent="0.25">
      <c r="A714" s="119" t="s">
        <v>895</v>
      </c>
      <c r="B714" s="108" t="s">
        <v>875</v>
      </c>
      <c r="C714" s="109">
        <f t="shared" si="42"/>
        <v>77491.795200000008</v>
      </c>
      <c r="D714" s="112">
        <f t="shared" si="41"/>
        <v>82141.302912000014</v>
      </c>
      <c r="E714" s="109">
        <f t="shared" si="39"/>
        <v>72842.287488000002</v>
      </c>
      <c r="F714" s="101" t="str">
        <f t="shared" si="40"/>
        <v/>
      </c>
      <c r="H714" s="1">
        <v>37.130000000000003</v>
      </c>
      <c r="I714" s="16" t="s">
        <v>891</v>
      </c>
      <c r="J714" s="22">
        <f t="shared" si="43"/>
        <v>77491.795200000008</v>
      </c>
      <c r="K714" s="1" t="s">
        <v>892</v>
      </c>
    </row>
    <row r="715" spans="1:12" x14ac:dyDescent="0.25">
      <c r="A715" s="119" t="s">
        <v>896</v>
      </c>
      <c r="B715" s="108" t="s">
        <v>875</v>
      </c>
      <c r="C715" s="109">
        <f t="shared" si="42"/>
        <v>80518.003199999992</v>
      </c>
      <c r="D715" s="112">
        <f t="shared" si="41"/>
        <v>85349.083392</v>
      </c>
      <c r="E715" s="109">
        <f t="shared" si="39"/>
        <v>75686.923007999983</v>
      </c>
      <c r="F715" s="101" t="str">
        <f t="shared" si="40"/>
        <v/>
      </c>
      <c r="H715" s="1">
        <v>38.58</v>
      </c>
      <c r="I715" s="16" t="s">
        <v>891</v>
      </c>
      <c r="J715" s="22">
        <f t="shared" si="43"/>
        <v>80518.003199999992</v>
      </c>
      <c r="K715" s="1" t="s">
        <v>892</v>
      </c>
    </row>
    <row r="716" spans="1:12" x14ac:dyDescent="0.25">
      <c r="A716" s="119" t="s">
        <v>897</v>
      </c>
      <c r="B716" s="108" t="s">
        <v>875</v>
      </c>
      <c r="C716" s="109">
        <f t="shared" si="42"/>
        <v>83272.896000000008</v>
      </c>
      <c r="D716" s="112">
        <f t="shared" si="41"/>
        <v>88269.26976000001</v>
      </c>
      <c r="E716" s="109">
        <f t="shared" si="39"/>
        <v>78276.522240000006</v>
      </c>
      <c r="F716" s="101" t="str">
        <f t="shared" si="40"/>
        <v/>
      </c>
      <c r="H716" s="1">
        <v>39.9</v>
      </c>
      <c r="I716" s="16" t="s">
        <v>891</v>
      </c>
      <c r="J716" s="22">
        <f t="shared" si="43"/>
        <v>83272.896000000008</v>
      </c>
      <c r="K716" s="1" t="s">
        <v>892</v>
      </c>
    </row>
    <row r="717" spans="1:12" x14ac:dyDescent="0.25">
      <c r="A717" s="119" t="s">
        <v>898</v>
      </c>
      <c r="B717" s="108" t="s">
        <v>875</v>
      </c>
      <c r="C717" s="109">
        <f t="shared" si="42"/>
        <v>85965.177599999995</v>
      </c>
      <c r="D717" s="112">
        <f t="shared" si="41"/>
        <v>91123.088256000003</v>
      </c>
      <c r="E717" s="109">
        <f t="shared" si="39"/>
        <v>80807.266943999988</v>
      </c>
      <c r="F717" s="101" t="str">
        <f t="shared" si="40"/>
        <v/>
      </c>
      <c r="H717" s="1">
        <v>41.19</v>
      </c>
      <c r="I717" s="16" t="s">
        <v>891</v>
      </c>
      <c r="J717" s="22">
        <f t="shared" si="43"/>
        <v>85965.177599999995</v>
      </c>
      <c r="K717" s="1" t="s">
        <v>892</v>
      </c>
    </row>
    <row r="718" spans="1:12" x14ac:dyDescent="0.25">
      <c r="A718" s="119" t="s">
        <v>899</v>
      </c>
      <c r="B718" s="108" t="s">
        <v>875</v>
      </c>
      <c r="C718" s="109">
        <f t="shared" si="42"/>
        <v>88699.199999999997</v>
      </c>
      <c r="D718" s="112">
        <f t="shared" si="41"/>
        <v>94021.152000000002</v>
      </c>
      <c r="E718" s="109">
        <f t="shared" si="39"/>
        <v>83377.247999999992</v>
      </c>
      <c r="F718" s="101" t="str">
        <f t="shared" si="40"/>
        <v/>
      </c>
      <c r="H718" s="1">
        <v>42.5</v>
      </c>
      <c r="I718" s="16" t="s">
        <v>891</v>
      </c>
      <c r="J718" s="22">
        <f t="shared" si="43"/>
        <v>88699.199999999997</v>
      </c>
      <c r="K718" s="1" t="s">
        <v>892</v>
      </c>
    </row>
    <row r="719" spans="1:12" x14ac:dyDescent="0.25">
      <c r="A719" s="119" t="s">
        <v>900</v>
      </c>
      <c r="B719" s="108" t="s">
        <v>875</v>
      </c>
      <c r="C719" s="109">
        <f t="shared" si="42"/>
        <v>60398.937600000012</v>
      </c>
      <c r="D719" s="112">
        <f t="shared" si="41"/>
        <v>64022.873856000013</v>
      </c>
      <c r="E719" s="109">
        <f t="shared" si="39"/>
        <v>56775.001344000011</v>
      </c>
      <c r="F719" s="101" t="str">
        <f t="shared" si="40"/>
        <v/>
      </c>
      <c r="H719" s="1">
        <v>28.94</v>
      </c>
      <c r="I719" s="16" t="s">
        <v>891</v>
      </c>
      <c r="J719" s="22">
        <f t="shared" si="43"/>
        <v>60398.937600000012</v>
      </c>
      <c r="K719" s="1" t="s">
        <v>892</v>
      </c>
    </row>
    <row r="720" spans="1:12" x14ac:dyDescent="0.25">
      <c r="A720" s="119" t="s">
        <v>901</v>
      </c>
      <c r="B720" s="108" t="s">
        <v>875</v>
      </c>
      <c r="C720" s="109">
        <f t="shared" si="42"/>
        <v>55473.523199999996</v>
      </c>
      <c r="D720" s="112">
        <f t="shared" si="41"/>
        <v>58801.934591999998</v>
      </c>
      <c r="E720" s="109">
        <f t="shared" si="39"/>
        <v>52145.111807999994</v>
      </c>
      <c r="F720" s="101" t="str">
        <f t="shared" si="40"/>
        <v/>
      </c>
      <c r="H720" s="1">
        <v>26.58</v>
      </c>
      <c r="I720" s="16" t="s">
        <v>891</v>
      </c>
      <c r="J720" s="22">
        <f t="shared" si="43"/>
        <v>55473.523199999996</v>
      </c>
      <c r="K720" s="1" t="s">
        <v>892</v>
      </c>
    </row>
    <row r="721" spans="1:11" x14ac:dyDescent="0.25">
      <c r="A721" s="119" t="s">
        <v>902</v>
      </c>
      <c r="B721" s="108" t="s">
        <v>875</v>
      </c>
      <c r="C721" s="109">
        <f t="shared" si="42"/>
        <v>57289.248</v>
      </c>
      <c r="D721" s="112">
        <f t="shared" si="41"/>
        <v>60726.602880000006</v>
      </c>
      <c r="E721" s="109">
        <f t="shared" si="39"/>
        <v>53851.893119999993</v>
      </c>
      <c r="F721" s="101" t="str">
        <f t="shared" si="40"/>
        <v/>
      </c>
      <c r="H721" s="1">
        <v>27.45</v>
      </c>
      <c r="I721" s="16" t="s">
        <v>891</v>
      </c>
      <c r="J721" s="22">
        <f t="shared" si="43"/>
        <v>57289.248</v>
      </c>
      <c r="K721" s="1" t="s">
        <v>892</v>
      </c>
    </row>
    <row r="722" spans="1:11" x14ac:dyDescent="0.25">
      <c r="A722" s="119" t="s">
        <v>903</v>
      </c>
      <c r="B722" s="108" t="s">
        <v>875</v>
      </c>
      <c r="C722" s="109">
        <f t="shared" si="42"/>
        <v>59355.417600000008</v>
      </c>
      <c r="D722" s="112">
        <f t="shared" si="41"/>
        <v>62916.742656000009</v>
      </c>
      <c r="E722" s="109">
        <f t="shared" si="39"/>
        <v>55794.092544000006</v>
      </c>
      <c r="F722" s="101" t="str">
        <f t="shared" si="40"/>
        <v/>
      </c>
      <c r="H722" s="1">
        <v>28.44</v>
      </c>
      <c r="I722" s="16" t="s">
        <v>891</v>
      </c>
      <c r="J722" s="22">
        <f t="shared" si="43"/>
        <v>59355.417600000008</v>
      </c>
      <c r="K722" s="1" t="s">
        <v>892</v>
      </c>
    </row>
    <row r="723" spans="1:11" x14ac:dyDescent="0.25">
      <c r="A723" s="119" t="s">
        <v>904</v>
      </c>
      <c r="B723" s="108" t="s">
        <v>875</v>
      </c>
      <c r="C723" s="109">
        <f t="shared" si="42"/>
        <v>61254.624000000003</v>
      </c>
      <c r="D723" s="112">
        <f t="shared" si="41"/>
        <v>64929.901440000009</v>
      </c>
      <c r="E723" s="109">
        <f t="shared" si="39"/>
        <v>57579.346559999998</v>
      </c>
      <c r="F723" s="101" t="str">
        <f t="shared" si="40"/>
        <v/>
      </c>
      <c r="H723" s="1">
        <v>29.35</v>
      </c>
      <c r="I723" s="16" t="s">
        <v>891</v>
      </c>
      <c r="J723" s="22">
        <f t="shared" si="43"/>
        <v>61254.624000000003</v>
      </c>
      <c r="K723" s="1" t="s">
        <v>892</v>
      </c>
    </row>
    <row r="724" spans="1:11" x14ac:dyDescent="0.25">
      <c r="A724" s="119" t="s">
        <v>905</v>
      </c>
      <c r="B724" s="108" t="s">
        <v>875</v>
      </c>
      <c r="C724" s="109">
        <f t="shared" si="42"/>
        <v>63383.404799999997</v>
      </c>
      <c r="D724" s="112">
        <f t="shared" si="41"/>
        <v>67186.409088</v>
      </c>
      <c r="E724" s="109">
        <f t="shared" si="39"/>
        <v>59580.400511999993</v>
      </c>
      <c r="F724" s="101" t="str">
        <f t="shared" si="40"/>
        <v/>
      </c>
      <c r="H724" s="1">
        <v>30.37</v>
      </c>
      <c r="I724" s="16" t="s">
        <v>891</v>
      </c>
      <c r="J724" s="22">
        <f t="shared" si="43"/>
        <v>63383.404799999997</v>
      </c>
      <c r="K724" s="1" t="s">
        <v>892</v>
      </c>
    </row>
    <row r="725" spans="1:11" x14ac:dyDescent="0.25">
      <c r="A725" s="119" t="s">
        <v>906</v>
      </c>
      <c r="B725" s="108" t="s">
        <v>875</v>
      </c>
      <c r="C725" s="109">
        <f t="shared" si="42"/>
        <v>65637.407999999996</v>
      </c>
      <c r="D725" s="112">
        <f t="shared" si="41"/>
        <v>69575.652480000004</v>
      </c>
      <c r="E725" s="109">
        <f t="shared" si="39"/>
        <v>61699.163519999995</v>
      </c>
      <c r="F725" s="101" t="str">
        <f t="shared" si="40"/>
        <v/>
      </c>
      <c r="H725" s="1">
        <v>31.45</v>
      </c>
      <c r="I725" s="16" t="s">
        <v>891</v>
      </c>
      <c r="J725" s="22">
        <f t="shared" si="43"/>
        <v>65637.407999999996</v>
      </c>
      <c r="K725" s="1" t="s">
        <v>892</v>
      </c>
    </row>
    <row r="726" spans="1:11" x14ac:dyDescent="0.25">
      <c r="A726" s="119" t="s">
        <v>907</v>
      </c>
      <c r="B726" s="108" t="s">
        <v>875</v>
      </c>
      <c r="C726" s="109">
        <f t="shared" si="42"/>
        <v>67954.022400000002</v>
      </c>
      <c r="D726" s="112">
        <f t="shared" si="41"/>
        <v>72031.263744000011</v>
      </c>
      <c r="E726" s="109">
        <f t="shared" si="39"/>
        <v>63876.781056</v>
      </c>
      <c r="F726" s="101" t="str">
        <f t="shared" si="40"/>
        <v/>
      </c>
      <c r="H726" s="1">
        <v>32.56</v>
      </c>
      <c r="I726" s="16" t="s">
        <v>891</v>
      </c>
      <c r="J726" s="22">
        <f t="shared" si="43"/>
        <v>67954.022400000002</v>
      </c>
      <c r="K726" s="1" t="s">
        <v>892</v>
      </c>
    </row>
    <row r="727" spans="1:11" x14ac:dyDescent="0.25">
      <c r="A727" s="119" t="s">
        <v>908</v>
      </c>
      <c r="B727" s="108" t="s">
        <v>875</v>
      </c>
      <c r="C727" s="109">
        <f t="shared" si="42"/>
        <v>70521.081600000005</v>
      </c>
      <c r="D727" s="112">
        <f t="shared" si="41"/>
        <v>74752.346496000013</v>
      </c>
      <c r="E727" s="109">
        <f t="shared" si="39"/>
        <v>66289.816703999997</v>
      </c>
      <c r="F727" s="101" t="str">
        <f t="shared" si="40"/>
        <v/>
      </c>
      <c r="H727" s="1">
        <v>33.79</v>
      </c>
      <c r="I727" s="16" t="s">
        <v>891</v>
      </c>
      <c r="J727" s="22">
        <f t="shared" si="43"/>
        <v>70521.081600000005</v>
      </c>
      <c r="K727" s="1" t="s">
        <v>892</v>
      </c>
    </row>
    <row r="728" spans="1:11" x14ac:dyDescent="0.25">
      <c r="A728" s="119" t="s">
        <v>909</v>
      </c>
      <c r="B728" s="108" t="s">
        <v>875</v>
      </c>
      <c r="C728" s="109">
        <f t="shared" si="42"/>
        <v>73359.456000000006</v>
      </c>
      <c r="D728" s="112">
        <f t="shared" si="41"/>
        <v>77761.023360000007</v>
      </c>
      <c r="E728" s="109">
        <f t="shared" si="39"/>
        <v>68957.888640000005</v>
      </c>
      <c r="F728" s="101" t="str">
        <f t="shared" si="40"/>
        <v/>
      </c>
      <c r="H728" s="1">
        <v>35.15</v>
      </c>
      <c r="I728" s="16" t="s">
        <v>891</v>
      </c>
      <c r="J728" s="22">
        <f t="shared" si="43"/>
        <v>73359.456000000006</v>
      </c>
      <c r="K728" s="1" t="s">
        <v>892</v>
      </c>
    </row>
    <row r="729" spans="1:11" x14ac:dyDescent="0.25">
      <c r="A729" s="119" t="s">
        <v>910</v>
      </c>
      <c r="B729" s="108" t="s">
        <v>875</v>
      </c>
      <c r="C729" s="109">
        <f t="shared" si="42"/>
        <v>76093.478400000007</v>
      </c>
      <c r="D729" s="112">
        <f t="shared" si="41"/>
        <v>80659.087104000006</v>
      </c>
      <c r="E729" s="109">
        <f t="shared" si="39"/>
        <v>71527.869696000009</v>
      </c>
      <c r="F729" s="101" t="str">
        <f t="shared" si="40"/>
        <v/>
      </c>
      <c r="H729" s="1">
        <v>36.46</v>
      </c>
      <c r="I729" s="16" t="s">
        <v>891</v>
      </c>
      <c r="J729" s="22">
        <f t="shared" si="43"/>
        <v>76093.478400000007</v>
      </c>
      <c r="K729" s="1" t="s">
        <v>892</v>
      </c>
    </row>
    <row r="730" spans="1:11" x14ac:dyDescent="0.25">
      <c r="A730" s="119" t="s">
        <v>911</v>
      </c>
      <c r="B730" s="108" t="s">
        <v>875</v>
      </c>
      <c r="C730" s="109">
        <f t="shared" si="42"/>
        <v>78827.500800000009</v>
      </c>
      <c r="D730" s="112">
        <f t="shared" si="41"/>
        <v>83557.150848000019</v>
      </c>
      <c r="E730" s="109">
        <f t="shared" si="39"/>
        <v>74097.850751999998</v>
      </c>
      <c r="F730" s="101" t="str">
        <f t="shared" si="40"/>
        <v/>
      </c>
      <c r="H730" s="1">
        <v>37.770000000000003</v>
      </c>
      <c r="I730" s="16" t="s">
        <v>891</v>
      </c>
      <c r="J730" s="22">
        <f t="shared" si="43"/>
        <v>78827.500800000009</v>
      </c>
      <c r="K730" s="1" t="s">
        <v>892</v>
      </c>
    </row>
    <row r="731" spans="1:11" x14ac:dyDescent="0.25">
      <c r="A731" s="119" t="s">
        <v>912</v>
      </c>
      <c r="B731" s="108" t="s">
        <v>875</v>
      </c>
      <c r="C731" s="109">
        <f t="shared" si="42"/>
        <v>81832.838400000008</v>
      </c>
      <c r="D731" s="112">
        <f t="shared" si="41"/>
        <v>86742.80870400001</v>
      </c>
      <c r="E731" s="109">
        <f t="shared" si="39"/>
        <v>76922.868096000006</v>
      </c>
      <c r="F731" s="101" t="str">
        <f t="shared" si="40"/>
        <v>Duplicate</v>
      </c>
      <c r="H731" s="1">
        <v>39.21</v>
      </c>
      <c r="I731" s="16" t="s">
        <v>891</v>
      </c>
      <c r="J731" s="22">
        <f t="shared" si="43"/>
        <v>81832.838400000008</v>
      </c>
      <c r="K731" s="1" t="s">
        <v>892</v>
      </c>
    </row>
    <row r="732" spans="1:11" x14ac:dyDescent="0.25">
      <c r="A732" s="119" t="s">
        <v>913</v>
      </c>
      <c r="B732" s="108" t="s">
        <v>875</v>
      </c>
      <c r="C732" s="109">
        <f t="shared" si="42"/>
        <v>84504.24960000001</v>
      </c>
      <c r="D732" s="112">
        <f t="shared" si="41"/>
        <v>89574.504576000021</v>
      </c>
      <c r="E732" s="109">
        <f t="shared" ref="E732:E795" si="44">SUM(C732*0.94)</f>
        <v>79433.994623999999</v>
      </c>
      <c r="F732" s="101" t="str">
        <f t="shared" si="40"/>
        <v/>
      </c>
      <c r="H732" s="1">
        <v>40.49</v>
      </c>
      <c r="I732" s="16" t="s">
        <v>891</v>
      </c>
      <c r="J732" s="22">
        <f t="shared" si="43"/>
        <v>84504.24960000001</v>
      </c>
      <c r="K732" s="1" t="s">
        <v>892</v>
      </c>
    </row>
    <row r="733" spans="1:11" x14ac:dyDescent="0.25">
      <c r="A733" s="119" t="s">
        <v>914</v>
      </c>
      <c r="B733" s="108" t="s">
        <v>875</v>
      </c>
      <c r="C733" s="109">
        <f t="shared" si="42"/>
        <v>87217.401599999997</v>
      </c>
      <c r="D733" s="112">
        <f t="shared" si="41"/>
        <v>92450.445695999995</v>
      </c>
      <c r="E733" s="109">
        <f t="shared" si="44"/>
        <v>81984.357504</v>
      </c>
      <c r="F733" s="101" t="str">
        <f t="shared" si="40"/>
        <v/>
      </c>
      <c r="H733" s="1">
        <v>41.79</v>
      </c>
      <c r="I733" s="16" t="s">
        <v>891</v>
      </c>
      <c r="J733" s="22">
        <f t="shared" si="43"/>
        <v>87217.401599999997</v>
      </c>
      <c r="K733" s="1" t="s">
        <v>892</v>
      </c>
    </row>
    <row r="734" spans="1:11" x14ac:dyDescent="0.25">
      <c r="A734" s="119" t="s">
        <v>915</v>
      </c>
      <c r="B734" s="108" t="s">
        <v>875</v>
      </c>
      <c r="C734" s="109">
        <f t="shared" si="42"/>
        <v>77157.868799999997</v>
      </c>
      <c r="D734" s="112">
        <f t="shared" si="41"/>
        <v>81787.340928000005</v>
      </c>
      <c r="E734" s="109">
        <f t="shared" si="44"/>
        <v>72528.396671999988</v>
      </c>
      <c r="F734" s="101" t="str">
        <f t="shared" si="40"/>
        <v>Duplicate</v>
      </c>
      <c r="H734" s="1">
        <v>36.97</v>
      </c>
      <c r="I734" s="16" t="s">
        <v>891</v>
      </c>
      <c r="J734" s="22">
        <f t="shared" si="43"/>
        <v>77157.868799999997</v>
      </c>
      <c r="K734" s="1" t="s">
        <v>892</v>
      </c>
    </row>
    <row r="735" spans="1:11" x14ac:dyDescent="0.25">
      <c r="A735" s="119" t="s">
        <v>916</v>
      </c>
      <c r="B735" s="108" t="s">
        <v>875</v>
      </c>
      <c r="C735" s="109">
        <f t="shared" si="42"/>
        <v>80789.318400000004</v>
      </c>
      <c r="D735" s="112">
        <f t="shared" si="41"/>
        <v>85636.677504000007</v>
      </c>
      <c r="E735" s="109">
        <f t="shared" si="44"/>
        <v>75941.959296000001</v>
      </c>
      <c r="F735" s="101" t="str">
        <f t="shared" si="40"/>
        <v/>
      </c>
      <c r="H735" s="1">
        <v>38.71</v>
      </c>
      <c r="I735" s="16" t="s">
        <v>891</v>
      </c>
      <c r="J735" s="22">
        <f t="shared" si="43"/>
        <v>80789.318400000004</v>
      </c>
      <c r="K735" s="1" t="s">
        <v>892</v>
      </c>
    </row>
    <row r="736" spans="1:11" x14ac:dyDescent="0.25">
      <c r="A736" s="119" t="s">
        <v>917</v>
      </c>
      <c r="B736" s="108" t="s">
        <v>875</v>
      </c>
      <c r="C736" s="109">
        <f t="shared" si="42"/>
        <v>83878.137600000002</v>
      </c>
      <c r="D736" s="112">
        <f t="shared" si="41"/>
        <v>88910.82585600001</v>
      </c>
      <c r="E736" s="109">
        <f t="shared" si="44"/>
        <v>78845.449343999993</v>
      </c>
      <c r="F736" s="101" t="str">
        <f t="shared" si="40"/>
        <v/>
      </c>
      <c r="H736" s="1">
        <v>40.19</v>
      </c>
      <c r="I736" s="16" t="s">
        <v>891</v>
      </c>
      <c r="J736" s="22">
        <f t="shared" si="43"/>
        <v>83878.137600000002</v>
      </c>
      <c r="K736" s="1" t="s">
        <v>892</v>
      </c>
    </row>
    <row r="737" spans="1:11" x14ac:dyDescent="0.25">
      <c r="A737" s="119" t="s">
        <v>918</v>
      </c>
      <c r="B737" s="108" t="s">
        <v>875</v>
      </c>
      <c r="C737" s="109">
        <f t="shared" si="42"/>
        <v>86987.8272</v>
      </c>
      <c r="D737" s="112">
        <f t="shared" si="41"/>
        <v>92207.09683200001</v>
      </c>
      <c r="E737" s="109">
        <f t="shared" si="44"/>
        <v>81768.557567999989</v>
      </c>
      <c r="F737" s="101" t="str">
        <f t="shared" ref="F737:F800" si="45">IF(COUNTIF(C$2:C$1297, C737)&gt;1, "Duplicate", "")</f>
        <v/>
      </c>
      <c r="H737" s="1">
        <v>41.68</v>
      </c>
      <c r="I737" s="16" t="s">
        <v>891</v>
      </c>
      <c r="J737" s="22">
        <f t="shared" si="43"/>
        <v>86987.8272</v>
      </c>
      <c r="K737" s="1" t="s">
        <v>892</v>
      </c>
    </row>
    <row r="738" spans="1:11" x14ac:dyDescent="0.25">
      <c r="A738" s="119" t="s">
        <v>919</v>
      </c>
      <c r="B738" s="108" t="s">
        <v>875</v>
      </c>
      <c r="C738" s="109">
        <f t="shared" si="42"/>
        <v>90097.516800000012</v>
      </c>
      <c r="D738" s="112">
        <f t="shared" si="41"/>
        <v>95503.367808000025</v>
      </c>
      <c r="E738" s="109">
        <f t="shared" si="44"/>
        <v>84691.665792</v>
      </c>
      <c r="F738" s="101" t="str">
        <f t="shared" si="45"/>
        <v/>
      </c>
      <c r="H738" s="1">
        <v>43.17</v>
      </c>
      <c r="I738" s="16" t="s">
        <v>891</v>
      </c>
      <c r="J738" s="22">
        <f t="shared" si="43"/>
        <v>90097.516800000012</v>
      </c>
      <c r="K738" s="1" t="s">
        <v>892</v>
      </c>
    </row>
    <row r="739" spans="1:11" x14ac:dyDescent="0.25">
      <c r="A739" s="119" t="s">
        <v>920</v>
      </c>
      <c r="B739" s="108" t="s">
        <v>875</v>
      </c>
      <c r="C739" s="109">
        <f t="shared" si="42"/>
        <v>93165.465599999996</v>
      </c>
      <c r="D739" s="112">
        <f t="shared" si="41"/>
        <v>98755.393536000003</v>
      </c>
      <c r="E739" s="109">
        <f t="shared" si="44"/>
        <v>87575.537663999989</v>
      </c>
      <c r="F739" s="101" t="str">
        <f t="shared" si="45"/>
        <v>Duplicate</v>
      </c>
      <c r="H739" s="1">
        <v>44.64</v>
      </c>
      <c r="I739" s="16" t="s">
        <v>891</v>
      </c>
      <c r="J739" s="22">
        <f t="shared" si="43"/>
        <v>93165.465599999996</v>
      </c>
      <c r="K739" s="1" t="s">
        <v>892</v>
      </c>
    </row>
    <row r="740" spans="1:11" x14ac:dyDescent="0.25">
      <c r="A740" s="119" t="s">
        <v>921</v>
      </c>
      <c r="B740" s="108" t="s">
        <v>875</v>
      </c>
      <c r="C740" s="109">
        <f t="shared" si="42"/>
        <v>96337.766399999993</v>
      </c>
      <c r="D740" s="112">
        <f t="shared" si="41"/>
        <v>102118.03238399999</v>
      </c>
      <c r="E740" s="109">
        <f t="shared" si="44"/>
        <v>90557.500415999995</v>
      </c>
      <c r="F740" s="101" t="str">
        <f t="shared" si="45"/>
        <v/>
      </c>
      <c r="H740" s="1">
        <v>46.16</v>
      </c>
      <c r="I740" s="16" t="s">
        <v>891</v>
      </c>
      <c r="J740" s="22">
        <f t="shared" si="43"/>
        <v>96337.766399999993</v>
      </c>
      <c r="K740" s="1" t="s">
        <v>892</v>
      </c>
    </row>
    <row r="741" spans="1:11" x14ac:dyDescent="0.25">
      <c r="A741" s="119" t="s">
        <v>922</v>
      </c>
      <c r="B741" s="108" t="s">
        <v>875</v>
      </c>
      <c r="C741" s="109">
        <f t="shared" si="42"/>
        <v>78744.019199999995</v>
      </c>
      <c r="D741" s="112">
        <f t="shared" si="41"/>
        <v>83468.660352000006</v>
      </c>
      <c r="E741" s="109">
        <f t="shared" si="44"/>
        <v>74019.378047999984</v>
      </c>
      <c r="F741" s="101" t="str">
        <f t="shared" si="45"/>
        <v/>
      </c>
      <c r="H741" s="1">
        <v>37.729999999999997</v>
      </c>
      <c r="I741" s="16" t="s">
        <v>891</v>
      </c>
      <c r="J741" s="22">
        <f t="shared" si="43"/>
        <v>78744.019199999995</v>
      </c>
      <c r="K741" s="1" t="s">
        <v>892</v>
      </c>
    </row>
    <row r="742" spans="1:11" x14ac:dyDescent="0.25">
      <c r="A742" s="119" t="s">
        <v>923</v>
      </c>
      <c r="B742" s="108" t="s">
        <v>875</v>
      </c>
      <c r="C742" s="109">
        <f t="shared" si="42"/>
        <v>80434.521599999993</v>
      </c>
      <c r="D742" s="112">
        <f t="shared" si="41"/>
        <v>85260.592896000002</v>
      </c>
      <c r="E742" s="109">
        <f t="shared" si="44"/>
        <v>75608.450303999984</v>
      </c>
      <c r="F742" s="101" t="str">
        <f t="shared" si="45"/>
        <v>Duplicate</v>
      </c>
      <c r="H742" s="1">
        <v>38.54</v>
      </c>
      <c r="I742" s="16" t="s">
        <v>891</v>
      </c>
      <c r="J742" s="22">
        <f t="shared" si="43"/>
        <v>80434.521599999993</v>
      </c>
      <c r="K742" s="1" t="s">
        <v>892</v>
      </c>
    </row>
    <row r="743" spans="1:11" x14ac:dyDescent="0.25">
      <c r="A743" s="119" t="s">
        <v>924</v>
      </c>
      <c r="B743" s="108" t="s">
        <v>875</v>
      </c>
      <c r="C743" s="109">
        <f t="shared" si="42"/>
        <v>85568.639999999999</v>
      </c>
      <c r="D743" s="112">
        <f t="shared" si="41"/>
        <v>90702.758400000006</v>
      </c>
      <c r="E743" s="109">
        <f t="shared" si="44"/>
        <v>80434.521599999993</v>
      </c>
      <c r="F743" s="101" t="str">
        <f t="shared" si="45"/>
        <v/>
      </c>
      <c r="H743" s="1">
        <v>41</v>
      </c>
      <c r="I743" s="16" t="s">
        <v>891</v>
      </c>
      <c r="J743" s="22">
        <f t="shared" si="43"/>
        <v>85568.639999999999</v>
      </c>
      <c r="K743" s="1" t="s">
        <v>892</v>
      </c>
    </row>
    <row r="744" spans="1:11" x14ac:dyDescent="0.25">
      <c r="A744" s="119" t="s">
        <v>925</v>
      </c>
      <c r="B744" s="108" t="s">
        <v>875</v>
      </c>
      <c r="C744" s="109">
        <f t="shared" si="42"/>
        <v>88720.070399999997</v>
      </c>
      <c r="D744" s="112">
        <f t="shared" si="41"/>
        <v>94043.274623999998</v>
      </c>
      <c r="E744" s="109">
        <f t="shared" si="44"/>
        <v>83396.866175999996</v>
      </c>
      <c r="F744" s="101" t="str">
        <f t="shared" si="45"/>
        <v>Duplicate</v>
      </c>
      <c r="H744" s="1">
        <v>42.51</v>
      </c>
      <c r="I744" s="16" t="s">
        <v>891</v>
      </c>
      <c r="J744" s="22">
        <f t="shared" si="43"/>
        <v>88720.070399999997</v>
      </c>
      <c r="K744" s="1" t="s">
        <v>892</v>
      </c>
    </row>
    <row r="745" spans="1:11" x14ac:dyDescent="0.25">
      <c r="A745" s="119" t="s">
        <v>926</v>
      </c>
      <c r="B745" s="108" t="s">
        <v>875</v>
      </c>
      <c r="C745" s="109">
        <f t="shared" si="42"/>
        <v>91913.241599999994</v>
      </c>
      <c r="D745" s="112">
        <f t="shared" si="41"/>
        <v>97428.036095999996</v>
      </c>
      <c r="E745" s="109">
        <f t="shared" si="44"/>
        <v>86398.447103999992</v>
      </c>
      <c r="F745" s="101" t="str">
        <f t="shared" si="45"/>
        <v/>
      </c>
      <c r="H745" s="1">
        <v>44.04</v>
      </c>
      <c r="I745" s="16" t="s">
        <v>891</v>
      </c>
      <c r="J745" s="22">
        <f t="shared" si="43"/>
        <v>91913.241599999994</v>
      </c>
      <c r="K745" s="1" t="s">
        <v>892</v>
      </c>
    </row>
    <row r="746" spans="1:11" x14ac:dyDescent="0.25">
      <c r="A746" s="119" t="s">
        <v>927</v>
      </c>
      <c r="B746" s="108" t="s">
        <v>875</v>
      </c>
      <c r="C746" s="109">
        <f t="shared" si="42"/>
        <v>95043.801599999992</v>
      </c>
      <c r="D746" s="112">
        <f t="shared" si="41"/>
        <v>100746.42969599999</v>
      </c>
      <c r="E746" s="109">
        <f t="shared" si="44"/>
        <v>89341.173503999991</v>
      </c>
      <c r="F746" s="101" t="str">
        <f t="shared" si="45"/>
        <v/>
      </c>
      <c r="H746" s="1">
        <v>45.54</v>
      </c>
      <c r="I746" s="16" t="s">
        <v>891</v>
      </c>
      <c r="J746" s="22">
        <f t="shared" si="43"/>
        <v>95043.801599999992</v>
      </c>
      <c r="K746" s="1" t="s">
        <v>892</v>
      </c>
    </row>
    <row r="747" spans="1:11" x14ac:dyDescent="0.25">
      <c r="A747" s="119" t="s">
        <v>928</v>
      </c>
      <c r="B747" s="108" t="s">
        <v>875</v>
      </c>
      <c r="C747" s="109">
        <f t="shared" si="42"/>
        <v>98236.972800000003</v>
      </c>
      <c r="D747" s="112">
        <f t="shared" si="41"/>
        <v>104131.191168</v>
      </c>
      <c r="E747" s="109">
        <f t="shared" si="44"/>
        <v>92342.754432000002</v>
      </c>
      <c r="F747" s="101" t="str">
        <f t="shared" si="45"/>
        <v/>
      </c>
      <c r="H747" s="1">
        <v>47.07</v>
      </c>
      <c r="I747" s="16" t="s">
        <v>891</v>
      </c>
      <c r="J747" s="22">
        <f t="shared" si="43"/>
        <v>98236.972800000003</v>
      </c>
      <c r="K747" s="1" t="s">
        <v>892</v>
      </c>
    </row>
    <row r="748" spans="1:11" x14ac:dyDescent="0.25">
      <c r="A748" s="119" t="s">
        <v>929</v>
      </c>
      <c r="B748" s="108" t="s">
        <v>875</v>
      </c>
      <c r="C748" s="109">
        <f t="shared" si="42"/>
        <v>52009.036800000009</v>
      </c>
      <c r="D748" s="112">
        <f t="shared" si="41"/>
        <v>55129.579008000015</v>
      </c>
      <c r="E748" s="109">
        <f t="shared" si="44"/>
        <v>48888.494592000003</v>
      </c>
      <c r="F748" s="101" t="str">
        <f t="shared" si="45"/>
        <v/>
      </c>
      <c r="H748" s="1">
        <v>24.92</v>
      </c>
      <c r="I748" s="16" t="s">
        <v>891</v>
      </c>
      <c r="J748" s="22">
        <f t="shared" si="43"/>
        <v>52009.036800000009</v>
      </c>
      <c r="K748" s="1" t="s">
        <v>892</v>
      </c>
    </row>
    <row r="749" spans="1:11" x14ac:dyDescent="0.25">
      <c r="A749" s="119" t="s">
        <v>930</v>
      </c>
      <c r="B749" s="108" t="s">
        <v>875</v>
      </c>
      <c r="C749" s="109">
        <f t="shared" si="42"/>
        <v>53991.724799999996</v>
      </c>
      <c r="D749" s="112">
        <f t="shared" si="41"/>
        <v>57231.228287999998</v>
      </c>
      <c r="E749" s="109">
        <f t="shared" si="44"/>
        <v>50752.221311999994</v>
      </c>
      <c r="F749" s="101" t="str">
        <f t="shared" si="45"/>
        <v/>
      </c>
      <c r="H749" s="1">
        <v>25.87</v>
      </c>
      <c r="I749" s="16" t="s">
        <v>891</v>
      </c>
      <c r="J749" s="22">
        <f t="shared" si="43"/>
        <v>53991.724799999996</v>
      </c>
      <c r="K749" s="1" t="s">
        <v>892</v>
      </c>
    </row>
    <row r="750" spans="1:11" x14ac:dyDescent="0.25">
      <c r="A750" s="119" t="s">
        <v>931</v>
      </c>
      <c r="B750" s="108" t="s">
        <v>875</v>
      </c>
      <c r="C750" s="109">
        <f t="shared" si="42"/>
        <v>55786.579200000007</v>
      </c>
      <c r="D750" s="112">
        <f t="shared" si="41"/>
        <v>59133.77395200001</v>
      </c>
      <c r="E750" s="109">
        <f t="shared" si="44"/>
        <v>52439.384448000004</v>
      </c>
      <c r="F750" s="101" t="str">
        <f t="shared" si="45"/>
        <v/>
      </c>
      <c r="H750" s="1">
        <v>26.73</v>
      </c>
      <c r="I750" s="16" t="s">
        <v>891</v>
      </c>
      <c r="J750" s="22">
        <f t="shared" si="43"/>
        <v>55786.579200000007</v>
      </c>
      <c r="K750" s="1" t="s">
        <v>892</v>
      </c>
    </row>
    <row r="751" spans="1:11" x14ac:dyDescent="0.25">
      <c r="A751" s="119" t="s">
        <v>932</v>
      </c>
      <c r="B751" s="108" t="s">
        <v>875</v>
      </c>
      <c r="C751" s="109">
        <f t="shared" si="42"/>
        <v>57372.729599999999</v>
      </c>
      <c r="D751" s="112">
        <f t="shared" si="41"/>
        <v>60815.093376000004</v>
      </c>
      <c r="E751" s="109">
        <f t="shared" si="44"/>
        <v>53930.365823999993</v>
      </c>
      <c r="F751" s="101" t="str">
        <f t="shared" si="45"/>
        <v/>
      </c>
      <c r="H751" s="1">
        <v>27.49</v>
      </c>
      <c r="I751" s="16" t="s">
        <v>891</v>
      </c>
      <c r="J751" s="22">
        <f t="shared" si="43"/>
        <v>57372.729599999999</v>
      </c>
      <c r="K751" s="1" t="s">
        <v>892</v>
      </c>
    </row>
    <row r="752" spans="1:11" x14ac:dyDescent="0.25">
      <c r="A752" s="119" t="s">
        <v>933</v>
      </c>
      <c r="B752" s="108" t="s">
        <v>875</v>
      </c>
      <c r="C752" s="109">
        <f t="shared" si="42"/>
        <v>59626.732799999998</v>
      </c>
      <c r="D752" s="112">
        <f t="shared" si="41"/>
        <v>63204.336768000001</v>
      </c>
      <c r="E752" s="109">
        <f t="shared" si="44"/>
        <v>56049.128831999995</v>
      </c>
      <c r="F752" s="101" t="str">
        <f t="shared" si="45"/>
        <v/>
      </c>
      <c r="H752" s="1">
        <v>28.57</v>
      </c>
      <c r="I752" s="16" t="s">
        <v>891</v>
      </c>
      <c r="J752" s="22">
        <f t="shared" si="43"/>
        <v>59626.732799999998</v>
      </c>
      <c r="K752" s="1" t="s">
        <v>892</v>
      </c>
    </row>
    <row r="753" spans="1:11" x14ac:dyDescent="0.25">
      <c r="A753" s="119" t="s">
        <v>934</v>
      </c>
      <c r="B753" s="108" t="s">
        <v>875</v>
      </c>
      <c r="C753" s="109">
        <f t="shared" si="42"/>
        <v>61588.550400000007</v>
      </c>
      <c r="D753" s="112">
        <f t="shared" si="41"/>
        <v>65283.86342400001</v>
      </c>
      <c r="E753" s="109">
        <f t="shared" si="44"/>
        <v>57893.237376000005</v>
      </c>
      <c r="F753" s="101" t="str">
        <f t="shared" si="45"/>
        <v/>
      </c>
      <c r="H753" s="1">
        <v>29.51</v>
      </c>
      <c r="I753" s="16" t="s">
        <v>891</v>
      </c>
      <c r="J753" s="22">
        <f t="shared" si="43"/>
        <v>61588.550400000007</v>
      </c>
      <c r="K753" s="1" t="s">
        <v>892</v>
      </c>
    </row>
    <row r="754" spans="1:11" x14ac:dyDescent="0.25">
      <c r="A754" s="119" t="s">
        <v>935</v>
      </c>
      <c r="B754" s="108" t="s">
        <v>875</v>
      </c>
      <c r="C754" s="109">
        <f t="shared" si="42"/>
        <v>63654.720000000001</v>
      </c>
      <c r="D754" s="112">
        <f t="shared" si="41"/>
        <v>67474.003200000006</v>
      </c>
      <c r="E754" s="109">
        <f t="shared" si="44"/>
        <v>59835.436799999996</v>
      </c>
      <c r="F754" s="101" t="str">
        <f t="shared" si="45"/>
        <v/>
      </c>
      <c r="H754" s="1">
        <v>30.5</v>
      </c>
      <c r="I754" s="16" t="s">
        <v>891</v>
      </c>
      <c r="J754" s="22">
        <f t="shared" si="43"/>
        <v>63654.720000000001</v>
      </c>
      <c r="K754" s="1" t="s">
        <v>892</v>
      </c>
    </row>
    <row r="755" spans="1:11" x14ac:dyDescent="0.25">
      <c r="A755" s="119" t="s">
        <v>936</v>
      </c>
      <c r="B755" s="108" t="s">
        <v>875</v>
      </c>
      <c r="C755" s="109">
        <f t="shared" si="42"/>
        <v>66159.168000000005</v>
      </c>
      <c r="D755" s="112">
        <f t="shared" si="41"/>
        <v>70128.718080000006</v>
      </c>
      <c r="E755" s="109">
        <f t="shared" si="44"/>
        <v>62189.617920000004</v>
      </c>
      <c r="F755" s="101" t="str">
        <f t="shared" si="45"/>
        <v/>
      </c>
      <c r="H755" s="1">
        <v>31.7</v>
      </c>
      <c r="I755" s="16" t="s">
        <v>891</v>
      </c>
      <c r="J755" s="22">
        <f t="shared" si="43"/>
        <v>66159.168000000005</v>
      </c>
      <c r="K755" s="1" t="s">
        <v>892</v>
      </c>
    </row>
    <row r="756" spans="1:11" x14ac:dyDescent="0.25">
      <c r="A756" s="119" t="s">
        <v>937</v>
      </c>
      <c r="B756" s="108" t="s">
        <v>875</v>
      </c>
      <c r="C756" s="109">
        <f t="shared" si="42"/>
        <v>68559.263999999996</v>
      </c>
      <c r="D756" s="112">
        <f t="shared" si="41"/>
        <v>72672.819839999996</v>
      </c>
      <c r="E756" s="109">
        <f t="shared" si="44"/>
        <v>64445.708159999995</v>
      </c>
      <c r="F756" s="101" t="str">
        <f t="shared" si="45"/>
        <v/>
      </c>
      <c r="H756" s="1">
        <v>32.85</v>
      </c>
      <c r="I756" s="16" t="s">
        <v>891</v>
      </c>
      <c r="J756" s="22">
        <f t="shared" si="43"/>
        <v>68559.263999999996</v>
      </c>
      <c r="K756" s="1" t="s">
        <v>892</v>
      </c>
    </row>
    <row r="757" spans="1:11" x14ac:dyDescent="0.25">
      <c r="A757" s="119" t="s">
        <v>938</v>
      </c>
      <c r="B757" s="108" t="s">
        <v>875</v>
      </c>
      <c r="C757" s="109">
        <f t="shared" si="42"/>
        <v>71293.286399999997</v>
      </c>
      <c r="D757" s="112">
        <f t="shared" si="41"/>
        <v>75570.883583999996</v>
      </c>
      <c r="E757" s="109">
        <f t="shared" si="44"/>
        <v>67015.689215999999</v>
      </c>
      <c r="F757" s="101" t="str">
        <f t="shared" si="45"/>
        <v/>
      </c>
      <c r="H757" s="1">
        <v>34.159999999999997</v>
      </c>
      <c r="I757" s="16" t="s">
        <v>891</v>
      </c>
      <c r="J757" s="22">
        <f t="shared" si="43"/>
        <v>71293.286399999997</v>
      </c>
      <c r="K757" s="1" t="s">
        <v>892</v>
      </c>
    </row>
    <row r="758" spans="1:11" x14ac:dyDescent="0.25">
      <c r="A758" s="119" t="s">
        <v>939</v>
      </c>
      <c r="B758" s="108" t="s">
        <v>875</v>
      </c>
      <c r="C758" s="109">
        <f t="shared" si="42"/>
        <v>73902.0864</v>
      </c>
      <c r="D758" s="112">
        <f t="shared" si="41"/>
        <v>78336.211584000004</v>
      </c>
      <c r="E758" s="109">
        <f t="shared" si="44"/>
        <v>69467.961215999996</v>
      </c>
      <c r="F758" s="101" t="str">
        <f t="shared" si="45"/>
        <v/>
      </c>
      <c r="H758" s="1">
        <v>35.409999999999997</v>
      </c>
      <c r="I758" s="16" t="s">
        <v>891</v>
      </c>
      <c r="J758" s="22">
        <f t="shared" si="43"/>
        <v>73902.0864</v>
      </c>
      <c r="K758" s="1" t="s">
        <v>892</v>
      </c>
    </row>
    <row r="759" spans="1:11" x14ac:dyDescent="0.25">
      <c r="A759" s="119" t="s">
        <v>940</v>
      </c>
      <c r="B759" s="108" t="s">
        <v>875</v>
      </c>
      <c r="C759" s="109">
        <f t="shared" si="42"/>
        <v>76490.016000000003</v>
      </c>
      <c r="D759" s="112">
        <f t="shared" si="41"/>
        <v>81079.416960000002</v>
      </c>
      <c r="E759" s="109">
        <f t="shared" si="44"/>
        <v>71900.615040000004</v>
      </c>
      <c r="F759" s="101" t="str">
        <f t="shared" si="45"/>
        <v/>
      </c>
      <c r="H759" s="1">
        <v>36.65</v>
      </c>
      <c r="I759" s="16" t="s">
        <v>891</v>
      </c>
      <c r="J759" s="22">
        <f t="shared" si="43"/>
        <v>76490.016000000003</v>
      </c>
      <c r="K759" s="1" t="s">
        <v>892</v>
      </c>
    </row>
    <row r="760" spans="1:11" x14ac:dyDescent="0.25">
      <c r="A760" s="119" t="s">
        <v>941</v>
      </c>
      <c r="B760" s="108" t="s">
        <v>875</v>
      </c>
      <c r="C760" s="109">
        <f t="shared" si="42"/>
        <v>78973.593600000007</v>
      </c>
      <c r="D760" s="112">
        <f t="shared" si="41"/>
        <v>83712.009216000006</v>
      </c>
      <c r="E760" s="109">
        <f t="shared" si="44"/>
        <v>74235.177984000009</v>
      </c>
      <c r="F760" s="101" t="str">
        <f t="shared" si="45"/>
        <v/>
      </c>
      <c r="H760" s="1">
        <v>37.840000000000003</v>
      </c>
      <c r="I760" s="16" t="s">
        <v>891</v>
      </c>
      <c r="J760" s="22">
        <f t="shared" si="43"/>
        <v>78973.593600000007</v>
      </c>
      <c r="K760" s="1" t="s">
        <v>892</v>
      </c>
    </row>
    <row r="761" spans="1:11" x14ac:dyDescent="0.25">
      <c r="A761" s="119" t="s">
        <v>942</v>
      </c>
      <c r="B761" s="108" t="s">
        <v>875</v>
      </c>
      <c r="C761" s="109">
        <f t="shared" si="42"/>
        <v>81561.523199999996</v>
      </c>
      <c r="D761" s="112">
        <f t="shared" si="41"/>
        <v>86455.214592000004</v>
      </c>
      <c r="E761" s="109">
        <f t="shared" si="44"/>
        <v>76667.831807999988</v>
      </c>
      <c r="F761" s="101" t="str">
        <f t="shared" si="45"/>
        <v/>
      </c>
      <c r="H761" s="1">
        <v>39.08</v>
      </c>
      <c r="I761" s="16" t="s">
        <v>891</v>
      </c>
      <c r="J761" s="22">
        <f t="shared" si="43"/>
        <v>81561.523199999996</v>
      </c>
      <c r="K761" s="1" t="s">
        <v>892</v>
      </c>
    </row>
    <row r="762" spans="1:11" x14ac:dyDescent="0.25">
      <c r="A762" s="119" t="s">
        <v>943</v>
      </c>
      <c r="B762" s="108" t="s">
        <v>875</v>
      </c>
      <c r="C762" s="109">
        <f t="shared" si="42"/>
        <v>65574.796800000011</v>
      </c>
      <c r="D762" s="112">
        <f t="shared" si="41"/>
        <v>69509.284608000016</v>
      </c>
      <c r="E762" s="109">
        <f t="shared" si="44"/>
        <v>61640.308992000006</v>
      </c>
      <c r="F762" s="101" t="str">
        <f t="shared" si="45"/>
        <v/>
      </c>
      <c r="H762" s="1">
        <v>31.42</v>
      </c>
      <c r="I762" s="16" t="s">
        <v>891</v>
      </c>
      <c r="J762" s="22">
        <f t="shared" si="43"/>
        <v>65574.796800000011</v>
      </c>
      <c r="K762" s="1" t="s">
        <v>892</v>
      </c>
    </row>
    <row r="763" spans="1:11" x14ac:dyDescent="0.25">
      <c r="A763" s="119" t="s">
        <v>944</v>
      </c>
      <c r="B763" s="108" t="s">
        <v>875</v>
      </c>
      <c r="C763" s="109">
        <f t="shared" si="42"/>
        <v>67682.707200000004</v>
      </c>
      <c r="D763" s="112">
        <f t="shared" si="41"/>
        <v>71743.669632000005</v>
      </c>
      <c r="E763" s="109">
        <f t="shared" si="44"/>
        <v>63621.744768000004</v>
      </c>
      <c r="F763" s="101" t="str">
        <f t="shared" si="45"/>
        <v/>
      </c>
      <c r="H763" s="1">
        <v>32.43</v>
      </c>
      <c r="I763" s="16" t="s">
        <v>891</v>
      </c>
      <c r="J763" s="22">
        <f t="shared" si="43"/>
        <v>67682.707200000004</v>
      </c>
      <c r="K763" s="1" t="s">
        <v>892</v>
      </c>
    </row>
    <row r="764" spans="1:11" x14ac:dyDescent="0.25">
      <c r="A764" s="119" t="s">
        <v>945</v>
      </c>
      <c r="B764" s="108" t="s">
        <v>875</v>
      </c>
      <c r="C764" s="109">
        <f t="shared" si="42"/>
        <v>69957.580800000011</v>
      </c>
      <c r="D764" s="112">
        <f t="shared" si="41"/>
        <v>74155.035648000019</v>
      </c>
      <c r="E764" s="109">
        <f t="shared" si="44"/>
        <v>65760.125952000002</v>
      </c>
      <c r="F764" s="101" t="str">
        <f t="shared" si="45"/>
        <v/>
      </c>
      <c r="H764" s="1">
        <v>33.520000000000003</v>
      </c>
      <c r="I764" s="16" t="s">
        <v>891</v>
      </c>
      <c r="J764" s="22">
        <f t="shared" si="43"/>
        <v>69957.580800000011</v>
      </c>
      <c r="K764" s="1" t="s">
        <v>892</v>
      </c>
    </row>
    <row r="765" spans="1:11" x14ac:dyDescent="0.25">
      <c r="A765" s="119" t="s">
        <v>946</v>
      </c>
      <c r="B765" s="108" t="s">
        <v>875</v>
      </c>
      <c r="C765" s="109">
        <f t="shared" si="42"/>
        <v>72524.639999999999</v>
      </c>
      <c r="D765" s="112">
        <f t="shared" si="41"/>
        <v>76876.118400000007</v>
      </c>
      <c r="E765" s="109">
        <f t="shared" si="44"/>
        <v>68173.161599999992</v>
      </c>
      <c r="F765" s="101" t="str">
        <f t="shared" si="45"/>
        <v>Duplicate</v>
      </c>
      <c r="H765" s="1">
        <v>34.75</v>
      </c>
      <c r="I765" s="16" t="s">
        <v>891</v>
      </c>
      <c r="J765" s="22">
        <f t="shared" si="43"/>
        <v>72524.639999999999</v>
      </c>
      <c r="K765" s="1" t="s">
        <v>892</v>
      </c>
    </row>
    <row r="766" spans="1:11" x14ac:dyDescent="0.25">
      <c r="A766" s="119" t="s">
        <v>947</v>
      </c>
      <c r="B766" s="108" t="s">
        <v>875</v>
      </c>
      <c r="C766" s="109">
        <f t="shared" si="42"/>
        <v>74653.420800000007</v>
      </c>
      <c r="D766" s="112">
        <f t="shared" si="41"/>
        <v>79132.626048000006</v>
      </c>
      <c r="E766" s="109">
        <f t="shared" si="44"/>
        <v>70174.215552000009</v>
      </c>
      <c r="F766" s="101" t="str">
        <f t="shared" si="45"/>
        <v>Duplicate</v>
      </c>
      <c r="H766" s="1">
        <v>35.770000000000003</v>
      </c>
      <c r="I766" s="16" t="s">
        <v>891</v>
      </c>
      <c r="J766" s="22">
        <f t="shared" si="43"/>
        <v>74653.420800000007</v>
      </c>
      <c r="K766" s="1" t="s">
        <v>892</v>
      </c>
    </row>
    <row r="767" spans="1:11" x14ac:dyDescent="0.25">
      <c r="A767" s="119" t="s">
        <v>948</v>
      </c>
      <c r="B767" s="108" t="s">
        <v>875</v>
      </c>
      <c r="C767" s="109">
        <f t="shared" si="42"/>
        <v>77637.888000000006</v>
      </c>
      <c r="D767" s="112">
        <f t="shared" si="41"/>
        <v>82296.161280000015</v>
      </c>
      <c r="E767" s="109">
        <f t="shared" si="44"/>
        <v>72979.614719999998</v>
      </c>
      <c r="F767" s="101" t="str">
        <f t="shared" si="45"/>
        <v>Duplicate</v>
      </c>
      <c r="H767" s="1">
        <v>37.200000000000003</v>
      </c>
      <c r="I767" s="16" t="s">
        <v>891</v>
      </c>
      <c r="J767" s="22">
        <f t="shared" si="43"/>
        <v>77637.888000000006</v>
      </c>
      <c r="K767" s="1" t="s">
        <v>892</v>
      </c>
    </row>
    <row r="768" spans="1:11" x14ac:dyDescent="0.25">
      <c r="A768" s="119" t="s">
        <v>949</v>
      </c>
      <c r="B768" s="108" t="s">
        <v>875</v>
      </c>
      <c r="C768" s="109">
        <f t="shared" si="42"/>
        <v>81832.838400000008</v>
      </c>
      <c r="D768" s="112">
        <f t="shared" si="41"/>
        <v>86742.80870400001</v>
      </c>
      <c r="E768" s="109">
        <f t="shared" si="44"/>
        <v>76922.868096000006</v>
      </c>
      <c r="F768" s="101" t="str">
        <f t="shared" si="45"/>
        <v>Duplicate</v>
      </c>
      <c r="H768" s="1">
        <v>39.21</v>
      </c>
      <c r="I768" s="16" t="s">
        <v>891</v>
      </c>
      <c r="J768" s="22">
        <f t="shared" si="43"/>
        <v>81832.838400000008</v>
      </c>
      <c r="K768" s="1" t="s">
        <v>892</v>
      </c>
    </row>
    <row r="769" spans="1:11" x14ac:dyDescent="0.25">
      <c r="A769" s="119" t="s">
        <v>950</v>
      </c>
      <c r="B769" s="108" t="s">
        <v>875</v>
      </c>
      <c r="C769" s="109">
        <f t="shared" si="42"/>
        <v>82083.283199999991</v>
      </c>
      <c r="D769" s="112">
        <f t="shared" si="41"/>
        <v>87008.280191999991</v>
      </c>
      <c r="E769" s="109">
        <f t="shared" si="44"/>
        <v>77158.28620799999</v>
      </c>
      <c r="F769" s="101" t="str">
        <f t="shared" si="45"/>
        <v/>
      </c>
      <c r="H769" s="1">
        <v>39.33</v>
      </c>
      <c r="I769" s="16" t="s">
        <v>891</v>
      </c>
      <c r="J769" s="22">
        <f t="shared" si="43"/>
        <v>82083.283199999991</v>
      </c>
      <c r="K769" s="1" t="s">
        <v>892</v>
      </c>
    </row>
    <row r="770" spans="1:11" x14ac:dyDescent="0.25">
      <c r="A770" s="119" t="s">
        <v>951</v>
      </c>
      <c r="B770" s="108" t="s">
        <v>875</v>
      </c>
      <c r="C770" s="109">
        <f t="shared" si="42"/>
        <v>85902.566399999996</v>
      </c>
      <c r="D770" s="112">
        <f t="shared" ref="D770:D833" si="46">SUM(C770*1.06)</f>
        <v>91056.720384</v>
      </c>
      <c r="E770" s="109">
        <f t="shared" si="44"/>
        <v>80748.412415999992</v>
      </c>
      <c r="F770" s="101" t="str">
        <f t="shared" si="45"/>
        <v/>
      </c>
      <c r="H770" s="1">
        <v>41.16</v>
      </c>
      <c r="I770" s="16" t="s">
        <v>891</v>
      </c>
      <c r="J770" s="22">
        <f t="shared" si="43"/>
        <v>85902.566399999996</v>
      </c>
      <c r="K770" s="1" t="s">
        <v>892</v>
      </c>
    </row>
    <row r="771" spans="1:11" x14ac:dyDescent="0.25">
      <c r="A771" s="119" t="s">
        <v>952</v>
      </c>
      <c r="B771" s="108" t="s">
        <v>875</v>
      </c>
      <c r="C771" s="109">
        <f t="shared" si="42"/>
        <v>68329.689600000012</v>
      </c>
      <c r="D771" s="112">
        <f t="shared" si="46"/>
        <v>72429.470976000011</v>
      </c>
      <c r="E771" s="109">
        <f t="shared" si="44"/>
        <v>64229.908224000006</v>
      </c>
      <c r="F771" s="101" t="str">
        <f t="shared" si="45"/>
        <v/>
      </c>
      <c r="H771" s="1">
        <v>32.74</v>
      </c>
      <c r="I771" s="16" t="s">
        <v>891</v>
      </c>
      <c r="J771" s="22">
        <f t="shared" si="43"/>
        <v>68329.689600000012</v>
      </c>
      <c r="K771" s="1" t="s">
        <v>892</v>
      </c>
    </row>
    <row r="772" spans="1:11" x14ac:dyDescent="0.25">
      <c r="A772" s="119" t="s">
        <v>953</v>
      </c>
      <c r="B772" s="108" t="s">
        <v>875</v>
      </c>
      <c r="C772" s="109">
        <f t="shared" si="42"/>
        <v>71564.601599999995</v>
      </c>
      <c r="D772" s="112">
        <f t="shared" si="46"/>
        <v>75858.477696000002</v>
      </c>
      <c r="E772" s="109">
        <f t="shared" si="44"/>
        <v>67270.725503999987</v>
      </c>
      <c r="F772" s="101" t="str">
        <f t="shared" si="45"/>
        <v/>
      </c>
      <c r="H772" s="1">
        <v>34.29</v>
      </c>
      <c r="I772" s="16" t="s">
        <v>891</v>
      </c>
      <c r="J772" s="22">
        <f t="shared" si="43"/>
        <v>71564.601599999995</v>
      </c>
      <c r="K772" s="1" t="s">
        <v>892</v>
      </c>
    </row>
    <row r="773" spans="1:11" x14ac:dyDescent="0.25">
      <c r="A773" s="119" t="s">
        <v>954</v>
      </c>
      <c r="B773" s="108" t="s">
        <v>875</v>
      </c>
      <c r="C773" s="109">
        <f t="shared" si="42"/>
        <v>74236.012799999997</v>
      </c>
      <c r="D773" s="112">
        <f t="shared" si="46"/>
        <v>78690.173567999998</v>
      </c>
      <c r="E773" s="109">
        <f t="shared" si="44"/>
        <v>69781.852031999995</v>
      </c>
      <c r="F773" s="101" t="str">
        <f t="shared" si="45"/>
        <v>Duplicate</v>
      </c>
      <c r="H773" s="1">
        <v>35.57</v>
      </c>
      <c r="I773" s="16" t="s">
        <v>891</v>
      </c>
      <c r="J773" s="22">
        <f t="shared" si="43"/>
        <v>74236.012799999997</v>
      </c>
      <c r="K773" s="1" t="s">
        <v>892</v>
      </c>
    </row>
    <row r="774" spans="1:11" x14ac:dyDescent="0.25">
      <c r="A774" s="119" t="s">
        <v>955</v>
      </c>
      <c r="B774" s="108" t="s">
        <v>875</v>
      </c>
      <c r="C774" s="109">
        <f t="shared" si="42"/>
        <v>76907.423999999999</v>
      </c>
      <c r="D774" s="112">
        <f t="shared" si="46"/>
        <v>81521.869440000009</v>
      </c>
      <c r="E774" s="109">
        <f t="shared" si="44"/>
        <v>72292.978559999989</v>
      </c>
      <c r="F774" s="101" t="str">
        <f t="shared" si="45"/>
        <v>Duplicate</v>
      </c>
      <c r="H774" s="1">
        <v>36.85</v>
      </c>
      <c r="I774" s="16" t="s">
        <v>891</v>
      </c>
      <c r="J774" s="22">
        <f t="shared" si="43"/>
        <v>76907.423999999999</v>
      </c>
      <c r="K774" s="1" t="s">
        <v>892</v>
      </c>
    </row>
    <row r="775" spans="1:11" x14ac:dyDescent="0.25">
      <c r="A775" s="119" t="s">
        <v>956</v>
      </c>
      <c r="B775" s="108" t="s">
        <v>875</v>
      </c>
      <c r="C775" s="109">
        <f t="shared" si="42"/>
        <v>79766.668799999999</v>
      </c>
      <c r="D775" s="112">
        <f t="shared" si="46"/>
        <v>84552.668927999999</v>
      </c>
      <c r="E775" s="109">
        <f t="shared" si="44"/>
        <v>74980.668672</v>
      </c>
      <c r="F775" s="101" t="str">
        <f t="shared" si="45"/>
        <v/>
      </c>
      <c r="H775" s="1">
        <v>38.22</v>
      </c>
      <c r="I775" s="16" t="s">
        <v>891</v>
      </c>
      <c r="J775" s="22">
        <f t="shared" si="43"/>
        <v>79766.668799999999</v>
      </c>
      <c r="K775" s="1" t="s">
        <v>892</v>
      </c>
    </row>
    <row r="776" spans="1:11" x14ac:dyDescent="0.25">
      <c r="A776" s="119" t="s">
        <v>957</v>
      </c>
      <c r="B776" s="108" t="s">
        <v>875</v>
      </c>
      <c r="C776" s="109">
        <f t="shared" si="42"/>
        <v>82312.857600000003</v>
      </c>
      <c r="D776" s="112">
        <f t="shared" si="46"/>
        <v>87251.629056000005</v>
      </c>
      <c r="E776" s="109">
        <f t="shared" si="44"/>
        <v>77374.086144000001</v>
      </c>
      <c r="F776" s="101" t="str">
        <f t="shared" si="45"/>
        <v/>
      </c>
      <c r="H776" s="1">
        <v>39.44</v>
      </c>
      <c r="I776" s="16" t="s">
        <v>891</v>
      </c>
      <c r="J776" s="22">
        <f t="shared" si="43"/>
        <v>82312.857600000003</v>
      </c>
      <c r="K776" s="1" t="s">
        <v>892</v>
      </c>
    </row>
    <row r="777" spans="1:11" x14ac:dyDescent="0.25">
      <c r="A777" s="119" t="s">
        <v>958</v>
      </c>
      <c r="B777" s="108" t="s">
        <v>875</v>
      </c>
      <c r="C777" s="109">
        <f t="shared" ref="C777:C840" si="47">J777</f>
        <v>85067.75039999999</v>
      </c>
      <c r="D777" s="112">
        <f t="shared" si="46"/>
        <v>90171.815424</v>
      </c>
      <c r="E777" s="109">
        <f t="shared" si="44"/>
        <v>79963.685375999979</v>
      </c>
      <c r="F777" s="101" t="str">
        <f t="shared" si="45"/>
        <v/>
      </c>
      <c r="H777" s="1">
        <v>40.76</v>
      </c>
      <c r="I777" s="16" t="s">
        <v>891</v>
      </c>
      <c r="J777" s="22">
        <f t="shared" ref="J777" si="48">H777*40*52.176</f>
        <v>85067.75039999999</v>
      </c>
      <c r="K777" s="1" t="s">
        <v>892</v>
      </c>
    </row>
    <row r="778" spans="1:11" x14ac:dyDescent="0.25">
      <c r="A778" s="119" t="s">
        <v>959</v>
      </c>
      <c r="B778" s="108" t="s">
        <v>875</v>
      </c>
      <c r="C778" s="109">
        <f t="shared" si="47"/>
        <v>71418.508799999996</v>
      </c>
      <c r="D778" s="112">
        <f t="shared" si="46"/>
        <v>75703.619328000001</v>
      </c>
      <c r="E778" s="109">
        <f t="shared" si="44"/>
        <v>67133.398271999991</v>
      </c>
      <c r="F778" s="101" t="str">
        <f t="shared" si="45"/>
        <v>Duplicate</v>
      </c>
      <c r="H778" s="1">
        <v>34.22</v>
      </c>
      <c r="I778" s="16" t="s">
        <v>891</v>
      </c>
      <c r="J778" s="22">
        <f>H778*40*52.176</f>
        <v>71418.508799999996</v>
      </c>
      <c r="K778" s="1" t="s">
        <v>892</v>
      </c>
    </row>
    <row r="779" spans="1:11" x14ac:dyDescent="0.25">
      <c r="A779" s="119" t="s">
        <v>960</v>
      </c>
      <c r="B779" s="108" t="s">
        <v>875</v>
      </c>
      <c r="C779" s="109">
        <f t="shared" si="47"/>
        <v>67077.465599999996</v>
      </c>
      <c r="D779" s="112">
        <f t="shared" si="46"/>
        <v>71102.113536000004</v>
      </c>
      <c r="E779" s="109">
        <f t="shared" si="44"/>
        <v>63052.817663999995</v>
      </c>
      <c r="F779" s="101" t="str">
        <f t="shared" si="45"/>
        <v>Duplicate</v>
      </c>
      <c r="H779" s="1">
        <v>32.14</v>
      </c>
      <c r="I779" s="16" t="s">
        <v>891</v>
      </c>
      <c r="J779" s="22">
        <f t="shared" ref="J779:J842" si="49">H779*40*52.176</f>
        <v>67077.465599999996</v>
      </c>
      <c r="K779" s="1" t="s">
        <v>892</v>
      </c>
    </row>
    <row r="780" spans="1:11" x14ac:dyDescent="0.25">
      <c r="A780" s="119" t="s">
        <v>961</v>
      </c>
      <c r="B780" s="108" t="s">
        <v>875</v>
      </c>
      <c r="C780" s="109">
        <f t="shared" si="47"/>
        <v>69373.209600000017</v>
      </c>
      <c r="D780" s="112">
        <f t="shared" si="46"/>
        <v>73535.602176000015</v>
      </c>
      <c r="E780" s="109">
        <f t="shared" si="44"/>
        <v>65210.817024000011</v>
      </c>
      <c r="F780" s="101" t="str">
        <f t="shared" si="45"/>
        <v/>
      </c>
      <c r="H780" s="1">
        <v>33.24</v>
      </c>
      <c r="I780" s="16" t="s">
        <v>891</v>
      </c>
      <c r="J780" s="22">
        <f t="shared" si="49"/>
        <v>69373.209600000017</v>
      </c>
      <c r="K780" s="1" t="s">
        <v>892</v>
      </c>
    </row>
    <row r="781" spans="1:11" x14ac:dyDescent="0.25">
      <c r="A781" s="119" t="s">
        <v>962</v>
      </c>
      <c r="B781" s="108" t="s">
        <v>875</v>
      </c>
      <c r="C781" s="109">
        <f t="shared" si="47"/>
        <v>71752.435200000007</v>
      </c>
      <c r="D781" s="112">
        <f t="shared" si="46"/>
        <v>76057.581312000009</v>
      </c>
      <c r="E781" s="109">
        <f t="shared" si="44"/>
        <v>67447.289088000005</v>
      </c>
      <c r="F781" s="101" t="str">
        <f t="shared" si="45"/>
        <v/>
      </c>
      <c r="H781" s="1">
        <v>34.380000000000003</v>
      </c>
      <c r="I781" s="16" t="s">
        <v>891</v>
      </c>
      <c r="J781" s="22">
        <f t="shared" si="49"/>
        <v>71752.435200000007</v>
      </c>
      <c r="K781" s="1" t="s">
        <v>892</v>
      </c>
    </row>
    <row r="782" spans="1:11" x14ac:dyDescent="0.25">
      <c r="A782" s="119" t="s">
        <v>963</v>
      </c>
      <c r="B782" s="108" t="s">
        <v>875</v>
      </c>
      <c r="C782" s="109">
        <f t="shared" si="47"/>
        <v>74716.032000000007</v>
      </c>
      <c r="D782" s="112">
        <f t="shared" si="46"/>
        <v>79198.993920000008</v>
      </c>
      <c r="E782" s="109">
        <f t="shared" si="44"/>
        <v>70233.070080000005</v>
      </c>
      <c r="F782" s="101" t="str">
        <f t="shared" si="45"/>
        <v/>
      </c>
      <c r="H782" s="1">
        <v>35.799999999999997</v>
      </c>
      <c r="I782" s="16" t="s">
        <v>891</v>
      </c>
      <c r="J782" s="22">
        <f t="shared" si="49"/>
        <v>74716.032000000007</v>
      </c>
      <c r="K782" s="1" t="s">
        <v>892</v>
      </c>
    </row>
    <row r="783" spans="1:11" x14ac:dyDescent="0.25">
      <c r="A783" s="119" t="s">
        <v>964</v>
      </c>
      <c r="B783" s="108" t="s">
        <v>875</v>
      </c>
      <c r="C783" s="109">
        <f t="shared" si="47"/>
        <v>77637.888000000006</v>
      </c>
      <c r="D783" s="112">
        <f t="shared" si="46"/>
        <v>82296.161280000015</v>
      </c>
      <c r="E783" s="109">
        <f t="shared" si="44"/>
        <v>72979.614719999998</v>
      </c>
      <c r="F783" s="101" t="str">
        <f t="shared" si="45"/>
        <v>Duplicate</v>
      </c>
      <c r="H783" s="1">
        <v>37.200000000000003</v>
      </c>
      <c r="I783" s="16" t="s">
        <v>891</v>
      </c>
      <c r="J783" s="22">
        <f t="shared" si="49"/>
        <v>77637.888000000006</v>
      </c>
      <c r="K783" s="1" t="s">
        <v>892</v>
      </c>
    </row>
    <row r="784" spans="1:11" x14ac:dyDescent="0.25">
      <c r="A784" s="119" t="s">
        <v>965</v>
      </c>
      <c r="B784" s="108" t="s">
        <v>875</v>
      </c>
      <c r="C784" s="109">
        <f t="shared" si="47"/>
        <v>80705.836800000019</v>
      </c>
      <c r="D784" s="112">
        <f t="shared" si="46"/>
        <v>85548.187008000023</v>
      </c>
      <c r="E784" s="109">
        <f t="shared" si="44"/>
        <v>75863.486592000016</v>
      </c>
      <c r="F784" s="101" t="str">
        <f t="shared" si="45"/>
        <v/>
      </c>
      <c r="H784" s="1">
        <v>38.67</v>
      </c>
      <c r="I784" s="16" t="s">
        <v>891</v>
      </c>
      <c r="J784" s="22">
        <f t="shared" si="49"/>
        <v>80705.836800000019</v>
      </c>
      <c r="K784" s="1" t="s">
        <v>892</v>
      </c>
    </row>
    <row r="785" spans="1:11" x14ac:dyDescent="0.25">
      <c r="A785" s="119" t="s">
        <v>966</v>
      </c>
      <c r="B785" s="108" t="s">
        <v>875</v>
      </c>
      <c r="C785" s="109">
        <f t="shared" si="47"/>
        <v>83585.952000000005</v>
      </c>
      <c r="D785" s="112">
        <f t="shared" si="46"/>
        <v>88601.109120000008</v>
      </c>
      <c r="E785" s="109">
        <f t="shared" si="44"/>
        <v>78570.794880000001</v>
      </c>
      <c r="F785" s="101" t="str">
        <f t="shared" si="45"/>
        <v/>
      </c>
      <c r="H785" s="1">
        <v>40.049999999999997</v>
      </c>
      <c r="I785" s="16" t="s">
        <v>891</v>
      </c>
      <c r="J785" s="22">
        <f t="shared" si="49"/>
        <v>83585.952000000005</v>
      </c>
      <c r="K785" s="1" t="s">
        <v>892</v>
      </c>
    </row>
    <row r="786" spans="1:11" x14ac:dyDescent="0.25">
      <c r="A786" s="119" t="s">
        <v>967</v>
      </c>
      <c r="B786" s="108" t="s">
        <v>875</v>
      </c>
      <c r="C786" s="109">
        <f t="shared" si="47"/>
        <v>86591.289600000004</v>
      </c>
      <c r="D786" s="112">
        <f t="shared" si="46"/>
        <v>91786.766976000014</v>
      </c>
      <c r="E786" s="109">
        <f t="shared" si="44"/>
        <v>81395.812223999994</v>
      </c>
      <c r="F786" s="101" t="str">
        <f t="shared" si="45"/>
        <v/>
      </c>
      <c r="H786" s="1">
        <v>41.49</v>
      </c>
      <c r="I786" s="16" t="s">
        <v>891</v>
      </c>
      <c r="J786" s="22">
        <f t="shared" si="49"/>
        <v>86591.289600000004</v>
      </c>
      <c r="K786" s="1" t="s">
        <v>892</v>
      </c>
    </row>
    <row r="787" spans="1:11" x14ac:dyDescent="0.25">
      <c r="A787" s="119" t="s">
        <v>968</v>
      </c>
      <c r="B787" s="108" t="s">
        <v>875</v>
      </c>
      <c r="C787" s="109">
        <f t="shared" si="47"/>
        <v>89596.627200000003</v>
      </c>
      <c r="D787" s="112">
        <f t="shared" si="46"/>
        <v>94972.424832000004</v>
      </c>
      <c r="E787" s="109">
        <f t="shared" si="44"/>
        <v>84220.829568000001</v>
      </c>
      <c r="F787" s="101" t="str">
        <f t="shared" si="45"/>
        <v/>
      </c>
      <c r="H787" s="1">
        <v>42.93</v>
      </c>
      <c r="I787" s="16" t="s">
        <v>891</v>
      </c>
      <c r="J787" s="22">
        <f t="shared" si="49"/>
        <v>89596.627200000003</v>
      </c>
      <c r="K787" s="1" t="s">
        <v>892</v>
      </c>
    </row>
    <row r="788" spans="1:11" x14ac:dyDescent="0.25">
      <c r="A788" s="119" t="s">
        <v>969</v>
      </c>
      <c r="B788" s="108" t="s">
        <v>875</v>
      </c>
      <c r="C788" s="109">
        <f t="shared" si="47"/>
        <v>92476.742400000003</v>
      </c>
      <c r="D788" s="112">
        <f t="shared" si="46"/>
        <v>98025.346944000004</v>
      </c>
      <c r="E788" s="109">
        <f t="shared" si="44"/>
        <v>86928.137856000001</v>
      </c>
      <c r="F788" s="101" t="str">
        <f t="shared" si="45"/>
        <v>Duplicate</v>
      </c>
      <c r="H788" s="1">
        <v>44.31</v>
      </c>
      <c r="I788" s="16" t="s">
        <v>891</v>
      </c>
      <c r="J788" s="22">
        <f t="shared" si="49"/>
        <v>92476.742400000003</v>
      </c>
      <c r="K788" s="1" t="s">
        <v>892</v>
      </c>
    </row>
    <row r="789" spans="1:11" x14ac:dyDescent="0.25">
      <c r="A789" s="120" t="s">
        <v>970</v>
      </c>
      <c r="B789" s="114" t="s">
        <v>971</v>
      </c>
      <c r="C789" s="109">
        <f t="shared" si="47"/>
        <v>57957.1008</v>
      </c>
      <c r="D789" s="112">
        <f t="shared" si="46"/>
        <v>61434.526848000001</v>
      </c>
      <c r="E789" s="109">
        <f t="shared" si="44"/>
        <v>54479.674751999999</v>
      </c>
      <c r="F789" s="101" t="str">
        <f t="shared" si="45"/>
        <v/>
      </c>
      <c r="G789" s="12" t="s">
        <v>972</v>
      </c>
      <c r="H789" s="19">
        <v>27.77</v>
      </c>
      <c r="I789" s="16" t="s">
        <v>891</v>
      </c>
      <c r="J789" s="22">
        <f t="shared" si="49"/>
        <v>57957.1008</v>
      </c>
      <c r="K789" s="1" t="s">
        <v>892</v>
      </c>
    </row>
    <row r="790" spans="1:11" x14ac:dyDescent="0.25">
      <c r="A790" s="120" t="s">
        <v>973</v>
      </c>
      <c r="B790" s="114" t="s">
        <v>971</v>
      </c>
      <c r="C790" s="109">
        <f t="shared" si="47"/>
        <v>59856.307200000003</v>
      </c>
      <c r="D790" s="112">
        <f t="shared" si="46"/>
        <v>63447.685632000008</v>
      </c>
      <c r="E790" s="109">
        <f t="shared" si="44"/>
        <v>56264.928767999998</v>
      </c>
      <c r="F790" s="101" t="str">
        <f t="shared" si="45"/>
        <v/>
      </c>
      <c r="H790" s="20">
        <v>28.68</v>
      </c>
      <c r="I790" s="16" t="s">
        <v>891</v>
      </c>
      <c r="J790" s="22">
        <f t="shared" si="49"/>
        <v>59856.307200000003</v>
      </c>
      <c r="K790" s="1" t="s">
        <v>892</v>
      </c>
    </row>
    <row r="791" spans="1:11" x14ac:dyDescent="0.25">
      <c r="A791" s="120" t="s">
        <v>974</v>
      </c>
      <c r="B791" s="114" t="s">
        <v>971</v>
      </c>
      <c r="C791" s="109">
        <f t="shared" si="47"/>
        <v>61943.347200000004</v>
      </c>
      <c r="D791" s="112">
        <f t="shared" si="46"/>
        <v>65659.948032</v>
      </c>
      <c r="E791" s="109">
        <f t="shared" si="44"/>
        <v>58226.746368</v>
      </c>
      <c r="F791" s="101" t="str">
        <f t="shared" si="45"/>
        <v/>
      </c>
      <c r="H791" s="20">
        <v>29.68</v>
      </c>
      <c r="I791" s="16" t="s">
        <v>891</v>
      </c>
      <c r="J791" s="22">
        <f t="shared" si="49"/>
        <v>61943.347200000004</v>
      </c>
      <c r="K791" s="1" t="s">
        <v>892</v>
      </c>
    </row>
    <row r="792" spans="1:11" x14ac:dyDescent="0.25">
      <c r="A792" s="120" t="s">
        <v>975</v>
      </c>
      <c r="B792" s="114" t="s">
        <v>971</v>
      </c>
      <c r="C792" s="109">
        <f t="shared" si="47"/>
        <v>64072.128000000004</v>
      </c>
      <c r="D792" s="112">
        <f t="shared" si="46"/>
        <v>67916.455680000014</v>
      </c>
      <c r="E792" s="109">
        <f t="shared" si="44"/>
        <v>60227.800320000002</v>
      </c>
      <c r="F792" s="101" t="str">
        <f t="shared" si="45"/>
        <v/>
      </c>
      <c r="H792" s="20">
        <v>30.7</v>
      </c>
      <c r="I792" s="16" t="s">
        <v>891</v>
      </c>
      <c r="J792" s="22">
        <f t="shared" si="49"/>
        <v>64072.128000000004</v>
      </c>
      <c r="K792" s="1" t="s">
        <v>892</v>
      </c>
    </row>
    <row r="793" spans="1:11" x14ac:dyDescent="0.25">
      <c r="A793" s="120" t="s">
        <v>976</v>
      </c>
      <c r="B793" s="114" t="s">
        <v>971</v>
      </c>
      <c r="C793" s="109">
        <f t="shared" si="47"/>
        <v>66221.779200000004</v>
      </c>
      <c r="D793" s="112">
        <f t="shared" si="46"/>
        <v>70195.085952000009</v>
      </c>
      <c r="E793" s="109">
        <f t="shared" si="44"/>
        <v>62248.472448</v>
      </c>
      <c r="F793" s="101" t="str">
        <f t="shared" si="45"/>
        <v>Duplicate</v>
      </c>
      <c r="H793" s="20">
        <v>31.73</v>
      </c>
      <c r="I793" s="16" t="s">
        <v>891</v>
      </c>
      <c r="J793" s="22">
        <f t="shared" si="49"/>
        <v>66221.779200000004</v>
      </c>
      <c r="K793" s="1" t="s">
        <v>892</v>
      </c>
    </row>
    <row r="794" spans="1:11" x14ac:dyDescent="0.25">
      <c r="A794" s="120" t="s">
        <v>977</v>
      </c>
      <c r="B794" s="114" t="s">
        <v>971</v>
      </c>
      <c r="C794" s="109">
        <f t="shared" si="47"/>
        <v>68538.39360000001</v>
      </c>
      <c r="D794" s="112">
        <f t="shared" si="46"/>
        <v>72650.697216000015</v>
      </c>
      <c r="E794" s="109">
        <f t="shared" si="44"/>
        <v>64426.089984000006</v>
      </c>
      <c r="F794" s="101" t="str">
        <f t="shared" si="45"/>
        <v/>
      </c>
      <c r="H794" s="20">
        <v>32.840000000000003</v>
      </c>
      <c r="I794" s="16" t="s">
        <v>891</v>
      </c>
      <c r="J794" s="22">
        <f t="shared" si="49"/>
        <v>68538.39360000001</v>
      </c>
      <c r="K794" s="1" t="s">
        <v>892</v>
      </c>
    </row>
    <row r="795" spans="1:11" x14ac:dyDescent="0.25">
      <c r="A795" s="120" t="s">
        <v>978</v>
      </c>
      <c r="B795" s="114" t="s">
        <v>971</v>
      </c>
      <c r="C795" s="109">
        <f t="shared" si="47"/>
        <v>70855.008000000002</v>
      </c>
      <c r="D795" s="112">
        <f t="shared" si="46"/>
        <v>75106.308480000007</v>
      </c>
      <c r="E795" s="109">
        <f t="shared" si="44"/>
        <v>66603.707519999996</v>
      </c>
      <c r="F795" s="101" t="str">
        <f t="shared" si="45"/>
        <v/>
      </c>
      <c r="H795" s="20">
        <v>33.950000000000003</v>
      </c>
      <c r="I795" s="16" t="s">
        <v>891</v>
      </c>
      <c r="J795" s="22">
        <f t="shared" si="49"/>
        <v>70855.008000000002</v>
      </c>
      <c r="K795" s="1" t="s">
        <v>892</v>
      </c>
    </row>
    <row r="796" spans="1:11" x14ac:dyDescent="0.25">
      <c r="A796" s="120" t="s">
        <v>979</v>
      </c>
      <c r="B796" s="114" t="s">
        <v>971</v>
      </c>
      <c r="C796" s="109">
        <f t="shared" si="47"/>
        <v>74006.438400000014</v>
      </c>
      <c r="D796" s="112">
        <f t="shared" si="46"/>
        <v>78446.824704000013</v>
      </c>
      <c r="E796" s="109">
        <f t="shared" ref="E796:E859" si="50">SUM(C796*0.94)</f>
        <v>69566.052096000014</v>
      </c>
      <c r="F796" s="101" t="str">
        <f t="shared" si="45"/>
        <v/>
      </c>
      <c r="H796" s="20">
        <v>35.46</v>
      </c>
      <c r="I796" s="16" t="s">
        <v>891</v>
      </c>
      <c r="J796" s="22">
        <f t="shared" si="49"/>
        <v>74006.438400000014</v>
      </c>
      <c r="K796" s="1" t="s">
        <v>892</v>
      </c>
    </row>
    <row r="797" spans="1:11" x14ac:dyDescent="0.25">
      <c r="A797" s="120" t="s">
        <v>980</v>
      </c>
      <c r="B797" s="114" t="s">
        <v>971</v>
      </c>
      <c r="C797" s="109">
        <f t="shared" si="47"/>
        <v>77157.868799999997</v>
      </c>
      <c r="D797" s="112">
        <f t="shared" si="46"/>
        <v>81787.340928000005</v>
      </c>
      <c r="E797" s="109">
        <f t="shared" si="50"/>
        <v>72528.396671999988</v>
      </c>
      <c r="F797" s="101" t="str">
        <f t="shared" si="45"/>
        <v>Duplicate</v>
      </c>
      <c r="H797" s="20">
        <v>36.97</v>
      </c>
      <c r="I797" s="16" t="s">
        <v>891</v>
      </c>
      <c r="J797" s="22">
        <f t="shared" si="49"/>
        <v>77157.868799999997</v>
      </c>
      <c r="K797" s="1" t="s">
        <v>892</v>
      </c>
    </row>
    <row r="798" spans="1:11" x14ac:dyDescent="0.25">
      <c r="A798" s="120" t="s">
        <v>981</v>
      </c>
      <c r="B798" s="114" t="s">
        <v>971</v>
      </c>
      <c r="C798" s="109">
        <f t="shared" si="47"/>
        <v>79808.409600000014</v>
      </c>
      <c r="D798" s="112">
        <f t="shared" si="46"/>
        <v>84596.91417600002</v>
      </c>
      <c r="E798" s="109">
        <f t="shared" si="50"/>
        <v>75019.905024000007</v>
      </c>
      <c r="F798" s="101" t="str">
        <f t="shared" si="45"/>
        <v/>
      </c>
      <c r="H798" s="20">
        <v>38.24</v>
      </c>
      <c r="I798" s="1" t="s">
        <v>891</v>
      </c>
      <c r="J798" s="22">
        <f t="shared" si="49"/>
        <v>79808.409600000014</v>
      </c>
      <c r="K798" s="1" t="s">
        <v>892</v>
      </c>
    </row>
    <row r="799" spans="1:11" x14ac:dyDescent="0.25">
      <c r="A799" s="120" t="s">
        <v>982</v>
      </c>
      <c r="B799" s="114" t="s">
        <v>971</v>
      </c>
      <c r="C799" s="109">
        <f t="shared" si="47"/>
        <v>82709.395199999999</v>
      </c>
      <c r="D799" s="112">
        <f t="shared" si="46"/>
        <v>87671.958912000002</v>
      </c>
      <c r="E799" s="109">
        <f t="shared" si="50"/>
        <v>77746.831487999996</v>
      </c>
      <c r="F799" s="101" t="str">
        <f t="shared" si="45"/>
        <v>Duplicate</v>
      </c>
      <c r="H799" s="20">
        <v>39.630000000000003</v>
      </c>
      <c r="I799" s="1" t="s">
        <v>891</v>
      </c>
      <c r="J799" s="22">
        <f t="shared" si="49"/>
        <v>82709.395199999999</v>
      </c>
      <c r="K799" s="1" t="s">
        <v>892</v>
      </c>
    </row>
    <row r="800" spans="1:11" x14ac:dyDescent="0.25">
      <c r="A800" s="120" t="s">
        <v>983</v>
      </c>
      <c r="B800" s="114" t="s">
        <v>971</v>
      </c>
      <c r="C800" s="109">
        <f t="shared" si="47"/>
        <v>85589.510399999999</v>
      </c>
      <c r="D800" s="112">
        <f t="shared" si="46"/>
        <v>90724.881024000002</v>
      </c>
      <c r="E800" s="109">
        <f t="shared" si="50"/>
        <v>80454.139775999996</v>
      </c>
      <c r="F800" s="101" t="str">
        <f t="shared" si="45"/>
        <v/>
      </c>
      <c r="H800" s="20">
        <v>41.01</v>
      </c>
      <c r="I800" s="1" t="s">
        <v>891</v>
      </c>
      <c r="J800" s="22">
        <f t="shared" si="49"/>
        <v>85589.510399999999</v>
      </c>
      <c r="K800" s="1" t="s">
        <v>892</v>
      </c>
    </row>
    <row r="801" spans="1:14" x14ac:dyDescent="0.25">
      <c r="A801" s="120" t="s">
        <v>984</v>
      </c>
      <c r="B801" s="114" t="s">
        <v>971</v>
      </c>
      <c r="C801" s="109">
        <f t="shared" si="47"/>
        <v>88720.070399999997</v>
      </c>
      <c r="D801" s="112">
        <f t="shared" si="46"/>
        <v>94043.274623999998</v>
      </c>
      <c r="E801" s="109">
        <f t="shared" si="50"/>
        <v>83396.866175999996</v>
      </c>
      <c r="F801" s="101" t="str">
        <f t="shared" ref="F801:F864" si="51">IF(COUNTIF(C$2:C$1297, C801)&gt;1, "Duplicate", "")</f>
        <v>Duplicate</v>
      </c>
      <c r="H801" s="20">
        <v>42.51</v>
      </c>
      <c r="I801" s="1" t="s">
        <v>891</v>
      </c>
      <c r="J801" s="22">
        <f t="shared" si="49"/>
        <v>88720.070399999997</v>
      </c>
      <c r="K801" s="1" t="s">
        <v>892</v>
      </c>
    </row>
    <row r="802" spans="1:14" x14ac:dyDescent="0.25">
      <c r="A802" s="120" t="s">
        <v>985</v>
      </c>
      <c r="B802" s="114" t="s">
        <v>971</v>
      </c>
      <c r="C802" s="109">
        <f t="shared" si="47"/>
        <v>91454.092799999999</v>
      </c>
      <c r="D802" s="112">
        <f t="shared" si="46"/>
        <v>96941.338367999997</v>
      </c>
      <c r="E802" s="109">
        <f t="shared" si="50"/>
        <v>85966.847232</v>
      </c>
      <c r="F802" s="101" t="str">
        <f t="shared" si="51"/>
        <v/>
      </c>
      <c r="H802" s="20">
        <v>43.82</v>
      </c>
      <c r="I802" s="1" t="s">
        <v>891</v>
      </c>
      <c r="J802" s="22">
        <f t="shared" si="49"/>
        <v>91454.092799999999</v>
      </c>
      <c r="K802" s="16" t="s">
        <v>892</v>
      </c>
      <c r="L802" s="16"/>
      <c r="M802" s="16"/>
      <c r="N802" s="16"/>
    </row>
    <row r="803" spans="1:14" x14ac:dyDescent="0.25">
      <c r="A803" s="120" t="s">
        <v>986</v>
      </c>
      <c r="B803" s="114" t="s">
        <v>971</v>
      </c>
      <c r="C803" s="109">
        <f t="shared" si="47"/>
        <v>54137.817600000009</v>
      </c>
      <c r="D803" s="112">
        <f t="shared" si="46"/>
        <v>57386.086656000014</v>
      </c>
      <c r="E803" s="109">
        <f t="shared" si="50"/>
        <v>50889.548544000005</v>
      </c>
      <c r="F803" s="101" t="str">
        <f t="shared" si="51"/>
        <v/>
      </c>
      <c r="H803" s="99">
        <v>25.94</v>
      </c>
      <c r="I803" s="1" t="s">
        <v>891</v>
      </c>
      <c r="J803" s="22">
        <f t="shared" si="49"/>
        <v>54137.817600000009</v>
      </c>
      <c r="K803" s="16" t="s">
        <v>892</v>
      </c>
    </row>
    <row r="804" spans="1:14" x14ac:dyDescent="0.25">
      <c r="A804" s="120" t="s">
        <v>987</v>
      </c>
      <c r="B804" s="114" t="s">
        <v>971</v>
      </c>
      <c r="C804" s="109">
        <f t="shared" si="47"/>
        <v>56037.024000000005</v>
      </c>
      <c r="D804" s="112">
        <f t="shared" si="46"/>
        <v>59399.245440000006</v>
      </c>
      <c r="E804" s="109">
        <f t="shared" si="50"/>
        <v>52674.802560000004</v>
      </c>
      <c r="F804" s="101" t="str">
        <f t="shared" si="51"/>
        <v/>
      </c>
      <c r="H804" s="99">
        <v>26.85</v>
      </c>
      <c r="I804" s="1" t="s">
        <v>891</v>
      </c>
      <c r="J804" s="22">
        <f t="shared" si="49"/>
        <v>56037.024000000005</v>
      </c>
      <c r="K804" s="16" t="s">
        <v>892</v>
      </c>
    </row>
    <row r="805" spans="1:14" x14ac:dyDescent="0.25">
      <c r="A805" s="120" t="s">
        <v>988</v>
      </c>
      <c r="B805" s="114" t="s">
        <v>971</v>
      </c>
      <c r="C805" s="109">
        <f t="shared" si="47"/>
        <v>57936.230400000008</v>
      </c>
      <c r="D805" s="112">
        <f t="shared" si="46"/>
        <v>61412.404224000013</v>
      </c>
      <c r="E805" s="109">
        <f t="shared" si="50"/>
        <v>54460.056576000003</v>
      </c>
      <c r="F805" s="101" t="str">
        <f t="shared" si="51"/>
        <v/>
      </c>
      <c r="H805" s="99">
        <v>27.76</v>
      </c>
      <c r="I805" s="1" t="s">
        <v>891</v>
      </c>
      <c r="J805" s="22">
        <f t="shared" si="49"/>
        <v>57936.230400000008</v>
      </c>
      <c r="K805" s="16" t="s">
        <v>892</v>
      </c>
    </row>
    <row r="806" spans="1:14" x14ac:dyDescent="0.25">
      <c r="A806" s="120" t="s">
        <v>989</v>
      </c>
      <c r="B806" s="114" t="s">
        <v>971</v>
      </c>
      <c r="C806" s="109">
        <f t="shared" si="47"/>
        <v>59835.43680000001</v>
      </c>
      <c r="D806" s="112">
        <f t="shared" si="46"/>
        <v>63425.563008000012</v>
      </c>
      <c r="E806" s="109">
        <f t="shared" si="50"/>
        <v>56245.310592000009</v>
      </c>
      <c r="F806" s="101" t="str">
        <f t="shared" si="51"/>
        <v/>
      </c>
      <c r="H806" s="20">
        <v>28.67</v>
      </c>
      <c r="I806" s="1" t="s">
        <v>891</v>
      </c>
      <c r="J806" s="22">
        <f t="shared" si="49"/>
        <v>59835.43680000001</v>
      </c>
      <c r="K806" s="16" t="s">
        <v>892</v>
      </c>
    </row>
    <row r="807" spans="1:14" x14ac:dyDescent="0.25">
      <c r="A807" s="120" t="s">
        <v>990</v>
      </c>
      <c r="B807" s="114" t="s">
        <v>971</v>
      </c>
      <c r="C807" s="109">
        <f t="shared" si="47"/>
        <v>63153.830400000006</v>
      </c>
      <c r="D807" s="112">
        <f t="shared" si="46"/>
        <v>66943.060224000015</v>
      </c>
      <c r="E807" s="109">
        <f t="shared" si="50"/>
        <v>59364.600576000004</v>
      </c>
      <c r="F807" s="101" t="str">
        <f t="shared" si="51"/>
        <v/>
      </c>
      <c r="H807" s="20">
        <v>30.26</v>
      </c>
      <c r="I807" s="1" t="s">
        <v>891</v>
      </c>
      <c r="J807" s="22">
        <f t="shared" si="49"/>
        <v>63153.830400000006</v>
      </c>
      <c r="K807" s="16" t="s">
        <v>892</v>
      </c>
    </row>
    <row r="808" spans="1:14" x14ac:dyDescent="0.25">
      <c r="A808" s="120" t="s">
        <v>991</v>
      </c>
      <c r="B808" s="114" t="s">
        <v>971</v>
      </c>
      <c r="C808" s="109">
        <f t="shared" si="47"/>
        <v>65345.222399999999</v>
      </c>
      <c r="D808" s="112">
        <f t="shared" si="46"/>
        <v>69265.935744000002</v>
      </c>
      <c r="E808" s="109">
        <f t="shared" si="50"/>
        <v>61424.509055999995</v>
      </c>
      <c r="F808" s="101" t="str">
        <f t="shared" si="51"/>
        <v/>
      </c>
      <c r="H808" s="20">
        <v>31.31</v>
      </c>
      <c r="I808" s="1" t="s">
        <v>891</v>
      </c>
      <c r="J808" s="22">
        <f t="shared" si="49"/>
        <v>65345.222399999999</v>
      </c>
      <c r="K808" s="16" t="s">
        <v>892</v>
      </c>
    </row>
    <row r="809" spans="1:14" x14ac:dyDescent="0.25">
      <c r="A809" s="120" t="s">
        <v>992</v>
      </c>
      <c r="B809" s="114" t="s">
        <v>971</v>
      </c>
      <c r="C809" s="109">
        <f t="shared" si="47"/>
        <v>67578.355200000005</v>
      </c>
      <c r="D809" s="112">
        <f t="shared" si="46"/>
        <v>71633.05651200001</v>
      </c>
      <c r="E809" s="109">
        <f t="shared" si="50"/>
        <v>63523.653888000001</v>
      </c>
      <c r="F809" s="101" t="str">
        <f t="shared" si="51"/>
        <v/>
      </c>
      <c r="H809" s="20">
        <v>32.380000000000003</v>
      </c>
      <c r="I809" s="1" t="s">
        <v>891</v>
      </c>
      <c r="J809" s="22">
        <f t="shared" si="49"/>
        <v>67578.355200000005</v>
      </c>
      <c r="K809" s="16" t="s">
        <v>892</v>
      </c>
    </row>
    <row r="810" spans="1:14" x14ac:dyDescent="0.25">
      <c r="A810" s="120" t="s">
        <v>993</v>
      </c>
      <c r="B810" s="114" t="s">
        <v>971</v>
      </c>
      <c r="C810" s="109">
        <f t="shared" si="47"/>
        <v>70270.636800000007</v>
      </c>
      <c r="D810" s="112">
        <f t="shared" si="46"/>
        <v>74486.875008000017</v>
      </c>
      <c r="E810" s="109">
        <f t="shared" si="50"/>
        <v>66054.398591999998</v>
      </c>
      <c r="F810" s="101" t="str">
        <f t="shared" si="51"/>
        <v/>
      </c>
      <c r="H810" s="20">
        <v>33.67</v>
      </c>
      <c r="I810" s="1" t="s">
        <v>891</v>
      </c>
      <c r="J810" s="22">
        <f t="shared" si="49"/>
        <v>70270.636800000007</v>
      </c>
      <c r="K810" s="16" t="s">
        <v>892</v>
      </c>
    </row>
    <row r="811" spans="1:14" x14ac:dyDescent="0.25">
      <c r="A811" s="120" t="s">
        <v>994</v>
      </c>
      <c r="B811" s="114" t="s">
        <v>971</v>
      </c>
      <c r="C811" s="109">
        <f t="shared" si="47"/>
        <v>73004.659199999995</v>
      </c>
      <c r="D811" s="112">
        <f t="shared" si="46"/>
        <v>77384.938752000002</v>
      </c>
      <c r="E811" s="109">
        <f t="shared" si="50"/>
        <v>68624.379647999987</v>
      </c>
      <c r="F811" s="101" t="str">
        <f t="shared" si="51"/>
        <v/>
      </c>
      <c r="H811" s="20">
        <v>34.979999999999997</v>
      </c>
      <c r="I811" s="1" t="s">
        <v>891</v>
      </c>
      <c r="J811" s="22">
        <f t="shared" si="49"/>
        <v>73004.659199999995</v>
      </c>
      <c r="K811" s="16" t="s">
        <v>892</v>
      </c>
    </row>
    <row r="812" spans="1:14" x14ac:dyDescent="0.25">
      <c r="A812" s="120" t="s">
        <v>995</v>
      </c>
      <c r="B812" s="114" t="s">
        <v>971</v>
      </c>
      <c r="C812" s="109">
        <f t="shared" si="47"/>
        <v>75759.551999999996</v>
      </c>
      <c r="D812" s="112">
        <f t="shared" si="46"/>
        <v>80305.125119999997</v>
      </c>
      <c r="E812" s="109">
        <f t="shared" si="50"/>
        <v>71213.978879999995</v>
      </c>
      <c r="F812" s="101" t="str">
        <f t="shared" si="51"/>
        <v/>
      </c>
      <c r="H812" s="20">
        <v>36.299999999999997</v>
      </c>
      <c r="I812" s="1" t="s">
        <v>891</v>
      </c>
      <c r="J812" s="22">
        <f t="shared" si="49"/>
        <v>75759.551999999996</v>
      </c>
      <c r="K812" s="16" t="s">
        <v>892</v>
      </c>
    </row>
    <row r="813" spans="1:14" x14ac:dyDescent="0.25">
      <c r="A813" s="120" t="s">
        <v>996</v>
      </c>
      <c r="B813" s="114" t="s">
        <v>971</v>
      </c>
      <c r="C813" s="109">
        <f t="shared" si="47"/>
        <v>78493.574400000012</v>
      </c>
      <c r="D813" s="112">
        <f t="shared" si="46"/>
        <v>83203.188864000011</v>
      </c>
      <c r="E813" s="109">
        <f t="shared" si="50"/>
        <v>73783.959936000014</v>
      </c>
      <c r="F813" s="101" t="str">
        <f t="shared" si="51"/>
        <v/>
      </c>
      <c r="H813" s="20">
        <v>37.61</v>
      </c>
      <c r="I813" s="1" t="s">
        <v>891</v>
      </c>
      <c r="J813" s="22">
        <f t="shared" si="49"/>
        <v>78493.574400000012</v>
      </c>
      <c r="K813" s="16" t="s">
        <v>892</v>
      </c>
    </row>
    <row r="814" spans="1:14" x14ac:dyDescent="0.25">
      <c r="A814" s="120" t="s">
        <v>997</v>
      </c>
      <c r="B814" s="114" t="s">
        <v>971</v>
      </c>
      <c r="C814" s="109">
        <f t="shared" si="47"/>
        <v>81394.559999999998</v>
      </c>
      <c r="D814" s="112">
        <f t="shared" si="46"/>
        <v>86278.233600000007</v>
      </c>
      <c r="E814" s="109">
        <f t="shared" si="50"/>
        <v>76510.886399999988</v>
      </c>
      <c r="F814" s="101" t="str">
        <f t="shared" si="51"/>
        <v/>
      </c>
      <c r="H814" s="20">
        <v>39</v>
      </c>
      <c r="I814" s="1" t="s">
        <v>891</v>
      </c>
      <c r="J814" s="22">
        <f t="shared" si="49"/>
        <v>81394.559999999998</v>
      </c>
      <c r="K814" s="16" t="s">
        <v>892</v>
      </c>
    </row>
    <row r="815" spans="1:14" x14ac:dyDescent="0.25">
      <c r="A815" s="120" t="s">
        <v>998</v>
      </c>
      <c r="B815" s="114" t="s">
        <v>971</v>
      </c>
      <c r="C815" s="109">
        <f t="shared" si="47"/>
        <v>84191.193600000013</v>
      </c>
      <c r="D815" s="112">
        <f t="shared" si="46"/>
        <v>89242.665216000023</v>
      </c>
      <c r="E815" s="109">
        <f t="shared" si="50"/>
        <v>79139.721984000003</v>
      </c>
      <c r="F815" s="101" t="str">
        <f t="shared" si="51"/>
        <v/>
      </c>
      <c r="H815" s="20">
        <v>40.340000000000003</v>
      </c>
      <c r="I815" s="1" t="s">
        <v>891</v>
      </c>
      <c r="J815" s="22">
        <f t="shared" si="49"/>
        <v>84191.193600000013</v>
      </c>
      <c r="K815" s="16" t="s">
        <v>892</v>
      </c>
    </row>
    <row r="816" spans="1:14" x14ac:dyDescent="0.25">
      <c r="A816" s="120" t="s">
        <v>999</v>
      </c>
      <c r="B816" s="114" t="s">
        <v>971</v>
      </c>
      <c r="C816" s="109">
        <f t="shared" si="47"/>
        <v>86758.252800000002</v>
      </c>
      <c r="D816" s="112">
        <f t="shared" si="46"/>
        <v>91963.747968000011</v>
      </c>
      <c r="E816" s="109">
        <f t="shared" si="50"/>
        <v>81552.757631999993</v>
      </c>
      <c r="F816" s="101" t="str">
        <f t="shared" si="51"/>
        <v/>
      </c>
      <c r="H816" s="20">
        <v>41.57</v>
      </c>
      <c r="I816" s="1" t="s">
        <v>891</v>
      </c>
      <c r="J816" s="22">
        <f t="shared" si="49"/>
        <v>86758.252800000002</v>
      </c>
      <c r="K816" s="16" t="s">
        <v>892</v>
      </c>
    </row>
    <row r="817" spans="1:11" x14ac:dyDescent="0.25">
      <c r="A817" s="120" t="s">
        <v>1000</v>
      </c>
      <c r="B817" s="114" t="s">
        <v>971</v>
      </c>
      <c r="C817" s="109">
        <f t="shared" si="47"/>
        <v>56788.358400000005</v>
      </c>
      <c r="D817" s="112">
        <f t="shared" si="46"/>
        <v>60195.659904000007</v>
      </c>
      <c r="E817" s="109">
        <f t="shared" si="50"/>
        <v>53381.056896000002</v>
      </c>
      <c r="F817" s="101" t="str">
        <f t="shared" si="51"/>
        <v/>
      </c>
      <c r="H817" s="20">
        <v>27.21</v>
      </c>
      <c r="I817" s="1" t="s">
        <v>891</v>
      </c>
      <c r="J817" s="22">
        <f t="shared" si="49"/>
        <v>56788.358400000005</v>
      </c>
      <c r="K817" s="16" t="s">
        <v>892</v>
      </c>
    </row>
    <row r="818" spans="1:11" x14ac:dyDescent="0.25">
      <c r="A818" s="120" t="s">
        <v>1001</v>
      </c>
      <c r="B818" s="114" t="s">
        <v>971</v>
      </c>
      <c r="C818" s="109">
        <f t="shared" si="47"/>
        <v>58624.953600000001</v>
      </c>
      <c r="D818" s="112">
        <f t="shared" si="46"/>
        <v>62142.450816000004</v>
      </c>
      <c r="E818" s="109">
        <f t="shared" si="50"/>
        <v>55107.456383999997</v>
      </c>
      <c r="F818" s="101" t="str">
        <f t="shared" si="51"/>
        <v/>
      </c>
      <c r="H818" s="20">
        <v>28.09</v>
      </c>
      <c r="I818" s="1" t="s">
        <v>891</v>
      </c>
      <c r="J818" s="22">
        <f t="shared" si="49"/>
        <v>58624.953600000001</v>
      </c>
      <c r="K818" s="16" t="s">
        <v>892</v>
      </c>
    </row>
    <row r="819" spans="1:11" x14ac:dyDescent="0.25">
      <c r="A819" s="120" t="s">
        <v>1002</v>
      </c>
      <c r="B819" s="114" t="s">
        <v>971</v>
      </c>
      <c r="C819" s="109">
        <f t="shared" si="47"/>
        <v>60774.604800000001</v>
      </c>
      <c r="D819" s="112">
        <f t="shared" si="46"/>
        <v>64421.081088000006</v>
      </c>
      <c r="E819" s="109">
        <f t="shared" si="50"/>
        <v>57128.128511999996</v>
      </c>
      <c r="F819" s="101" t="str">
        <f t="shared" si="51"/>
        <v/>
      </c>
      <c r="H819" s="20">
        <v>29.12</v>
      </c>
      <c r="I819" s="1" t="s">
        <v>891</v>
      </c>
      <c r="J819" s="22">
        <f t="shared" si="49"/>
        <v>60774.604800000001</v>
      </c>
      <c r="K819" s="16" t="s">
        <v>892</v>
      </c>
    </row>
    <row r="820" spans="1:11" x14ac:dyDescent="0.25">
      <c r="A820" s="120" t="s">
        <v>1003</v>
      </c>
      <c r="B820" s="114" t="s">
        <v>971</v>
      </c>
      <c r="C820" s="109">
        <f t="shared" si="47"/>
        <v>62673.811200000004</v>
      </c>
      <c r="D820" s="112">
        <f t="shared" si="46"/>
        <v>66434.239872000006</v>
      </c>
      <c r="E820" s="109">
        <f t="shared" si="50"/>
        <v>58913.382528000002</v>
      </c>
      <c r="F820" s="101" t="str">
        <f t="shared" si="51"/>
        <v/>
      </c>
      <c r="H820" s="20">
        <v>30.03</v>
      </c>
      <c r="I820" s="1" t="s">
        <v>891</v>
      </c>
      <c r="J820" s="22">
        <f t="shared" si="49"/>
        <v>62673.811200000004</v>
      </c>
      <c r="K820" s="16" t="s">
        <v>892</v>
      </c>
    </row>
    <row r="821" spans="1:11" x14ac:dyDescent="0.25">
      <c r="A821" s="120" t="s">
        <v>1004</v>
      </c>
      <c r="B821" s="114" t="s">
        <v>971</v>
      </c>
      <c r="C821" s="109">
        <f t="shared" si="47"/>
        <v>64927.81440000001</v>
      </c>
      <c r="D821" s="112">
        <f t="shared" si="46"/>
        <v>68823.48326400001</v>
      </c>
      <c r="E821" s="109">
        <f t="shared" si="50"/>
        <v>61032.145536000004</v>
      </c>
      <c r="F821" s="101" t="str">
        <f t="shared" si="51"/>
        <v/>
      </c>
      <c r="H821" s="20">
        <v>31.11</v>
      </c>
      <c r="I821" s="1" t="s">
        <v>891</v>
      </c>
      <c r="J821" s="22">
        <f t="shared" si="49"/>
        <v>64927.81440000001</v>
      </c>
      <c r="K821" s="16" t="s">
        <v>892</v>
      </c>
    </row>
    <row r="822" spans="1:11" x14ac:dyDescent="0.25">
      <c r="A822" s="120" t="s">
        <v>1005</v>
      </c>
      <c r="B822" s="114" t="s">
        <v>971</v>
      </c>
      <c r="C822" s="109">
        <f t="shared" si="47"/>
        <v>67223.558400000009</v>
      </c>
      <c r="D822" s="112">
        <f t="shared" si="46"/>
        <v>71256.97190400002</v>
      </c>
      <c r="E822" s="109">
        <f t="shared" si="50"/>
        <v>63190.144896000005</v>
      </c>
      <c r="F822" s="101" t="str">
        <f t="shared" si="51"/>
        <v/>
      </c>
      <c r="H822" s="20">
        <v>32.21</v>
      </c>
      <c r="I822" s="1" t="s">
        <v>891</v>
      </c>
      <c r="J822" s="22">
        <f t="shared" si="49"/>
        <v>67223.558400000009</v>
      </c>
      <c r="K822" s="16" t="s">
        <v>892</v>
      </c>
    </row>
    <row r="823" spans="1:11" x14ac:dyDescent="0.25">
      <c r="A823" s="120" t="s">
        <v>1006</v>
      </c>
      <c r="B823" s="114" t="s">
        <v>971</v>
      </c>
      <c r="C823" s="109">
        <f t="shared" si="47"/>
        <v>69540.1728</v>
      </c>
      <c r="D823" s="112">
        <f t="shared" si="46"/>
        <v>73712.583167999997</v>
      </c>
      <c r="E823" s="109">
        <f t="shared" si="50"/>
        <v>65367.762431999996</v>
      </c>
      <c r="F823" s="101" t="str">
        <f t="shared" si="51"/>
        <v/>
      </c>
      <c r="H823" s="20">
        <v>33.32</v>
      </c>
      <c r="I823" s="1" t="s">
        <v>891</v>
      </c>
      <c r="J823" s="22">
        <f t="shared" si="49"/>
        <v>69540.1728</v>
      </c>
      <c r="K823" s="16" t="s">
        <v>892</v>
      </c>
    </row>
    <row r="824" spans="1:11" x14ac:dyDescent="0.25">
      <c r="A824" s="120" t="s">
        <v>1007</v>
      </c>
      <c r="B824" s="114" t="s">
        <v>971</v>
      </c>
      <c r="C824" s="109">
        <f t="shared" si="47"/>
        <v>72524.639999999999</v>
      </c>
      <c r="D824" s="112">
        <f t="shared" si="46"/>
        <v>76876.118400000007</v>
      </c>
      <c r="E824" s="109">
        <f t="shared" si="50"/>
        <v>68173.161599999992</v>
      </c>
      <c r="F824" s="101" t="str">
        <f t="shared" si="51"/>
        <v>Duplicate</v>
      </c>
      <c r="H824" s="20">
        <v>34.75</v>
      </c>
      <c r="I824" s="1" t="s">
        <v>891</v>
      </c>
      <c r="J824" s="22">
        <f t="shared" si="49"/>
        <v>72524.639999999999</v>
      </c>
      <c r="K824" s="16" t="s">
        <v>892</v>
      </c>
    </row>
    <row r="825" spans="1:11" x14ac:dyDescent="0.25">
      <c r="A825" s="120" t="s">
        <v>1008</v>
      </c>
      <c r="B825" s="114" t="s">
        <v>971</v>
      </c>
      <c r="C825" s="109">
        <f t="shared" si="47"/>
        <v>75237.792000000001</v>
      </c>
      <c r="D825" s="112">
        <f t="shared" si="46"/>
        <v>79752.05952000001</v>
      </c>
      <c r="E825" s="109">
        <f t="shared" si="50"/>
        <v>70723.524479999993</v>
      </c>
      <c r="F825" s="101" t="str">
        <f t="shared" si="51"/>
        <v/>
      </c>
      <c r="H825" s="20">
        <v>36.049999999999997</v>
      </c>
      <c r="I825" s="1" t="s">
        <v>891</v>
      </c>
      <c r="J825" s="22">
        <f t="shared" si="49"/>
        <v>75237.792000000001</v>
      </c>
      <c r="K825" s="16" t="s">
        <v>892</v>
      </c>
    </row>
    <row r="826" spans="1:11" x14ac:dyDescent="0.25">
      <c r="A826" s="120" t="s">
        <v>1009</v>
      </c>
      <c r="B826" s="114" t="s">
        <v>971</v>
      </c>
      <c r="C826" s="109">
        <f t="shared" si="47"/>
        <v>78076.166400000002</v>
      </c>
      <c r="D826" s="112">
        <f t="shared" si="46"/>
        <v>82760.736384000003</v>
      </c>
      <c r="E826" s="109">
        <f t="shared" si="50"/>
        <v>73391.596416</v>
      </c>
      <c r="F826" s="101" t="str">
        <f t="shared" si="51"/>
        <v/>
      </c>
      <c r="H826" s="20">
        <v>37.409999999999997</v>
      </c>
      <c r="I826" s="1" t="s">
        <v>891</v>
      </c>
      <c r="J826" s="22">
        <f t="shared" si="49"/>
        <v>78076.166400000002</v>
      </c>
      <c r="K826" s="16" t="s">
        <v>892</v>
      </c>
    </row>
    <row r="827" spans="1:11" x14ac:dyDescent="0.25">
      <c r="A827" s="120" t="s">
        <v>1010</v>
      </c>
      <c r="B827" s="114" t="s">
        <v>971</v>
      </c>
      <c r="C827" s="109">
        <f t="shared" si="47"/>
        <v>80998.022400000002</v>
      </c>
      <c r="D827" s="112">
        <f t="shared" si="46"/>
        <v>85857.90374400001</v>
      </c>
      <c r="E827" s="109">
        <f t="shared" si="50"/>
        <v>76138.141055999993</v>
      </c>
      <c r="F827" s="101" t="str">
        <f t="shared" si="51"/>
        <v/>
      </c>
      <c r="H827" s="20">
        <v>38.81</v>
      </c>
      <c r="I827" s="1" t="s">
        <v>891</v>
      </c>
      <c r="J827" s="22">
        <f t="shared" si="49"/>
        <v>80998.022400000002</v>
      </c>
      <c r="K827" s="16" t="s">
        <v>892</v>
      </c>
    </row>
    <row r="828" spans="1:11" x14ac:dyDescent="0.25">
      <c r="A828" s="120" t="s">
        <v>1011</v>
      </c>
      <c r="B828" s="114" t="s">
        <v>971</v>
      </c>
      <c r="C828" s="109">
        <f t="shared" si="47"/>
        <v>83794.656000000003</v>
      </c>
      <c r="D828" s="112">
        <f t="shared" si="46"/>
        <v>88822.335360000012</v>
      </c>
      <c r="E828" s="109">
        <f t="shared" si="50"/>
        <v>78766.976639999993</v>
      </c>
      <c r="F828" s="101" t="str">
        <f t="shared" si="51"/>
        <v/>
      </c>
      <c r="H828" s="20">
        <v>40.15</v>
      </c>
      <c r="I828" s="1" t="s">
        <v>891</v>
      </c>
      <c r="J828" s="22">
        <f t="shared" si="49"/>
        <v>83794.656000000003</v>
      </c>
      <c r="K828" s="16" t="s">
        <v>892</v>
      </c>
    </row>
    <row r="829" spans="1:11" x14ac:dyDescent="0.25">
      <c r="A829" s="120" t="s">
        <v>1012</v>
      </c>
      <c r="B829" s="114" t="s">
        <v>971</v>
      </c>
      <c r="C829" s="109">
        <f t="shared" si="47"/>
        <v>86570.419199999989</v>
      </c>
      <c r="D829" s="112">
        <f t="shared" si="46"/>
        <v>91764.644351999988</v>
      </c>
      <c r="E829" s="109">
        <f t="shared" si="50"/>
        <v>81376.19404799999</v>
      </c>
      <c r="F829" s="101" t="str">
        <f t="shared" si="51"/>
        <v/>
      </c>
      <c r="H829" s="20">
        <v>41.48</v>
      </c>
      <c r="I829" s="1" t="s">
        <v>891</v>
      </c>
      <c r="J829" s="22">
        <f t="shared" si="49"/>
        <v>86570.419199999989</v>
      </c>
      <c r="K829" s="16" t="s">
        <v>892</v>
      </c>
    </row>
    <row r="830" spans="1:11" x14ac:dyDescent="0.25">
      <c r="A830" s="120" t="s">
        <v>1013</v>
      </c>
      <c r="B830" s="114" t="s">
        <v>971</v>
      </c>
      <c r="C830" s="109">
        <f t="shared" si="47"/>
        <v>89450.534400000004</v>
      </c>
      <c r="D830" s="112">
        <f t="shared" si="46"/>
        <v>94817.566464000003</v>
      </c>
      <c r="E830" s="109">
        <f t="shared" si="50"/>
        <v>84083.502336000005</v>
      </c>
      <c r="F830" s="101" t="str">
        <f t="shared" si="51"/>
        <v/>
      </c>
      <c r="H830" s="20">
        <v>42.86</v>
      </c>
      <c r="I830" s="1" t="s">
        <v>891</v>
      </c>
      <c r="J830" s="22">
        <f t="shared" si="49"/>
        <v>89450.534400000004</v>
      </c>
      <c r="K830" s="16" t="s">
        <v>892</v>
      </c>
    </row>
    <row r="831" spans="1:11" x14ac:dyDescent="0.25">
      <c r="A831" s="120" t="s">
        <v>1014</v>
      </c>
      <c r="B831" s="114" t="s">
        <v>971</v>
      </c>
      <c r="C831" s="109">
        <f t="shared" si="47"/>
        <v>67974.892800000001</v>
      </c>
      <c r="D831" s="112">
        <f t="shared" si="46"/>
        <v>72053.386368000007</v>
      </c>
      <c r="E831" s="109">
        <f t="shared" si="50"/>
        <v>63896.399231999996</v>
      </c>
      <c r="F831" s="101" t="str">
        <f t="shared" si="51"/>
        <v/>
      </c>
      <c r="H831" s="20">
        <v>32.57</v>
      </c>
      <c r="I831" s="1" t="s">
        <v>891</v>
      </c>
      <c r="J831" s="22">
        <f t="shared" si="49"/>
        <v>67974.892800000001</v>
      </c>
      <c r="K831" s="16" t="s">
        <v>892</v>
      </c>
    </row>
    <row r="832" spans="1:11" x14ac:dyDescent="0.25">
      <c r="A832" s="120" t="s">
        <v>1015</v>
      </c>
      <c r="B832" s="114" t="s">
        <v>971</v>
      </c>
      <c r="C832" s="109">
        <f t="shared" si="47"/>
        <v>68747.097599999994</v>
      </c>
      <c r="D832" s="112">
        <f t="shared" si="46"/>
        <v>72871.923456000004</v>
      </c>
      <c r="E832" s="109">
        <f t="shared" si="50"/>
        <v>64622.271743999991</v>
      </c>
      <c r="F832" s="101" t="str">
        <f t="shared" si="51"/>
        <v/>
      </c>
      <c r="H832" s="20">
        <v>32.94</v>
      </c>
      <c r="I832" s="1" t="s">
        <v>891</v>
      </c>
      <c r="J832" s="22">
        <f t="shared" si="49"/>
        <v>68747.097599999994</v>
      </c>
      <c r="K832" s="16" t="s">
        <v>892</v>
      </c>
    </row>
    <row r="833" spans="1:11" x14ac:dyDescent="0.25">
      <c r="A833" s="120" t="s">
        <v>1016</v>
      </c>
      <c r="B833" s="114" t="s">
        <v>971</v>
      </c>
      <c r="C833" s="109">
        <f t="shared" si="47"/>
        <v>71418.508799999996</v>
      </c>
      <c r="D833" s="112">
        <f t="shared" si="46"/>
        <v>75703.619328000001</v>
      </c>
      <c r="E833" s="109">
        <f t="shared" si="50"/>
        <v>67133.398271999991</v>
      </c>
      <c r="F833" s="101" t="str">
        <f t="shared" si="51"/>
        <v>Duplicate</v>
      </c>
      <c r="H833" s="20">
        <v>34.22</v>
      </c>
      <c r="I833" s="1" t="s">
        <v>891</v>
      </c>
      <c r="J833" s="22">
        <f t="shared" si="49"/>
        <v>71418.508799999996</v>
      </c>
      <c r="K833" s="16" t="s">
        <v>892</v>
      </c>
    </row>
    <row r="834" spans="1:11" x14ac:dyDescent="0.25">
      <c r="A834" s="120" t="s">
        <v>1017</v>
      </c>
      <c r="B834" s="114" t="s">
        <v>971</v>
      </c>
      <c r="C834" s="109">
        <f t="shared" si="47"/>
        <v>73860.345600000001</v>
      </c>
      <c r="D834" s="112">
        <f t="shared" ref="D834:D897" si="52">SUM(C834*1.06)</f>
        <v>78291.966335999998</v>
      </c>
      <c r="E834" s="109">
        <f t="shared" si="50"/>
        <v>69428.724864000003</v>
      </c>
      <c r="F834" s="101" t="str">
        <f t="shared" si="51"/>
        <v/>
      </c>
      <c r="H834" s="20">
        <v>35.39</v>
      </c>
      <c r="I834" s="1" t="s">
        <v>891</v>
      </c>
      <c r="J834" s="22">
        <f t="shared" si="49"/>
        <v>73860.345600000001</v>
      </c>
      <c r="K834" s="16" t="s">
        <v>892</v>
      </c>
    </row>
    <row r="835" spans="1:11" x14ac:dyDescent="0.25">
      <c r="A835" s="120" t="s">
        <v>1018</v>
      </c>
      <c r="B835" s="114" t="s">
        <v>971</v>
      </c>
      <c r="C835" s="109">
        <f t="shared" si="47"/>
        <v>76510.886399999988</v>
      </c>
      <c r="D835" s="112">
        <f t="shared" si="52"/>
        <v>81101.539583999998</v>
      </c>
      <c r="E835" s="109">
        <f t="shared" si="50"/>
        <v>71920.233215999979</v>
      </c>
      <c r="F835" s="101" t="str">
        <f t="shared" si="51"/>
        <v/>
      </c>
      <c r="H835" s="20">
        <v>36.659999999999997</v>
      </c>
      <c r="I835" s="1" t="s">
        <v>891</v>
      </c>
      <c r="J835" s="22">
        <f t="shared" si="49"/>
        <v>76510.886399999988</v>
      </c>
      <c r="K835" s="16" t="s">
        <v>892</v>
      </c>
    </row>
    <row r="836" spans="1:11" x14ac:dyDescent="0.25">
      <c r="A836" s="120" t="s">
        <v>1019</v>
      </c>
      <c r="B836" s="114" t="s">
        <v>971</v>
      </c>
      <c r="C836" s="109">
        <f t="shared" si="47"/>
        <v>78952.723199999993</v>
      </c>
      <c r="D836" s="112">
        <f t="shared" si="52"/>
        <v>83689.886591999995</v>
      </c>
      <c r="E836" s="109">
        <f t="shared" si="50"/>
        <v>74215.559807999991</v>
      </c>
      <c r="F836" s="101" t="str">
        <f t="shared" si="51"/>
        <v>Duplicate</v>
      </c>
      <c r="H836" s="20">
        <v>37.83</v>
      </c>
      <c r="I836" s="1" t="s">
        <v>891</v>
      </c>
      <c r="J836" s="22">
        <f t="shared" si="49"/>
        <v>78952.723199999993</v>
      </c>
      <c r="K836" s="16" t="s">
        <v>892</v>
      </c>
    </row>
    <row r="837" spans="1:11" x14ac:dyDescent="0.25">
      <c r="A837" s="120" t="s">
        <v>1020</v>
      </c>
      <c r="B837" s="114" t="s">
        <v>971</v>
      </c>
      <c r="C837" s="109">
        <f t="shared" si="47"/>
        <v>81749.356800000009</v>
      </c>
      <c r="D837" s="112">
        <f t="shared" si="52"/>
        <v>86654.318208000012</v>
      </c>
      <c r="E837" s="109">
        <f t="shared" si="50"/>
        <v>76844.395392000006</v>
      </c>
      <c r="F837" s="101" t="str">
        <f t="shared" si="51"/>
        <v/>
      </c>
      <c r="H837" s="20">
        <v>39.17</v>
      </c>
      <c r="I837" s="1" t="s">
        <v>891</v>
      </c>
      <c r="J837" s="22">
        <f t="shared" si="49"/>
        <v>81749.356800000009</v>
      </c>
      <c r="K837" s="16" t="s">
        <v>892</v>
      </c>
    </row>
    <row r="838" spans="1:11" x14ac:dyDescent="0.25">
      <c r="A838" s="120" t="s">
        <v>1021</v>
      </c>
      <c r="B838" s="114" t="s">
        <v>971</v>
      </c>
      <c r="C838" s="109">
        <f t="shared" si="47"/>
        <v>69748.876800000013</v>
      </c>
      <c r="D838" s="112">
        <f t="shared" si="52"/>
        <v>73933.809408000016</v>
      </c>
      <c r="E838" s="109">
        <f t="shared" si="50"/>
        <v>65563.94419200001</v>
      </c>
      <c r="F838" s="101" t="str">
        <f t="shared" si="51"/>
        <v/>
      </c>
      <c r="H838" s="20">
        <v>33.42</v>
      </c>
      <c r="I838" s="1" t="s">
        <v>891</v>
      </c>
      <c r="J838" s="22">
        <f t="shared" si="49"/>
        <v>69748.876800000013</v>
      </c>
      <c r="K838" s="16" t="s">
        <v>892</v>
      </c>
    </row>
    <row r="839" spans="1:11" x14ac:dyDescent="0.25">
      <c r="A839" s="120" t="s">
        <v>1022</v>
      </c>
      <c r="B839" s="114" t="s">
        <v>971</v>
      </c>
      <c r="C839" s="109">
        <f t="shared" si="47"/>
        <v>73338.585599999991</v>
      </c>
      <c r="D839" s="112">
        <f t="shared" si="52"/>
        <v>77738.900735999996</v>
      </c>
      <c r="E839" s="109">
        <f t="shared" si="50"/>
        <v>68938.270463999987</v>
      </c>
      <c r="F839" s="101" t="str">
        <f t="shared" si="51"/>
        <v/>
      </c>
      <c r="H839" s="20">
        <v>35.14</v>
      </c>
      <c r="I839" s="1" t="s">
        <v>891</v>
      </c>
      <c r="J839" s="22">
        <f t="shared" si="49"/>
        <v>73338.585599999991</v>
      </c>
      <c r="K839" s="16" t="s">
        <v>892</v>
      </c>
    </row>
    <row r="840" spans="1:11" x14ac:dyDescent="0.25">
      <c r="A840" s="120" t="s">
        <v>1023</v>
      </c>
      <c r="B840" s="114" t="s">
        <v>971</v>
      </c>
      <c r="C840" s="109">
        <f t="shared" si="47"/>
        <v>75863.90400000001</v>
      </c>
      <c r="D840" s="112">
        <f t="shared" si="52"/>
        <v>80415.738240000021</v>
      </c>
      <c r="E840" s="109">
        <f t="shared" si="50"/>
        <v>71312.069759999998</v>
      </c>
      <c r="F840" s="101" t="str">
        <f t="shared" si="51"/>
        <v/>
      </c>
      <c r="H840" s="20">
        <v>36.35</v>
      </c>
      <c r="I840" s="1" t="s">
        <v>891</v>
      </c>
      <c r="J840" s="22">
        <f t="shared" si="49"/>
        <v>75863.90400000001</v>
      </c>
      <c r="K840" s="16" t="s">
        <v>892</v>
      </c>
    </row>
    <row r="841" spans="1:11" x14ac:dyDescent="0.25">
      <c r="A841" s="120" t="s">
        <v>1024</v>
      </c>
      <c r="B841" s="114" t="s">
        <v>971</v>
      </c>
      <c r="C841" s="109">
        <f t="shared" ref="C841:C888" si="53">J841</f>
        <v>78952.723199999993</v>
      </c>
      <c r="D841" s="112">
        <f t="shared" si="52"/>
        <v>83689.886591999995</v>
      </c>
      <c r="E841" s="109">
        <f t="shared" si="50"/>
        <v>74215.559807999991</v>
      </c>
      <c r="F841" s="101" t="str">
        <f t="shared" si="51"/>
        <v>Duplicate</v>
      </c>
      <c r="H841" s="20">
        <v>37.83</v>
      </c>
      <c r="I841" s="1" t="s">
        <v>891</v>
      </c>
      <c r="J841" s="22">
        <f t="shared" si="49"/>
        <v>78952.723199999993</v>
      </c>
      <c r="K841" s="16" t="s">
        <v>892</v>
      </c>
    </row>
    <row r="842" spans="1:11" x14ac:dyDescent="0.25">
      <c r="A842" s="120" t="s">
        <v>1025</v>
      </c>
      <c r="B842" s="114" t="s">
        <v>971</v>
      </c>
      <c r="C842" s="109">
        <f t="shared" si="53"/>
        <v>82187.635200000004</v>
      </c>
      <c r="D842" s="112">
        <f t="shared" si="52"/>
        <v>87118.893312000015</v>
      </c>
      <c r="E842" s="109">
        <f t="shared" si="50"/>
        <v>77256.377087999994</v>
      </c>
      <c r="F842" s="101" t="str">
        <f t="shared" si="51"/>
        <v/>
      </c>
      <c r="H842" s="20">
        <v>39.380000000000003</v>
      </c>
      <c r="I842" s="1" t="s">
        <v>891</v>
      </c>
      <c r="J842" s="22">
        <f t="shared" si="49"/>
        <v>82187.635200000004</v>
      </c>
      <c r="K842" s="16" t="s">
        <v>892</v>
      </c>
    </row>
    <row r="843" spans="1:11" x14ac:dyDescent="0.25">
      <c r="A843" s="120" t="s">
        <v>1026</v>
      </c>
      <c r="B843" s="114" t="s">
        <v>971</v>
      </c>
      <c r="C843" s="109">
        <f t="shared" si="53"/>
        <v>85443.417600000001</v>
      </c>
      <c r="D843" s="112">
        <f t="shared" si="52"/>
        <v>90570.022656000001</v>
      </c>
      <c r="E843" s="109">
        <f t="shared" si="50"/>
        <v>80316.812544</v>
      </c>
      <c r="F843" s="101" t="str">
        <f t="shared" si="51"/>
        <v>Duplicate</v>
      </c>
      <c r="H843" s="20">
        <v>40.94</v>
      </c>
      <c r="I843" s="1" t="s">
        <v>891</v>
      </c>
      <c r="J843" s="22">
        <f t="shared" ref="J843:J888" si="54">H843*40*52.176</f>
        <v>85443.417600000001</v>
      </c>
      <c r="K843" s="16" t="s">
        <v>892</v>
      </c>
    </row>
    <row r="844" spans="1:11" x14ac:dyDescent="0.25">
      <c r="A844" s="120" t="s">
        <v>1027</v>
      </c>
      <c r="B844" s="114" t="s">
        <v>971</v>
      </c>
      <c r="C844" s="109">
        <f t="shared" si="53"/>
        <v>88490.495999999999</v>
      </c>
      <c r="D844" s="112">
        <f t="shared" si="52"/>
        <v>93799.925759999998</v>
      </c>
      <c r="E844" s="109">
        <f t="shared" si="50"/>
        <v>83181.06624</v>
      </c>
      <c r="F844" s="101" t="str">
        <f t="shared" si="51"/>
        <v>Duplicate</v>
      </c>
      <c r="H844" s="20">
        <v>42.4</v>
      </c>
      <c r="I844" s="1" t="s">
        <v>891</v>
      </c>
      <c r="J844" s="22">
        <f t="shared" si="54"/>
        <v>88490.495999999999</v>
      </c>
      <c r="K844" s="16" t="s">
        <v>892</v>
      </c>
    </row>
    <row r="845" spans="1:11" x14ac:dyDescent="0.25">
      <c r="A845" s="120" t="s">
        <v>1028</v>
      </c>
      <c r="B845" s="114" t="s">
        <v>971</v>
      </c>
      <c r="C845" s="109">
        <f t="shared" si="53"/>
        <v>91725.40800000001</v>
      </c>
      <c r="D845" s="112">
        <f t="shared" si="52"/>
        <v>97228.932480000018</v>
      </c>
      <c r="E845" s="109">
        <f t="shared" si="50"/>
        <v>86221.883520000003</v>
      </c>
      <c r="F845" s="101" t="str">
        <f t="shared" si="51"/>
        <v/>
      </c>
      <c r="H845" s="20">
        <v>43.95</v>
      </c>
      <c r="I845" s="1" t="s">
        <v>891</v>
      </c>
      <c r="J845" s="22">
        <f t="shared" si="54"/>
        <v>91725.40800000001</v>
      </c>
      <c r="K845" s="16" t="s">
        <v>892</v>
      </c>
    </row>
    <row r="846" spans="1:11" x14ac:dyDescent="0.25">
      <c r="A846" s="120" t="s">
        <v>1029</v>
      </c>
      <c r="B846" s="114" t="s">
        <v>971</v>
      </c>
      <c r="C846" s="109">
        <f t="shared" si="53"/>
        <v>94876.838400000008</v>
      </c>
      <c r="D846" s="112">
        <f t="shared" si="52"/>
        <v>100569.44870400001</v>
      </c>
      <c r="E846" s="109">
        <f t="shared" si="50"/>
        <v>89184.228096000006</v>
      </c>
      <c r="F846" s="101" t="str">
        <f t="shared" si="51"/>
        <v/>
      </c>
      <c r="H846" s="20">
        <v>45.46</v>
      </c>
      <c r="I846" s="1" t="s">
        <v>891</v>
      </c>
      <c r="J846" s="22">
        <f t="shared" si="54"/>
        <v>94876.838400000008</v>
      </c>
      <c r="K846" s="16" t="s">
        <v>892</v>
      </c>
    </row>
    <row r="847" spans="1:11" x14ac:dyDescent="0.25">
      <c r="A847" s="120" t="s">
        <v>1030</v>
      </c>
      <c r="B847" s="114" t="s">
        <v>971</v>
      </c>
      <c r="C847" s="109">
        <f t="shared" si="53"/>
        <v>98070.009600000005</v>
      </c>
      <c r="D847" s="112">
        <f t="shared" si="52"/>
        <v>103954.21017600001</v>
      </c>
      <c r="E847" s="109">
        <f t="shared" si="50"/>
        <v>92185.809024000002</v>
      </c>
      <c r="F847" s="101" t="str">
        <f t="shared" si="51"/>
        <v/>
      </c>
      <c r="H847" s="20">
        <v>46.99</v>
      </c>
      <c r="I847" s="1" t="s">
        <v>891</v>
      </c>
      <c r="J847" s="22">
        <f t="shared" si="54"/>
        <v>98070.009600000005</v>
      </c>
      <c r="K847" s="16" t="s">
        <v>892</v>
      </c>
    </row>
    <row r="848" spans="1:11" x14ac:dyDescent="0.25">
      <c r="A848" s="120" t="s">
        <v>1031</v>
      </c>
      <c r="B848" s="114" t="s">
        <v>971</v>
      </c>
      <c r="C848" s="109">
        <f t="shared" si="53"/>
        <v>74236.012799999997</v>
      </c>
      <c r="D848" s="112">
        <f t="shared" si="52"/>
        <v>78690.173567999998</v>
      </c>
      <c r="E848" s="109">
        <f t="shared" si="50"/>
        <v>69781.852031999995</v>
      </c>
      <c r="F848" s="101" t="str">
        <f t="shared" si="51"/>
        <v>Duplicate</v>
      </c>
      <c r="H848" s="20">
        <v>35.57</v>
      </c>
      <c r="I848" s="1" t="s">
        <v>891</v>
      </c>
      <c r="J848" s="22">
        <f t="shared" si="54"/>
        <v>74236.012799999997</v>
      </c>
      <c r="K848" s="16" t="s">
        <v>892</v>
      </c>
    </row>
    <row r="849" spans="1:11" x14ac:dyDescent="0.25">
      <c r="A849" s="120" t="s">
        <v>1032</v>
      </c>
      <c r="B849" s="114" t="s">
        <v>971</v>
      </c>
      <c r="C849" s="109">
        <f t="shared" si="53"/>
        <v>80768.448000000004</v>
      </c>
      <c r="D849" s="112">
        <f t="shared" si="52"/>
        <v>85614.554880000011</v>
      </c>
      <c r="E849" s="109">
        <f t="shared" si="50"/>
        <v>75922.341119999997</v>
      </c>
      <c r="F849" s="101" t="str">
        <f t="shared" si="51"/>
        <v>Duplicate</v>
      </c>
      <c r="H849" s="20">
        <v>38.700000000000003</v>
      </c>
      <c r="I849" s="1" t="s">
        <v>891</v>
      </c>
      <c r="J849" s="22">
        <f t="shared" si="54"/>
        <v>80768.448000000004</v>
      </c>
      <c r="K849" s="16" t="s">
        <v>892</v>
      </c>
    </row>
    <row r="850" spans="1:11" x14ac:dyDescent="0.25">
      <c r="A850" s="120" t="s">
        <v>1033</v>
      </c>
      <c r="B850" s="114" t="s">
        <v>971</v>
      </c>
      <c r="C850" s="109">
        <f t="shared" si="53"/>
        <v>84045.100800000015</v>
      </c>
      <c r="D850" s="112">
        <f t="shared" si="52"/>
        <v>89087.806848000022</v>
      </c>
      <c r="E850" s="109">
        <f t="shared" si="50"/>
        <v>79002.394752000007</v>
      </c>
      <c r="F850" s="101" t="str">
        <f t="shared" si="51"/>
        <v/>
      </c>
      <c r="H850" s="20">
        <v>40.270000000000003</v>
      </c>
      <c r="I850" s="1" t="s">
        <v>891</v>
      </c>
      <c r="J850" s="22">
        <f t="shared" si="54"/>
        <v>84045.100800000015</v>
      </c>
      <c r="K850" s="16" t="s">
        <v>892</v>
      </c>
    </row>
    <row r="851" spans="1:11" x14ac:dyDescent="0.25">
      <c r="A851" s="120" t="s">
        <v>1034</v>
      </c>
      <c r="B851" s="114" t="s">
        <v>971</v>
      </c>
      <c r="C851" s="109">
        <f t="shared" si="53"/>
        <v>87050.438400000014</v>
      </c>
      <c r="D851" s="112">
        <f t="shared" si="52"/>
        <v>92273.464704000013</v>
      </c>
      <c r="E851" s="109">
        <f t="shared" si="50"/>
        <v>81827.412096000015</v>
      </c>
      <c r="F851" s="101" t="str">
        <f t="shared" si="51"/>
        <v/>
      </c>
      <c r="H851" s="20">
        <v>41.71</v>
      </c>
      <c r="I851" s="1" t="s">
        <v>891</v>
      </c>
      <c r="J851" s="22">
        <f t="shared" si="54"/>
        <v>87050.438400000014</v>
      </c>
      <c r="K851" s="16" t="s">
        <v>892</v>
      </c>
    </row>
    <row r="852" spans="1:11" x14ac:dyDescent="0.25">
      <c r="A852" s="120" t="s">
        <v>1035</v>
      </c>
      <c r="B852" s="114" t="s">
        <v>971</v>
      </c>
      <c r="C852" s="109">
        <f t="shared" si="53"/>
        <v>90076.646399999998</v>
      </c>
      <c r="D852" s="112">
        <f t="shared" si="52"/>
        <v>95481.245183999999</v>
      </c>
      <c r="E852" s="109">
        <f t="shared" si="50"/>
        <v>84672.047615999996</v>
      </c>
      <c r="F852" s="101" t="str">
        <f t="shared" si="51"/>
        <v/>
      </c>
      <c r="H852" s="20">
        <v>43.16</v>
      </c>
      <c r="I852" s="1" t="s">
        <v>891</v>
      </c>
      <c r="J852" s="22">
        <f t="shared" si="54"/>
        <v>90076.646399999998</v>
      </c>
      <c r="K852" s="16" t="s">
        <v>892</v>
      </c>
    </row>
    <row r="853" spans="1:11" x14ac:dyDescent="0.25">
      <c r="A853" s="120" t="s">
        <v>1036</v>
      </c>
      <c r="B853" s="114" t="s">
        <v>971</v>
      </c>
      <c r="C853" s="109">
        <f t="shared" si="53"/>
        <v>93165.465599999996</v>
      </c>
      <c r="D853" s="112">
        <f t="shared" si="52"/>
        <v>98755.393536000003</v>
      </c>
      <c r="E853" s="109">
        <f t="shared" si="50"/>
        <v>87575.537663999989</v>
      </c>
      <c r="F853" s="101" t="str">
        <f t="shared" si="51"/>
        <v>Duplicate</v>
      </c>
      <c r="H853" s="20">
        <v>44.64</v>
      </c>
      <c r="I853" s="1" t="s">
        <v>891</v>
      </c>
      <c r="J853" s="22">
        <f t="shared" si="54"/>
        <v>93165.465599999996</v>
      </c>
      <c r="K853" s="16" t="s">
        <v>892</v>
      </c>
    </row>
    <row r="854" spans="1:11" x14ac:dyDescent="0.25">
      <c r="A854" s="120" t="s">
        <v>1037</v>
      </c>
      <c r="B854" s="114" t="s">
        <v>971</v>
      </c>
      <c r="C854" s="109">
        <f t="shared" si="53"/>
        <v>96316.896000000008</v>
      </c>
      <c r="D854" s="112">
        <f t="shared" si="52"/>
        <v>102095.90976000001</v>
      </c>
      <c r="E854" s="109">
        <f t="shared" si="50"/>
        <v>90537.882240000006</v>
      </c>
      <c r="F854" s="101" t="str">
        <f t="shared" si="51"/>
        <v/>
      </c>
      <c r="H854" s="20">
        <v>46.15</v>
      </c>
      <c r="I854" s="1" t="s">
        <v>891</v>
      </c>
      <c r="J854" s="22">
        <f t="shared" si="54"/>
        <v>96316.896000000008</v>
      </c>
      <c r="K854" s="16" t="s">
        <v>892</v>
      </c>
    </row>
    <row r="855" spans="1:11" x14ac:dyDescent="0.25">
      <c r="A855" s="120" t="s">
        <v>1038</v>
      </c>
      <c r="B855" s="114" t="s">
        <v>971</v>
      </c>
      <c r="C855" s="109">
        <f t="shared" si="53"/>
        <v>65261.7408</v>
      </c>
      <c r="D855" s="112">
        <f t="shared" si="52"/>
        <v>69177.445248000004</v>
      </c>
      <c r="E855" s="109">
        <f t="shared" si="50"/>
        <v>61346.036351999996</v>
      </c>
      <c r="F855" s="101" t="str">
        <f t="shared" si="51"/>
        <v/>
      </c>
      <c r="H855" s="20">
        <v>31.27</v>
      </c>
      <c r="I855" s="1" t="s">
        <v>891</v>
      </c>
      <c r="J855" s="22">
        <f t="shared" si="54"/>
        <v>65261.7408</v>
      </c>
      <c r="K855" s="16" t="s">
        <v>892</v>
      </c>
    </row>
    <row r="856" spans="1:11" x14ac:dyDescent="0.25">
      <c r="A856" s="120" t="s">
        <v>1039</v>
      </c>
      <c r="B856" s="114" t="s">
        <v>971</v>
      </c>
      <c r="C856" s="109">
        <f t="shared" si="53"/>
        <v>66221.779200000004</v>
      </c>
      <c r="D856" s="112">
        <f t="shared" si="52"/>
        <v>70195.085952000009</v>
      </c>
      <c r="E856" s="109">
        <f t="shared" si="50"/>
        <v>62248.472448</v>
      </c>
      <c r="F856" s="101" t="str">
        <f t="shared" si="51"/>
        <v>Duplicate</v>
      </c>
      <c r="H856" s="20">
        <v>31.73</v>
      </c>
      <c r="I856" s="1" t="s">
        <v>891</v>
      </c>
      <c r="J856" s="22">
        <f t="shared" si="54"/>
        <v>66221.779200000004</v>
      </c>
      <c r="K856" s="16" t="s">
        <v>892</v>
      </c>
    </row>
    <row r="857" spans="1:11" x14ac:dyDescent="0.25">
      <c r="A857" s="120" t="s">
        <v>1040</v>
      </c>
      <c r="B857" s="114" t="s">
        <v>971</v>
      </c>
      <c r="C857" s="109">
        <f t="shared" si="53"/>
        <v>68684.486399999994</v>
      </c>
      <c r="D857" s="112">
        <f t="shared" si="52"/>
        <v>72805.555584000002</v>
      </c>
      <c r="E857" s="109">
        <f t="shared" si="50"/>
        <v>64563.417215999994</v>
      </c>
      <c r="F857" s="101" t="str">
        <f t="shared" si="51"/>
        <v/>
      </c>
      <c r="H857" s="20">
        <v>32.909999999999997</v>
      </c>
      <c r="I857" s="1" t="s">
        <v>891</v>
      </c>
      <c r="J857" s="22">
        <f t="shared" si="54"/>
        <v>68684.486399999994</v>
      </c>
      <c r="K857" s="16" t="s">
        <v>892</v>
      </c>
    </row>
    <row r="858" spans="1:11" x14ac:dyDescent="0.25">
      <c r="A858" s="120" t="s">
        <v>1041</v>
      </c>
      <c r="B858" s="114" t="s">
        <v>971</v>
      </c>
      <c r="C858" s="109">
        <f t="shared" si="53"/>
        <v>70917.619199999986</v>
      </c>
      <c r="D858" s="112">
        <f t="shared" si="52"/>
        <v>75172.676351999995</v>
      </c>
      <c r="E858" s="109">
        <f t="shared" si="50"/>
        <v>66662.562047999978</v>
      </c>
      <c r="F858" s="101" t="str">
        <f t="shared" si="51"/>
        <v/>
      </c>
      <c r="H858" s="20">
        <v>33.979999999999997</v>
      </c>
      <c r="I858" s="1" t="s">
        <v>891</v>
      </c>
      <c r="J858" s="22">
        <f t="shared" si="54"/>
        <v>70917.619199999986</v>
      </c>
      <c r="K858" s="16" t="s">
        <v>892</v>
      </c>
    </row>
    <row r="859" spans="1:11" x14ac:dyDescent="0.25">
      <c r="A859" s="120" t="s">
        <v>1042</v>
      </c>
      <c r="B859" s="114" t="s">
        <v>971</v>
      </c>
      <c r="C859" s="109">
        <f t="shared" si="53"/>
        <v>74048.179199999999</v>
      </c>
      <c r="D859" s="112">
        <f t="shared" si="52"/>
        <v>78491.069952000005</v>
      </c>
      <c r="E859" s="109">
        <f t="shared" si="50"/>
        <v>69605.288447999992</v>
      </c>
      <c r="F859" s="101" t="str">
        <f t="shared" si="51"/>
        <v/>
      </c>
      <c r="H859" s="20">
        <v>35.479999999999997</v>
      </c>
      <c r="I859" s="1" t="s">
        <v>891</v>
      </c>
      <c r="J859" s="22">
        <f t="shared" si="54"/>
        <v>74048.179199999999</v>
      </c>
      <c r="K859" s="16" t="s">
        <v>892</v>
      </c>
    </row>
    <row r="860" spans="1:11" x14ac:dyDescent="0.25">
      <c r="A860" s="120" t="s">
        <v>1043</v>
      </c>
      <c r="B860" s="114" t="s">
        <v>971</v>
      </c>
      <c r="C860" s="109">
        <f t="shared" si="53"/>
        <v>76907.423999999999</v>
      </c>
      <c r="D860" s="112">
        <f t="shared" si="52"/>
        <v>81521.869440000009</v>
      </c>
      <c r="E860" s="109">
        <f t="shared" ref="E860:E923" si="55">SUM(C860*0.94)</f>
        <v>72292.978559999989</v>
      </c>
      <c r="F860" s="101" t="str">
        <f t="shared" si="51"/>
        <v>Duplicate</v>
      </c>
      <c r="H860" s="20">
        <v>36.85</v>
      </c>
      <c r="I860" s="1" t="s">
        <v>891</v>
      </c>
      <c r="J860" s="22">
        <f t="shared" si="54"/>
        <v>76907.423999999999</v>
      </c>
      <c r="K860" s="16" t="s">
        <v>892</v>
      </c>
    </row>
    <row r="861" spans="1:11" x14ac:dyDescent="0.25">
      <c r="A861" s="120" t="s">
        <v>1044</v>
      </c>
      <c r="B861" s="114" t="s">
        <v>971</v>
      </c>
      <c r="C861" s="109">
        <f t="shared" si="53"/>
        <v>79954.502400000012</v>
      </c>
      <c r="D861" s="112">
        <f t="shared" si="52"/>
        <v>84751.772544000021</v>
      </c>
      <c r="E861" s="109">
        <f t="shared" si="55"/>
        <v>75157.232256000003</v>
      </c>
      <c r="F861" s="101" t="str">
        <f t="shared" si="51"/>
        <v/>
      </c>
      <c r="H861" s="20">
        <v>38.31</v>
      </c>
      <c r="I861" s="1" t="s">
        <v>891</v>
      </c>
      <c r="J861" s="22">
        <f t="shared" si="54"/>
        <v>79954.502400000012</v>
      </c>
      <c r="K861" s="16" t="s">
        <v>892</v>
      </c>
    </row>
    <row r="862" spans="1:11" x14ac:dyDescent="0.25">
      <c r="A862" s="120" t="s">
        <v>1045</v>
      </c>
      <c r="B862" s="114" t="s">
        <v>971</v>
      </c>
      <c r="C862" s="109">
        <f t="shared" si="53"/>
        <v>82897.228799999997</v>
      </c>
      <c r="D862" s="112">
        <f t="shared" si="52"/>
        <v>87871.062527999995</v>
      </c>
      <c r="E862" s="109">
        <f t="shared" si="55"/>
        <v>77923.395071999999</v>
      </c>
      <c r="F862" s="101" t="str">
        <f t="shared" si="51"/>
        <v/>
      </c>
      <c r="H862" s="20">
        <v>39.72</v>
      </c>
      <c r="I862" s="1" t="s">
        <v>891</v>
      </c>
      <c r="J862" s="22">
        <f t="shared" si="54"/>
        <v>82897.228799999997</v>
      </c>
      <c r="K862" s="16" t="s">
        <v>892</v>
      </c>
    </row>
    <row r="863" spans="1:11" x14ac:dyDescent="0.25">
      <c r="A863" s="120" t="s">
        <v>1046</v>
      </c>
      <c r="B863" s="114" t="s">
        <v>971</v>
      </c>
      <c r="C863" s="109">
        <f t="shared" si="53"/>
        <v>85819.084799999997</v>
      </c>
      <c r="D863" s="112">
        <f t="shared" si="52"/>
        <v>90968.229888000002</v>
      </c>
      <c r="E863" s="109">
        <f t="shared" si="55"/>
        <v>80669.939711999992</v>
      </c>
      <c r="F863" s="101" t="str">
        <f t="shared" si="51"/>
        <v>Duplicate</v>
      </c>
      <c r="H863" s="20">
        <v>41.12</v>
      </c>
      <c r="I863" s="1" t="s">
        <v>891</v>
      </c>
      <c r="J863" s="22">
        <f t="shared" si="54"/>
        <v>85819.084799999997</v>
      </c>
      <c r="K863" s="16" t="s">
        <v>892</v>
      </c>
    </row>
    <row r="864" spans="1:11" x14ac:dyDescent="0.25">
      <c r="A864" s="120" t="s">
        <v>1047</v>
      </c>
      <c r="B864" s="114" t="s">
        <v>971</v>
      </c>
      <c r="C864" s="109">
        <f t="shared" si="53"/>
        <v>88782.681599999996</v>
      </c>
      <c r="D864" s="112">
        <f t="shared" si="52"/>
        <v>94109.642496</v>
      </c>
      <c r="E864" s="109">
        <f t="shared" si="55"/>
        <v>83455.720703999992</v>
      </c>
      <c r="F864" s="101" t="str">
        <f t="shared" si="51"/>
        <v/>
      </c>
      <c r="H864" s="20">
        <v>42.54</v>
      </c>
      <c r="I864" s="1" t="s">
        <v>891</v>
      </c>
      <c r="J864" s="22">
        <f t="shared" si="54"/>
        <v>88782.681599999996</v>
      </c>
      <c r="K864" s="16" t="s">
        <v>892</v>
      </c>
    </row>
    <row r="865" spans="1:11" x14ac:dyDescent="0.25">
      <c r="A865" s="120" t="s">
        <v>1048</v>
      </c>
      <c r="B865" s="114" t="s">
        <v>971</v>
      </c>
      <c r="C865" s="109">
        <f t="shared" si="53"/>
        <v>91767.148799999995</v>
      </c>
      <c r="D865" s="112">
        <f t="shared" si="52"/>
        <v>97273.177727999995</v>
      </c>
      <c r="E865" s="109">
        <f t="shared" si="55"/>
        <v>86261.119871999996</v>
      </c>
      <c r="F865" s="101" t="str">
        <f t="shared" ref="F865:F901" si="56">IF(COUNTIF(C$2:C$1297, C865)&gt;1, "Duplicate", "")</f>
        <v/>
      </c>
      <c r="H865" s="20">
        <v>43.97</v>
      </c>
      <c r="I865" s="1" t="s">
        <v>891</v>
      </c>
      <c r="J865" s="22">
        <f t="shared" si="54"/>
        <v>91767.148799999995</v>
      </c>
      <c r="K865" s="16" t="s">
        <v>892</v>
      </c>
    </row>
    <row r="866" spans="1:11" x14ac:dyDescent="0.25">
      <c r="A866" s="120" t="s">
        <v>1049</v>
      </c>
      <c r="B866" s="114" t="s">
        <v>971</v>
      </c>
      <c r="C866" s="109">
        <f t="shared" si="53"/>
        <v>78848.371200000009</v>
      </c>
      <c r="D866" s="112">
        <f t="shared" si="52"/>
        <v>83579.273472000015</v>
      </c>
      <c r="E866" s="109">
        <f t="shared" si="55"/>
        <v>74117.468928000002</v>
      </c>
      <c r="F866" s="101" t="str">
        <f t="shared" si="56"/>
        <v/>
      </c>
      <c r="H866" s="20">
        <v>37.78</v>
      </c>
      <c r="I866" s="1" t="s">
        <v>891</v>
      </c>
      <c r="J866" s="22">
        <f t="shared" si="54"/>
        <v>78848.371200000009</v>
      </c>
      <c r="K866" s="16" t="s">
        <v>892</v>
      </c>
    </row>
    <row r="867" spans="1:11" x14ac:dyDescent="0.25">
      <c r="A867" s="120" t="s">
        <v>1050</v>
      </c>
      <c r="B867" s="114" t="s">
        <v>971</v>
      </c>
      <c r="C867" s="109">
        <f t="shared" si="53"/>
        <v>82333.728000000003</v>
      </c>
      <c r="D867" s="112">
        <f t="shared" si="52"/>
        <v>87273.751680000001</v>
      </c>
      <c r="E867" s="109">
        <f t="shared" si="55"/>
        <v>77393.704320000004</v>
      </c>
      <c r="F867" s="101" t="str">
        <f t="shared" si="56"/>
        <v/>
      </c>
      <c r="H867" s="20">
        <v>39.450000000000003</v>
      </c>
      <c r="I867" s="1" t="s">
        <v>891</v>
      </c>
      <c r="J867" s="22">
        <f t="shared" si="54"/>
        <v>82333.728000000003</v>
      </c>
      <c r="K867" s="16" t="s">
        <v>892</v>
      </c>
    </row>
    <row r="868" spans="1:11" x14ac:dyDescent="0.25">
      <c r="A868" s="120" t="s">
        <v>1051</v>
      </c>
      <c r="B868" s="114" t="s">
        <v>971</v>
      </c>
      <c r="C868" s="109">
        <f t="shared" si="53"/>
        <v>85819.084799999997</v>
      </c>
      <c r="D868" s="112">
        <f t="shared" si="52"/>
        <v>90968.229888000002</v>
      </c>
      <c r="E868" s="109">
        <f t="shared" si="55"/>
        <v>80669.939711999992</v>
      </c>
      <c r="F868" s="101" t="str">
        <f t="shared" si="56"/>
        <v>Duplicate</v>
      </c>
      <c r="H868" s="20">
        <v>41.12</v>
      </c>
      <c r="I868" s="1" t="s">
        <v>891</v>
      </c>
      <c r="J868" s="22">
        <f t="shared" si="54"/>
        <v>85819.084799999997</v>
      </c>
      <c r="K868" s="16" t="s">
        <v>892</v>
      </c>
    </row>
    <row r="869" spans="1:11" x14ac:dyDescent="0.25">
      <c r="A869" s="120" t="s">
        <v>1052</v>
      </c>
      <c r="B869" s="114" t="s">
        <v>971</v>
      </c>
      <c r="C869" s="109">
        <f t="shared" si="53"/>
        <v>89179.219199999992</v>
      </c>
      <c r="D869" s="112">
        <f t="shared" si="52"/>
        <v>94529.972351999997</v>
      </c>
      <c r="E869" s="109">
        <f t="shared" si="55"/>
        <v>83828.466047999987</v>
      </c>
      <c r="F869" s="101" t="str">
        <f t="shared" si="56"/>
        <v/>
      </c>
      <c r="H869" s="20">
        <v>42.73</v>
      </c>
      <c r="I869" s="1" t="s">
        <v>891</v>
      </c>
      <c r="J869" s="22">
        <f t="shared" si="54"/>
        <v>89179.219199999992</v>
      </c>
      <c r="K869" s="16" t="s">
        <v>892</v>
      </c>
    </row>
    <row r="870" spans="1:11" x14ac:dyDescent="0.25">
      <c r="A870" s="120" t="s">
        <v>1053</v>
      </c>
      <c r="B870" s="114" t="s">
        <v>971</v>
      </c>
      <c r="C870" s="109">
        <f t="shared" si="53"/>
        <v>92476.742400000003</v>
      </c>
      <c r="D870" s="112">
        <f t="shared" si="52"/>
        <v>98025.346944000004</v>
      </c>
      <c r="E870" s="109">
        <f t="shared" si="55"/>
        <v>86928.137856000001</v>
      </c>
      <c r="F870" s="101" t="str">
        <f t="shared" si="56"/>
        <v>Duplicate</v>
      </c>
      <c r="H870" s="20">
        <v>44.31</v>
      </c>
      <c r="I870" s="1" t="s">
        <v>891</v>
      </c>
      <c r="J870" s="22">
        <f t="shared" si="54"/>
        <v>92476.742400000003</v>
      </c>
      <c r="K870" s="16" t="s">
        <v>892</v>
      </c>
    </row>
    <row r="871" spans="1:11" x14ac:dyDescent="0.25">
      <c r="A871" s="120" t="s">
        <v>1054</v>
      </c>
      <c r="B871" s="114" t="s">
        <v>971</v>
      </c>
      <c r="C871" s="109">
        <f t="shared" si="53"/>
        <v>95649.0432</v>
      </c>
      <c r="D871" s="112">
        <f t="shared" si="52"/>
        <v>101387.98579200001</v>
      </c>
      <c r="E871" s="109">
        <f t="shared" si="55"/>
        <v>89910.100607999993</v>
      </c>
      <c r="F871" s="101" t="str">
        <f t="shared" si="56"/>
        <v/>
      </c>
      <c r="H871" s="20">
        <v>45.83</v>
      </c>
      <c r="I871" s="1" t="s">
        <v>891</v>
      </c>
      <c r="J871" s="22">
        <f t="shared" si="54"/>
        <v>95649.0432</v>
      </c>
      <c r="K871" s="16" t="s">
        <v>892</v>
      </c>
    </row>
    <row r="872" spans="1:11" x14ac:dyDescent="0.25">
      <c r="A872" s="120" t="s">
        <v>1055</v>
      </c>
      <c r="B872" s="114" t="s">
        <v>971</v>
      </c>
      <c r="C872" s="109">
        <f t="shared" si="53"/>
        <v>98988.30720000001</v>
      </c>
      <c r="D872" s="112">
        <f t="shared" si="52"/>
        <v>104927.60563200002</v>
      </c>
      <c r="E872" s="109">
        <f t="shared" si="55"/>
        <v>93049.008768</v>
      </c>
      <c r="F872" s="101" t="str">
        <f t="shared" si="56"/>
        <v/>
      </c>
      <c r="H872" s="20">
        <v>47.43</v>
      </c>
      <c r="I872" s="1" t="s">
        <v>891</v>
      </c>
      <c r="J872" s="22">
        <f t="shared" si="54"/>
        <v>98988.30720000001</v>
      </c>
      <c r="K872" s="16" t="s">
        <v>892</v>
      </c>
    </row>
    <row r="873" spans="1:11" x14ac:dyDescent="0.25">
      <c r="A873" s="120" t="s">
        <v>1056</v>
      </c>
      <c r="B873" s="114" t="s">
        <v>971</v>
      </c>
      <c r="C873" s="109">
        <f t="shared" si="53"/>
        <v>102285.83039999999</v>
      </c>
      <c r="D873" s="112">
        <f t="shared" si="52"/>
        <v>108422.980224</v>
      </c>
      <c r="E873" s="109">
        <f t="shared" si="55"/>
        <v>96148.680575999984</v>
      </c>
      <c r="F873" s="101" t="str">
        <f t="shared" si="56"/>
        <v/>
      </c>
      <c r="H873" s="20">
        <v>49.01</v>
      </c>
      <c r="I873" s="1" t="s">
        <v>891</v>
      </c>
      <c r="J873" s="22">
        <f t="shared" si="54"/>
        <v>102285.83039999999</v>
      </c>
      <c r="K873" s="16" t="s">
        <v>892</v>
      </c>
    </row>
    <row r="874" spans="1:11" x14ac:dyDescent="0.25">
      <c r="A874" s="120" t="s">
        <v>1057</v>
      </c>
      <c r="B874" s="114" t="s">
        <v>971</v>
      </c>
      <c r="C874" s="109">
        <f t="shared" si="53"/>
        <v>75968.256000000008</v>
      </c>
      <c r="D874" s="112">
        <f t="shared" si="52"/>
        <v>80526.351360000015</v>
      </c>
      <c r="E874" s="109">
        <f t="shared" si="55"/>
        <v>71410.160640000002</v>
      </c>
      <c r="F874" s="101" t="str">
        <f t="shared" si="56"/>
        <v/>
      </c>
      <c r="H874" s="20">
        <v>36.4</v>
      </c>
      <c r="I874" s="1" t="s">
        <v>891</v>
      </c>
      <c r="J874" s="22">
        <f t="shared" si="54"/>
        <v>75968.256000000008</v>
      </c>
      <c r="K874" s="16" t="s">
        <v>892</v>
      </c>
    </row>
    <row r="875" spans="1:11" x14ac:dyDescent="0.25">
      <c r="A875" s="120" t="s">
        <v>1058</v>
      </c>
      <c r="B875" s="114" t="s">
        <v>971</v>
      </c>
      <c r="C875" s="109">
        <f t="shared" si="53"/>
        <v>79370.131200000003</v>
      </c>
      <c r="D875" s="112">
        <f t="shared" si="52"/>
        <v>84132.339072000002</v>
      </c>
      <c r="E875" s="109">
        <f t="shared" si="55"/>
        <v>74607.923328000004</v>
      </c>
      <c r="F875" s="101" t="str">
        <f t="shared" si="56"/>
        <v/>
      </c>
      <c r="H875" s="20">
        <v>38.03</v>
      </c>
      <c r="I875" s="1" t="s">
        <v>891</v>
      </c>
      <c r="J875" s="22">
        <f t="shared" si="54"/>
        <v>79370.131200000003</v>
      </c>
      <c r="K875" s="16" t="s">
        <v>892</v>
      </c>
    </row>
    <row r="876" spans="1:11" x14ac:dyDescent="0.25">
      <c r="A876" s="120" t="s">
        <v>1059</v>
      </c>
      <c r="B876" s="114" t="s">
        <v>971</v>
      </c>
      <c r="C876" s="109">
        <f t="shared" si="53"/>
        <v>82563.302400000015</v>
      </c>
      <c r="D876" s="112">
        <f t="shared" si="52"/>
        <v>87517.100544000015</v>
      </c>
      <c r="E876" s="109">
        <f t="shared" si="55"/>
        <v>77609.504256000015</v>
      </c>
      <c r="F876" s="101" t="str">
        <f t="shared" si="56"/>
        <v/>
      </c>
      <c r="H876" s="20">
        <v>39.56</v>
      </c>
      <c r="I876" s="1" t="s">
        <v>891</v>
      </c>
      <c r="J876" s="22">
        <f t="shared" si="54"/>
        <v>82563.302400000015</v>
      </c>
      <c r="K876" s="16" t="s">
        <v>892</v>
      </c>
    </row>
    <row r="877" spans="1:11" x14ac:dyDescent="0.25">
      <c r="A877" s="120" t="s">
        <v>1060</v>
      </c>
      <c r="B877" s="114" t="s">
        <v>971</v>
      </c>
      <c r="C877" s="109">
        <f t="shared" si="53"/>
        <v>85819.084799999997</v>
      </c>
      <c r="D877" s="112">
        <f t="shared" si="52"/>
        <v>90968.229888000002</v>
      </c>
      <c r="E877" s="109">
        <f t="shared" si="55"/>
        <v>80669.939711999992</v>
      </c>
      <c r="F877" s="101" t="str">
        <f t="shared" si="56"/>
        <v>Duplicate</v>
      </c>
      <c r="H877" s="20">
        <v>41.12</v>
      </c>
      <c r="I877" s="1" t="s">
        <v>891</v>
      </c>
      <c r="J877" s="22">
        <f t="shared" si="54"/>
        <v>85819.084799999997</v>
      </c>
      <c r="K877" s="16" t="s">
        <v>892</v>
      </c>
    </row>
    <row r="878" spans="1:11" x14ac:dyDescent="0.25">
      <c r="A878" s="120" t="s">
        <v>1061</v>
      </c>
      <c r="B878" s="114" t="s">
        <v>971</v>
      </c>
      <c r="C878" s="109">
        <f t="shared" si="53"/>
        <v>88845.292799999996</v>
      </c>
      <c r="D878" s="112">
        <f t="shared" si="52"/>
        <v>94176.010368000003</v>
      </c>
      <c r="E878" s="109">
        <f t="shared" si="55"/>
        <v>83514.575231999988</v>
      </c>
      <c r="F878" s="101" t="str">
        <f t="shared" si="56"/>
        <v/>
      </c>
      <c r="H878" s="20">
        <v>42.57</v>
      </c>
      <c r="I878" s="1" t="s">
        <v>891</v>
      </c>
      <c r="J878" s="22">
        <f t="shared" si="54"/>
        <v>88845.292799999996</v>
      </c>
      <c r="K878" s="16" t="s">
        <v>892</v>
      </c>
    </row>
    <row r="879" spans="1:11" x14ac:dyDescent="0.25">
      <c r="A879" s="120" t="s">
        <v>1062</v>
      </c>
      <c r="B879" s="114" t="s">
        <v>971</v>
      </c>
      <c r="C879" s="109">
        <f t="shared" si="53"/>
        <v>92080.204800000007</v>
      </c>
      <c r="D879" s="112">
        <f t="shared" si="52"/>
        <v>97605.017088000008</v>
      </c>
      <c r="E879" s="109">
        <f t="shared" si="55"/>
        <v>86555.392512000006</v>
      </c>
      <c r="F879" s="101" t="str">
        <f t="shared" si="56"/>
        <v/>
      </c>
      <c r="H879" s="20">
        <v>44.12</v>
      </c>
      <c r="I879" s="1" t="s">
        <v>891</v>
      </c>
      <c r="J879" s="22">
        <f t="shared" si="54"/>
        <v>92080.204800000007</v>
      </c>
      <c r="K879" s="16" t="s">
        <v>892</v>
      </c>
    </row>
    <row r="880" spans="1:11" x14ac:dyDescent="0.25">
      <c r="A880" s="120" t="s">
        <v>1063</v>
      </c>
      <c r="B880" s="114" t="s">
        <v>971</v>
      </c>
      <c r="C880" s="109">
        <f t="shared" si="53"/>
        <v>95210.764800000004</v>
      </c>
      <c r="D880" s="112">
        <f t="shared" si="52"/>
        <v>100923.410688</v>
      </c>
      <c r="E880" s="109">
        <f t="shared" si="55"/>
        <v>89498.118912000005</v>
      </c>
      <c r="F880" s="101" t="str">
        <f t="shared" si="56"/>
        <v/>
      </c>
      <c r="H880" s="20">
        <v>45.62</v>
      </c>
      <c r="I880" s="1" t="s">
        <v>891</v>
      </c>
      <c r="J880" s="22">
        <f t="shared" si="54"/>
        <v>95210.764800000004</v>
      </c>
      <c r="K880" s="16" t="s">
        <v>892</v>
      </c>
    </row>
    <row r="881" spans="1:12" x14ac:dyDescent="0.25">
      <c r="A881" s="120" t="s">
        <v>1064</v>
      </c>
      <c r="B881" s="114" t="s">
        <v>971</v>
      </c>
      <c r="C881" s="109">
        <f t="shared" si="53"/>
        <v>98299.584000000003</v>
      </c>
      <c r="D881" s="112">
        <f t="shared" si="52"/>
        <v>104197.55904000001</v>
      </c>
      <c r="E881" s="109">
        <f t="shared" si="55"/>
        <v>92401.608959999998</v>
      </c>
      <c r="F881" s="101" t="str">
        <f t="shared" si="56"/>
        <v/>
      </c>
      <c r="H881" s="20">
        <v>47.1</v>
      </c>
      <c r="I881" s="1" t="s">
        <v>891</v>
      </c>
      <c r="J881" s="22">
        <f t="shared" si="54"/>
        <v>98299.584000000003</v>
      </c>
      <c r="K881" s="16" t="s">
        <v>892</v>
      </c>
    </row>
    <row r="882" spans="1:12" x14ac:dyDescent="0.25">
      <c r="A882" s="120" t="s">
        <v>1065</v>
      </c>
      <c r="B882" s="114" t="s">
        <v>971</v>
      </c>
      <c r="C882" s="109">
        <f t="shared" si="53"/>
        <v>70583.692800000004</v>
      </c>
      <c r="D882" s="112">
        <f t="shared" si="52"/>
        <v>74818.714368000015</v>
      </c>
      <c r="E882" s="109">
        <f t="shared" si="55"/>
        <v>66348.671231999993</v>
      </c>
      <c r="F882" s="101" t="str">
        <f t="shared" si="56"/>
        <v/>
      </c>
      <c r="H882" s="20">
        <v>33.82</v>
      </c>
      <c r="I882" s="1" t="s">
        <v>891</v>
      </c>
      <c r="J882" s="22">
        <f t="shared" si="54"/>
        <v>70583.692800000004</v>
      </c>
      <c r="K882" s="16" t="s">
        <v>892</v>
      </c>
    </row>
    <row r="883" spans="1:12" x14ac:dyDescent="0.25">
      <c r="A883" s="120" t="s">
        <v>1066</v>
      </c>
      <c r="B883" s="114" t="s">
        <v>971</v>
      </c>
      <c r="C883" s="109">
        <f t="shared" si="53"/>
        <v>76761.331200000001</v>
      </c>
      <c r="D883" s="112">
        <f t="shared" si="52"/>
        <v>81367.011072000008</v>
      </c>
      <c r="E883" s="109">
        <f t="shared" si="55"/>
        <v>72155.651327999993</v>
      </c>
      <c r="F883" s="101" t="str">
        <f t="shared" si="56"/>
        <v/>
      </c>
      <c r="H883" s="20">
        <v>36.78</v>
      </c>
      <c r="I883" s="1" t="s">
        <v>891</v>
      </c>
      <c r="J883" s="22">
        <f t="shared" si="54"/>
        <v>76761.331200000001</v>
      </c>
      <c r="K883" s="16" t="s">
        <v>892</v>
      </c>
    </row>
    <row r="884" spans="1:12" x14ac:dyDescent="0.25">
      <c r="A884" s="120" t="s">
        <v>1067</v>
      </c>
      <c r="B884" s="114" t="s">
        <v>971</v>
      </c>
      <c r="C884" s="109">
        <f t="shared" si="53"/>
        <v>79787.539199999999</v>
      </c>
      <c r="D884" s="112">
        <f t="shared" si="52"/>
        <v>84574.79155200001</v>
      </c>
      <c r="E884" s="109">
        <f t="shared" si="55"/>
        <v>75000.286847999989</v>
      </c>
      <c r="F884" s="101" t="str">
        <f t="shared" si="56"/>
        <v/>
      </c>
      <c r="H884" s="20">
        <v>38.229999999999997</v>
      </c>
      <c r="I884" s="1" t="s">
        <v>891</v>
      </c>
      <c r="J884" s="22">
        <f t="shared" si="54"/>
        <v>79787.539199999999</v>
      </c>
      <c r="K884" s="16" t="s">
        <v>892</v>
      </c>
    </row>
    <row r="885" spans="1:12" x14ac:dyDescent="0.25">
      <c r="A885" s="120" t="s">
        <v>1068</v>
      </c>
      <c r="B885" s="114" t="s">
        <v>971</v>
      </c>
      <c r="C885" s="109">
        <f t="shared" si="53"/>
        <v>82709.395199999999</v>
      </c>
      <c r="D885" s="112">
        <f t="shared" si="52"/>
        <v>87671.958912000002</v>
      </c>
      <c r="E885" s="109">
        <f t="shared" si="55"/>
        <v>77746.831487999996</v>
      </c>
      <c r="F885" s="101" t="str">
        <f t="shared" si="56"/>
        <v>Duplicate</v>
      </c>
      <c r="H885" s="20">
        <v>39.630000000000003</v>
      </c>
      <c r="I885" s="1" t="s">
        <v>891</v>
      </c>
      <c r="J885" s="22">
        <f t="shared" si="54"/>
        <v>82709.395199999999</v>
      </c>
      <c r="K885" s="16" t="s">
        <v>892</v>
      </c>
    </row>
    <row r="886" spans="1:12" x14ac:dyDescent="0.25">
      <c r="A886" s="120" t="s">
        <v>1069</v>
      </c>
      <c r="B886" s="114" t="s">
        <v>971</v>
      </c>
      <c r="C886" s="109">
        <f t="shared" si="53"/>
        <v>85756.473600000012</v>
      </c>
      <c r="D886" s="112">
        <f t="shared" si="52"/>
        <v>90901.862016000014</v>
      </c>
      <c r="E886" s="109">
        <f t="shared" si="55"/>
        <v>80611.08518400001</v>
      </c>
      <c r="F886" s="101" t="str">
        <f t="shared" si="56"/>
        <v/>
      </c>
      <c r="H886" s="20">
        <v>41.09</v>
      </c>
      <c r="I886" s="1" t="s">
        <v>891</v>
      </c>
      <c r="J886" s="22">
        <f t="shared" si="54"/>
        <v>85756.473600000012</v>
      </c>
      <c r="K886" s="16" t="s">
        <v>892</v>
      </c>
    </row>
    <row r="887" spans="1:12" x14ac:dyDescent="0.25">
      <c r="A887" s="120" t="s">
        <v>1070</v>
      </c>
      <c r="B887" s="114" t="s">
        <v>971</v>
      </c>
      <c r="C887" s="109">
        <f t="shared" si="53"/>
        <v>88636.588799999998</v>
      </c>
      <c r="D887" s="112">
        <f t="shared" si="52"/>
        <v>93954.784127999999</v>
      </c>
      <c r="E887" s="109">
        <f t="shared" si="55"/>
        <v>83318.393471999996</v>
      </c>
      <c r="F887" s="101" t="str">
        <f t="shared" si="56"/>
        <v/>
      </c>
      <c r="H887" s="20">
        <v>42.47</v>
      </c>
      <c r="I887" s="1" t="s">
        <v>891</v>
      </c>
      <c r="J887" s="22">
        <f t="shared" si="54"/>
        <v>88636.588799999998</v>
      </c>
      <c r="K887" s="16" t="s">
        <v>892</v>
      </c>
    </row>
    <row r="888" spans="1:12" x14ac:dyDescent="0.25">
      <c r="A888" s="120" t="s">
        <v>1071</v>
      </c>
      <c r="B888" s="114" t="s">
        <v>971</v>
      </c>
      <c r="C888" s="109">
        <f t="shared" si="53"/>
        <v>91474.963199999998</v>
      </c>
      <c r="D888" s="112">
        <f t="shared" si="52"/>
        <v>96963.460992000008</v>
      </c>
      <c r="E888" s="109">
        <f t="shared" si="55"/>
        <v>85986.465407999989</v>
      </c>
      <c r="F888" s="101" t="str">
        <f t="shared" si="56"/>
        <v/>
      </c>
      <c r="H888" s="20">
        <v>43.83</v>
      </c>
      <c r="I888" s="1" t="s">
        <v>891</v>
      </c>
      <c r="J888" s="22">
        <f t="shared" si="54"/>
        <v>91474.963199999998</v>
      </c>
      <c r="K888" s="16" t="s">
        <v>892</v>
      </c>
    </row>
    <row r="889" spans="1:12" x14ac:dyDescent="0.25">
      <c r="A889" s="120" t="s">
        <v>1072</v>
      </c>
      <c r="B889" s="114" t="s">
        <v>971</v>
      </c>
      <c r="C889" s="109">
        <f t="shared" ref="C889:C901" si="57">J889</f>
        <v>42158.207999999999</v>
      </c>
      <c r="D889" s="112">
        <f t="shared" si="52"/>
        <v>44687.70048</v>
      </c>
      <c r="E889" s="109">
        <f t="shared" si="55"/>
        <v>39628.715519999998</v>
      </c>
      <c r="F889" s="101" t="str">
        <f t="shared" si="56"/>
        <v/>
      </c>
      <c r="G889" s="12" t="s">
        <v>1073</v>
      </c>
      <c r="H889" s="23">
        <v>20.2</v>
      </c>
      <c r="I889" s="1" t="s">
        <v>891</v>
      </c>
      <c r="J889" s="22">
        <f>H889*40*52.176</f>
        <v>42158.207999999999</v>
      </c>
      <c r="K889" s="1" t="s">
        <v>892</v>
      </c>
      <c r="L889" s="12" t="s">
        <v>1074</v>
      </c>
    </row>
    <row r="890" spans="1:12" x14ac:dyDescent="0.25">
      <c r="A890" s="119" t="s">
        <v>1075</v>
      </c>
      <c r="B890" s="114" t="s">
        <v>971</v>
      </c>
      <c r="C890" s="109">
        <f t="shared" si="57"/>
        <v>50715.072</v>
      </c>
      <c r="D890" s="112">
        <f t="shared" si="52"/>
        <v>53757.976320000002</v>
      </c>
      <c r="E890" s="109">
        <f t="shared" si="55"/>
        <v>47672.167679999999</v>
      </c>
      <c r="F890" s="101" t="str">
        <f t="shared" si="56"/>
        <v/>
      </c>
      <c r="H890" s="23">
        <v>24.3</v>
      </c>
      <c r="I890" s="1" t="s">
        <v>891</v>
      </c>
      <c r="J890" s="22">
        <f t="shared" ref="J890:J901" si="58">H890*40*52.176</f>
        <v>50715.072</v>
      </c>
      <c r="K890" s="1" t="s">
        <v>892</v>
      </c>
    </row>
    <row r="891" spans="1:12" x14ac:dyDescent="0.25">
      <c r="A891" s="119" t="s">
        <v>1076</v>
      </c>
      <c r="B891" s="114" t="s">
        <v>971</v>
      </c>
      <c r="C891" s="109">
        <f t="shared" si="57"/>
        <v>59251.065599999994</v>
      </c>
      <c r="D891" s="112">
        <f t="shared" si="52"/>
        <v>62806.129536</v>
      </c>
      <c r="E891" s="109">
        <f t="shared" si="55"/>
        <v>55696.001663999989</v>
      </c>
      <c r="F891" s="101" t="str">
        <f t="shared" si="56"/>
        <v/>
      </c>
      <c r="H891" s="23">
        <v>28.39</v>
      </c>
      <c r="I891" s="1" t="s">
        <v>891</v>
      </c>
      <c r="J891" s="22">
        <f t="shared" si="58"/>
        <v>59251.065599999994</v>
      </c>
      <c r="K891" s="1" t="s">
        <v>892</v>
      </c>
    </row>
    <row r="892" spans="1:12" x14ac:dyDescent="0.25">
      <c r="A892" s="119" t="s">
        <v>1077</v>
      </c>
      <c r="B892" s="114" t="s">
        <v>971</v>
      </c>
      <c r="C892" s="109">
        <f t="shared" si="57"/>
        <v>62298.144</v>
      </c>
      <c r="D892" s="112">
        <f t="shared" si="52"/>
        <v>66036.032640000005</v>
      </c>
      <c r="E892" s="109">
        <f t="shared" si="55"/>
        <v>58560.255359999996</v>
      </c>
      <c r="F892" s="101" t="str">
        <f t="shared" si="56"/>
        <v/>
      </c>
      <c r="H892" s="23">
        <v>29.85</v>
      </c>
      <c r="I892" s="1" t="s">
        <v>891</v>
      </c>
      <c r="J892" s="22">
        <f t="shared" si="58"/>
        <v>62298.144</v>
      </c>
      <c r="K892" s="1" t="s">
        <v>892</v>
      </c>
    </row>
    <row r="893" spans="1:12" x14ac:dyDescent="0.25">
      <c r="A893" s="119" t="s">
        <v>1078</v>
      </c>
      <c r="B893" s="114" t="s">
        <v>971</v>
      </c>
      <c r="C893" s="109">
        <f t="shared" si="57"/>
        <v>69456.691200000001</v>
      </c>
      <c r="D893" s="112">
        <f t="shared" si="52"/>
        <v>73624.092671999999</v>
      </c>
      <c r="E893" s="109">
        <f t="shared" si="55"/>
        <v>65289.289727999996</v>
      </c>
      <c r="F893" s="101" t="str">
        <f t="shared" si="56"/>
        <v/>
      </c>
      <c r="H893" s="23">
        <v>33.28</v>
      </c>
      <c r="I893" s="1" t="s">
        <v>891</v>
      </c>
      <c r="J893" s="22">
        <f t="shared" si="58"/>
        <v>69456.691200000001</v>
      </c>
      <c r="K893" s="1" t="s">
        <v>892</v>
      </c>
    </row>
    <row r="894" spans="1:12" x14ac:dyDescent="0.25">
      <c r="A894" s="119" t="s">
        <v>1079</v>
      </c>
      <c r="B894" s="114" t="s">
        <v>971</v>
      </c>
      <c r="C894" s="109">
        <f t="shared" si="57"/>
        <v>71689.824000000008</v>
      </c>
      <c r="D894" s="112">
        <f t="shared" si="52"/>
        <v>75991.213440000007</v>
      </c>
      <c r="E894" s="109">
        <f t="shared" si="55"/>
        <v>67388.434560000009</v>
      </c>
      <c r="F894" s="101" t="str">
        <f t="shared" si="56"/>
        <v/>
      </c>
      <c r="H894" s="23">
        <v>34.35</v>
      </c>
      <c r="I894" s="1" t="s">
        <v>891</v>
      </c>
      <c r="J894" s="22">
        <f t="shared" si="58"/>
        <v>71689.824000000008</v>
      </c>
      <c r="K894" s="1" t="s">
        <v>892</v>
      </c>
    </row>
    <row r="895" spans="1:12" x14ac:dyDescent="0.25">
      <c r="A895" s="119" t="s">
        <v>1080</v>
      </c>
      <c r="B895" s="114" t="s">
        <v>971</v>
      </c>
      <c r="C895" s="109">
        <f t="shared" si="57"/>
        <v>75091.699199999988</v>
      </c>
      <c r="D895" s="112">
        <f t="shared" si="52"/>
        <v>79597.201151999994</v>
      </c>
      <c r="E895" s="109">
        <f t="shared" si="55"/>
        <v>70586.197247999982</v>
      </c>
      <c r="F895" s="101" t="str">
        <f t="shared" si="56"/>
        <v/>
      </c>
      <c r="H895" s="23">
        <v>35.979999999999997</v>
      </c>
      <c r="I895" s="1" t="s">
        <v>891</v>
      </c>
      <c r="J895" s="22">
        <f t="shared" si="58"/>
        <v>75091.699199999988</v>
      </c>
      <c r="K895" s="1" t="s">
        <v>892</v>
      </c>
    </row>
    <row r="896" spans="1:12" x14ac:dyDescent="0.25">
      <c r="A896" s="119" t="s">
        <v>1081</v>
      </c>
      <c r="B896" s="114" t="s">
        <v>971</v>
      </c>
      <c r="C896" s="109">
        <f t="shared" si="57"/>
        <v>78639.667200000011</v>
      </c>
      <c r="D896" s="112">
        <f t="shared" si="52"/>
        <v>83358.047232000012</v>
      </c>
      <c r="E896" s="109">
        <f t="shared" si="55"/>
        <v>73921.28716800001</v>
      </c>
      <c r="F896" s="101" t="str">
        <f t="shared" si="56"/>
        <v/>
      </c>
      <c r="H896" s="23">
        <v>37.68</v>
      </c>
      <c r="I896" s="1" t="s">
        <v>891</v>
      </c>
      <c r="J896" s="22">
        <f t="shared" si="58"/>
        <v>78639.667200000011</v>
      </c>
      <c r="K896" s="1" t="s">
        <v>892</v>
      </c>
    </row>
    <row r="897" spans="1:14" x14ac:dyDescent="0.25">
      <c r="A897" s="119" t="s">
        <v>1082</v>
      </c>
      <c r="B897" s="114" t="s">
        <v>971</v>
      </c>
      <c r="C897" s="109">
        <f t="shared" si="57"/>
        <v>85986.04800000001</v>
      </c>
      <c r="D897" s="112">
        <f t="shared" si="52"/>
        <v>91145.210880000013</v>
      </c>
      <c r="E897" s="109">
        <f t="shared" si="55"/>
        <v>80826.885120000006</v>
      </c>
      <c r="F897" s="101" t="str">
        <f t="shared" si="56"/>
        <v/>
      </c>
      <c r="H897" s="23">
        <v>41.2</v>
      </c>
      <c r="I897" s="1" t="s">
        <v>891</v>
      </c>
      <c r="J897" s="22">
        <f t="shared" si="58"/>
        <v>85986.04800000001</v>
      </c>
      <c r="K897" s="1" t="s">
        <v>892</v>
      </c>
    </row>
    <row r="898" spans="1:14" x14ac:dyDescent="0.25">
      <c r="A898" s="119" t="s">
        <v>1083</v>
      </c>
      <c r="B898" s="114" t="s">
        <v>971</v>
      </c>
      <c r="C898" s="109">
        <f t="shared" si="57"/>
        <v>90640.147200000007</v>
      </c>
      <c r="D898" s="112">
        <f t="shared" ref="D898:D961" si="59">SUM(C898*1.06)</f>
        <v>96078.556032000008</v>
      </c>
      <c r="E898" s="109">
        <f t="shared" si="55"/>
        <v>85201.738368000006</v>
      </c>
      <c r="F898" s="101" t="str">
        <f t="shared" si="56"/>
        <v/>
      </c>
      <c r="H898" s="23">
        <v>43.43</v>
      </c>
      <c r="I898" s="1" t="s">
        <v>891</v>
      </c>
      <c r="J898" s="22">
        <f t="shared" si="58"/>
        <v>90640.147200000007</v>
      </c>
      <c r="K898" s="1" t="s">
        <v>892</v>
      </c>
    </row>
    <row r="899" spans="1:14" x14ac:dyDescent="0.25">
      <c r="A899" s="119" t="s">
        <v>1084</v>
      </c>
      <c r="B899" s="114" t="s">
        <v>971</v>
      </c>
      <c r="C899" s="109">
        <f t="shared" si="57"/>
        <v>94167.2448</v>
      </c>
      <c r="D899" s="112">
        <f t="shared" si="59"/>
        <v>99817.279488</v>
      </c>
      <c r="E899" s="109">
        <f t="shared" si="55"/>
        <v>88517.210112000001</v>
      </c>
      <c r="F899" s="101" t="str">
        <f t="shared" si="56"/>
        <v/>
      </c>
      <c r="H899" s="23">
        <v>45.12</v>
      </c>
      <c r="I899" s="1" t="s">
        <v>891</v>
      </c>
      <c r="J899" s="22">
        <f t="shared" si="58"/>
        <v>94167.2448</v>
      </c>
      <c r="K899" s="1" t="s">
        <v>892</v>
      </c>
    </row>
    <row r="900" spans="1:14" x14ac:dyDescent="0.25">
      <c r="A900" s="119" t="s">
        <v>1085</v>
      </c>
      <c r="B900" s="114" t="s">
        <v>971</v>
      </c>
      <c r="C900" s="109">
        <f t="shared" si="57"/>
        <v>98090.880000000005</v>
      </c>
      <c r="D900" s="112">
        <f t="shared" si="59"/>
        <v>103976.3328</v>
      </c>
      <c r="E900" s="109">
        <f t="shared" si="55"/>
        <v>92205.427200000006</v>
      </c>
      <c r="F900" s="101" t="str">
        <f t="shared" si="56"/>
        <v/>
      </c>
      <c r="H900" s="23">
        <v>47</v>
      </c>
      <c r="I900" s="1" t="s">
        <v>891</v>
      </c>
      <c r="J900" s="22">
        <f t="shared" si="58"/>
        <v>98090.880000000005</v>
      </c>
      <c r="K900" s="1" t="s">
        <v>892</v>
      </c>
    </row>
    <row r="901" spans="1:14" x14ac:dyDescent="0.25">
      <c r="A901" s="119" t="s">
        <v>1086</v>
      </c>
      <c r="B901" s="114" t="s">
        <v>971</v>
      </c>
      <c r="C901" s="109">
        <f t="shared" si="57"/>
        <v>101931.03360000001</v>
      </c>
      <c r="D901" s="112">
        <f t="shared" si="59"/>
        <v>108046.89561600001</v>
      </c>
      <c r="E901" s="109">
        <f t="shared" si="55"/>
        <v>95815.171584000011</v>
      </c>
      <c r="F901" s="101" t="str">
        <f t="shared" si="56"/>
        <v/>
      </c>
      <c r="H901" s="23">
        <v>48.84</v>
      </c>
      <c r="I901" s="1" t="s">
        <v>891</v>
      </c>
      <c r="J901" s="22">
        <f t="shared" si="58"/>
        <v>101931.03360000001</v>
      </c>
      <c r="K901" s="1" t="s">
        <v>892</v>
      </c>
    </row>
    <row r="902" spans="1:14" x14ac:dyDescent="0.25">
      <c r="A902" s="107" t="s">
        <v>1087</v>
      </c>
      <c r="B902" s="114" t="s">
        <v>1088</v>
      </c>
      <c r="C902" s="111">
        <v>58424</v>
      </c>
      <c r="D902" s="112">
        <f t="shared" si="59"/>
        <v>61929.440000000002</v>
      </c>
      <c r="E902" s="109">
        <f t="shared" si="55"/>
        <v>54918.559999999998</v>
      </c>
      <c r="F902" s="101" t="str">
        <f>IF( COUNTIF(C$2:C$1297,#REF!)&gt;1, "Duplicate", "")</f>
        <v/>
      </c>
      <c r="G902" s="3" t="s">
        <v>1089</v>
      </c>
    </row>
    <row r="903" spans="1:14" x14ac:dyDescent="0.25">
      <c r="A903" s="107" t="s">
        <v>1090</v>
      </c>
      <c r="B903" s="114" t="s">
        <v>1088</v>
      </c>
      <c r="C903" s="111">
        <v>67276</v>
      </c>
      <c r="D903" s="112">
        <f t="shared" si="59"/>
        <v>71312.56</v>
      </c>
      <c r="E903" s="109">
        <f t="shared" si="55"/>
        <v>63239.439999999995</v>
      </c>
      <c r="F903" s="101" t="str">
        <f>IF( COUNTIF(C$2:C$1297,#REF!)&gt;1, "Duplicate", "")</f>
        <v/>
      </c>
    </row>
    <row r="904" spans="1:14" x14ac:dyDescent="0.25">
      <c r="A904" s="107" t="s">
        <v>1091</v>
      </c>
      <c r="B904" s="114" t="s">
        <v>1088</v>
      </c>
      <c r="C904" s="111">
        <v>75472</v>
      </c>
      <c r="D904" s="112">
        <f t="shared" si="59"/>
        <v>80000.320000000007</v>
      </c>
      <c r="E904" s="109">
        <f t="shared" si="55"/>
        <v>70943.679999999993</v>
      </c>
      <c r="F904" s="101" t="str">
        <f>IF( COUNTIF(C$2:C$1297,#REF!)&gt;1, "Duplicate", "")</f>
        <v/>
      </c>
    </row>
    <row r="905" spans="1:14" x14ac:dyDescent="0.25">
      <c r="A905" s="107" t="s">
        <v>1092</v>
      </c>
      <c r="B905" s="114" t="s">
        <v>1088</v>
      </c>
      <c r="C905" s="111">
        <v>85266</v>
      </c>
      <c r="D905" s="112">
        <f t="shared" si="59"/>
        <v>90381.96</v>
      </c>
      <c r="E905" s="109">
        <f t="shared" si="55"/>
        <v>80150.039999999994</v>
      </c>
      <c r="F905" s="101" t="str">
        <f>IF( COUNTIF(C$2:C$1297,#REF!)&gt;1, "Duplicate", "")</f>
        <v/>
      </c>
    </row>
    <row r="906" spans="1:14" x14ac:dyDescent="0.25">
      <c r="A906" s="107" t="s">
        <v>1093</v>
      </c>
      <c r="B906" s="114" t="s">
        <v>1088</v>
      </c>
      <c r="C906" s="111">
        <v>95704</v>
      </c>
      <c r="D906" s="112">
        <f t="shared" si="59"/>
        <v>101446.24</v>
      </c>
      <c r="E906" s="109">
        <f t="shared" si="55"/>
        <v>89961.76</v>
      </c>
      <c r="F906" s="101" t="str">
        <f>IF( COUNTIF(C$2:C$1297,#REF!)&gt;1, "Duplicate", "")</f>
        <v/>
      </c>
    </row>
    <row r="907" spans="1:14" x14ac:dyDescent="0.25">
      <c r="A907" s="107" t="s">
        <v>1094</v>
      </c>
      <c r="B907" s="114" t="s">
        <v>1088</v>
      </c>
      <c r="C907" s="111">
        <v>106393</v>
      </c>
      <c r="D907" s="112">
        <f t="shared" si="59"/>
        <v>112776.58</v>
      </c>
      <c r="E907" s="109">
        <f t="shared" si="55"/>
        <v>100009.42</v>
      </c>
      <c r="F907" s="101" t="str">
        <f>IF( COUNTIF(C$2:C$1297,#REF!)&gt;1, "Duplicate", "")</f>
        <v/>
      </c>
    </row>
    <row r="908" spans="1:14" x14ac:dyDescent="0.25">
      <c r="A908" s="107" t="s">
        <v>1095</v>
      </c>
      <c r="B908" s="114" t="s">
        <v>1088</v>
      </c>
      <c r="C908" s="111">
        <v>122034</v>
      </c>
      <c r="D908" s="112">
        <f t="shared" si="59"/>
        <v>129356.04000000001</v>
      </c>
      <c r="E908" s="109">
        <f t="shared" si="55"/>
        <v>114711.95999999999</v>
      </c>
      <c r="F908" s="101" t="str">
        <f>IF( COUNTIF(C$2:C$1297,#REF!)&gt;1, "Duplicate", "")</f>
        <v/>
      </c>
    </row>
    <row r="909" spans="1:14" x14ac:dyDescent="0.25">
      <c r="A909" s="107" t="s">
        <v>1096</v>
      </c>
      <c r="B909" s="114" t="s">
        <v>1088</v>
      </c>
      <c r="C909" s="111">
        <v>137872</v>
      </c>
      <c r="D909" s="112">
        <f t="shared" si="59"/>
        <v>146144.32000000001</v>
      </c>
      <c r="E909" s="109">
        <f t="shared" si="55"/>
        <v>129599.67999999999</v>
      </c>
      <c r="F909" s="101" t="str">
        <f>IF( COUNTIF(C$2:C$1297,#REF!)&gt;1, "Duplicate", "")</f>
        <v/>
      </c>
    </row>
    <row r="910" spans="1:14" x14ac:dyDescent="0.25">
      <c r="A910" s="113" t="s">
        <v>1097</v>
      </c>
      <c r="B910" s="114" t="s">
        <v>971</v>
      </c>
      <c r="C910" s="115">
        <f>J910</f>
        <v>67077.465599999996</v>
      </c>
      <c r="D910" s="112">
        <f t="shared" si="59"/>
        <v>71102.113536000004</v>
      </c>
      <c r="E910" s="109">
        <f t="shared" si="55"/>
        <v>63052.817663999995</v>
      </c>
      <c r="F910" s="101" t="str">
        <f t="shared" ref="F910:F918" si="60">IF(COUNTIF(C$2:C$1297, C910)&gt;1, "Duplicate", "")</f>
        <v>Duplicate</v>
      </c>
      <c r="G910" s="12" t="s">
        <v>1098</v>
      </c>
      <c r="H910" s="1">
        <v>32.14</v>
      </c>
      <c r="I910" s="1" t="s">
        <v>891</v>
      </c>
      <c r="J910" s="106">
        <f>H910*40*52.176</f>
        <v>67077.465599999996</v>
      </c>
      <c r="K910" s="1" t="s">
        <v>892</v>
      </c>
      <c r="L910" s="12" t="s">
        <v>1074</v>
      </c>
      <c r="M910" s="18"/>
      <c r="N910" s="18"/>
    </row>
    <row r="911" spans="1:14" x14ac:dyDescent="0.25">
      <c r="A911" s="113" t="s">
        <v>1099</v>
      </c>
      <c r="B911" s="114" t="s">
        <v>971</v>
      </c>
      <c r="C911" s="115">
        <f t="shared" ref="C911:C918" si="61">J911</f>
        <v>73547.289600000004</v>
      </c>
      <c r="D911" s="112">
        <f t="shared" si="59"/>
        <v>77960.126976000014</v>
      </c>
      <c r="E911" s="109">
        <f t="shared" si="55"/>
        <v>69134.452223999993</v>
      </c>
      <c r="F911" s="101" t="str">
        <f t="shared" si="60"/>
        <v/>
      </c>
      <c r="H911" s="1">
        <v>35.24</v>
      </c>
      <c r="I911" s="1" t="s">
        <v>891</v>
      </c>
      <c r="J911" s="106">
        <f t="shared" ref="J911:J918" si="62">H911*40*52.176</f>
        <v>73547.289600000004</v>
      </c>
      <c r="K911" s="1" t="s">
        <v>892</v>
      </c>
    </row>
    <row r="912" spans="1:14" x14ac:dyDescent="0.25">
      <c r="A912" s="113" t="s">
        <v>1100</v>
      </c>
      <c r="B912" s="114" t="s">
        <v>971</v>
      </c>
      <c r="C912" s="115">
        <f t="shared" si="61"/>
        <v>80392.780800000008</v>
      </c>
      <c r="D912" s="112">
        <f t="shared" si="59"/>
        <v>85216.34764800001</v>
      </c>
      <c r="E912" s="109">
        <f t="shared" si="55"/>
        <v>75569.213952000006</v>
      </c>
      <c r="F912" s="101" t="str">
        <f t="shared" si="60"/>
        <v>Duplicate</v>
      </c>
      <c r="H912" s="1">
        <v>38.520000000000003</v>
      </c>
      <c r="I912" s="1" t="s">
        <v>891</v>
      </c>
      <c r="J912" s="106">
        <f t="shared" si="62"/>
        <v>80392.780800000008</v>
      </c>
      <c r="K912" s="1" t="s">
        <v>892</v>
      </c>
    </row>
    <row r="913" spans="1:12" x14ac:dyDescent="0.25">
      <c r="A913" s="113" t="s">
        <v>1101</v>
      </c>
      <c r="B913" s="114" t="s">
        <v>971</v>
      </c>
      <c r="C913" s="115">
        <f t="shared" si="61"/>
        <v>90264.48000000001</v>
      </c>
      <c r="D913" s="112">
        <f t="shared" si="59"/>
        <v>95680.348800000022</v>
      </c>
      <c r="E913" s="109">
        <f t="shared" si="55"/>
        <v>84848.611199999999</v>
      </c>
      <c r="F913" s="101" t="str">
        <f t="shared" si="60"/>
        <v/>
      </c>
      <c r="H913" s="1">
        <v>43.25</v>
      </c>
      <c r="I913" s="1" t="s">
        <v>891</v>
      </c>
      <c r="J913" s="106">
        <f t="shared" si="62"/>
        <v>90264.48000000001</v>
      </c>
      <c r="K913" s="1" t="s">
        <v>892</v>
      </c>
    </row>
    <row r="914" spans="1:12" x14ac:dyDescent="0.25">
      <c r="A914" s="113" t="s">
        <v>1102</v>
      </c>
      <c r="B914" s="114" t="s">
        <v>971</v>
      </c>
      <c r="C914" s="115">
        <f t="shared" si="61"/>
        <v>97172.582400000014</v>
      </c>
      <c r="D914" s="112">
        <f t="shared" si="59"/>
        <v>103002.93734400002</v>
      </c>
      <c r="E914" s="109">
        <f t="shared" si="55"/>
        <v>91342.227456000008</v>
      </c>
      <c r="F914" s="101" t="str">
        <f t="shared" si="60"/>
        <v/>
      </c>
      <c r="H914" s="1">
        <v>46.56</v>
      </c>
      <c r="I914" s="1" t="s">
        <v>891</v>
      </c>
      <c r="J914" s="106">
        <f t="shared" si="62"/>
        <v>97172.582400000014</v>
      </c>
      <c r="K914" s="1" t="s">
        <v>892</v>
      </c>
    </row>
    <row r="915" spans="1:12" x14ac:dyDescent="0.25">
      <c r="A915" s="113" t="s">
        <v>1103</v>
      </c>
      <c r="B915" s="114" t="s">
        <v>971</v>
      </c>
      <c r="C915" s="115">
        <f t="shared" si="61"/>
        <v>102911.94240000001</v>
      </c>
      <c r="D915" s="112">
        <f t="shared" si="59"/>
        <v>109086.65894400002</v>
      </c>
      <c r="E915" s="109">
        <f t="shared" si="55"/>
        <v>96737.225856000005</v>
      </c>
      <c r="F915" s="101" t="str">
        <f t="shared" si="60"/>
        <v/>
      </c>
      <c r="H915" s="1">
        <v>49.31</v>
      </c>
      <c r="I915" s="1" t="s">
        <v>891</v>
      </c>
      <c r="J915" s="106">
        <f t="shared" si="62"/>
        <v>102911.94240000001</v>
      </c>
      <c r="K915" s="1" t="s">
        <v>892</v>
      </c>
    </row>
    <row r="916" spans="1:12" x14ac:dyDescent="0.25">
      <c r="A916" s="113" t="s">
        <v>1104</v>
      </c>
      <c r="B916" s="114" t="s">
        <v>971</v>
      </c>
      <c r="C916" s="115">
        <f t="shared" si="61"/>
        <v>111990.56639999998</v>
      </c>
      <c r="D916" s="112">
        <f t="shared" si="59"/>
        <v>118710.00038399998</v>
      </c>
      <c r="E916" s="109">
        <f t="shared" si="55"/>
        <v>105271.13241599998</v>
      </c>
      <c r="F916" s="101" t="str">
        <f t="shared" si="60"/>
        <v/>
      </c>
      <c r="H916" s="1">
        <v>53.66</v>
      </c>
      <c r="I916" s="1" t="s">
        <v>891</v>
      </c>
      <c r="J916" s="106">
        <f t="shared" si="62"/>
        <v>111990.56639999998</v>
      </c>
      <c r="K916" s="1" t="s">
        <v>892</v>
      </c>
    </row>
    <row r="917" spans="1:12" x14ac:dyDescent="0.25">
      <c r="A917" s="113" t="s">
        <v>1105</v>
      </c>
      <c r="B917" s="114" t="s">
        <v>971</v>
      </c>
      <c r="C917" s="115">
        <f t="shared" si="61"/>
        <v>120255.24479999999</v>
      </c>
      <c r="D917" s="112">
        <f t="shared" si="59"/>
        <v>127470.55948799998</v>
      </c>
      <c r="E917" s="109">
        <f t="shared" si="55"/>
        <v>113039.93011199999</v>
      </c>
      <c r="F917" s="101" t="str">
        <f t="shared" si="60"/>
        <v/>
      </c>
      <c r="H917" s="1">
        <v>57.62</v>
      </c>
      <c r="I917" s="1" t="s">
        <v>891</v>
      </c>
      <c r="J917" s="106">
        <f t="shared" si="62"/>
        <v>120255.24479999999</v>
      </c>
      <c r="K917" s="1" t="s">
        <v>892</v>
      </c>
    </row>
    <row r="918" spans="1:12" x14ac:dyDescent="0.25">
      <c r="A918" s="113" t="s">
        <v>1106</v>
      </c>
      <c r="B918" s="114" t="s">
        <v>971</v>
      </c>
      <c r="C918" s="115">
        <f t="shared" si="61"/>
        <v>128749.4976</v>
      </c>
      <c r="D918" s="112">
        <f t="shared" si="59"/>
        <v>136474.46745600001</v>
      </c>
      <c r="E918" s="109">
        <f t="shared" si="55"/>
        <v>121024.52774399999</v>
      </c>
      <c r="F918" s="101" t="str">
        <f t="shared" si="60"/>
        <v/>
      </c>
      <c r="H918" s="1">
        <v>61.69</v>
      </c>
      <c r="I918" s="1" t="s">
        <v>891</v>
      </c>
      <c r="J918" s="106">
        <f t="shared" si="62"/>
        <v>128749.4976</v>
      </c>
      <c r="K918" s="1" t="s">
        <v>892</v>
      </c>
    </row>
    <row r="919" spans="1:12" x14ac:dyDescent="0.25">
      <c r="A919" s="107" t="s">
        <v>1107</v>
      </c>
      <c r="B919" s="121" t="s">
        <v>128</v>
      </c>
      <c r="C919" s="111">
        <v>81240</v>
      </c>
      <c r="D919" s="112">
        <f t="shared" si="59"/>
        <v>86114.400000000009</v>
      </c>
      <c r="E919" s="109">
        <f t="shared" si="55"/>
        <v>76365.599999999991</v>
      </c>
      <c r="F919" s="101" t="str">
        <f>IF( COUNTIF(C$2:C$1297,#REF!)&gt;1, "Duplicate", "")</f>
        <v/>
      </c>
      <c r="G919" s="6" t="s">
        <v>1108</v>
      </c>
    </row>
    <row r="920" spans="1:12" x14ac:dyDescent="0.25">
      <c r="A920" s="107" t="s">
        <v>1109</v>
      </c>
      <c r="B920" s="121" t="s">
        <v>128</v>
      </c>
      <c r="C920" s="111">
        <v>93383</v>
      </c>
      <c r="D920" s="112">
        <f t="shared" si="59"/>
        <v>98985.98000000001</v>
      </c>
      <c r="E920" s="109">
        <f t="shared" si="55"/>
        <v>87780.01999999999</v>
      </c>
      <c r="F920" s="101" t="str">
        <f>IF( COUNTIF(C$2:C$1297,#REF!)&gt;1, "Duplicate", "")</f>
        <v/>
      </c>
    </row>
    <row r="921" spans="1:12" x14ac:dyDescent="0.25">
      <c r="A921" s="107" t="s">
        <v>1110</v>
      </c>
      <c r="B921" s="121" t="s">
        <v>128</v>
      </c>
      <c r="C921" s="111">
        <v>103815</v>
      </c>
      <c r="D921" s="112">
        <f t="shared" si="59"/>
        <v>110043.90000000001</v>
      </c>
      <c r="E921" s="109">
        <f t="shared" si="55"/>
        <v>97586.099999999991</v>
      </c>
      <c r="F921" s="101" t="str">
        <f>IF( COUNTIF(C$2:C$1297,#REF!)&gt;1, "Duplicate", "")</f>
        <v/>
      </c>
    </row>
    <row r="922" spans="1:12" x14ac:dyDescent="0.25">
      <c r="A922" s="107" t="s">
        <v>1111</v>
      </c>
      <c r="B922" s="121" t="s">
        <v>128</v>
      </c>
      <c r="C922" s="111">
        <v>121148</v>
      </c>
      <c r="D922" s="112">
        <f t="shared" si="59"/>
        <v>128416.88</v>
      </c>
      <c r="E922" s="109">
        <f t="shared" si="55"/>
        <v>113879.12</v>
      </c>
      <c r="F922" s="101" t="str">
        <f>IF( COUNTIF(C$2:C$1297,#REF!)&gt;1, "Duplicate", "")</f>
        <v/>
      </c>
    </row>
    <row r="923" spans="1:12" x14ac:dyDescent="0.25">
      <c r="A923" s="107" t="s">
        <v>1112</v>
      </c>
      <c r="B923" s="121" t="s">
        <v>128</v>
      </c>
      <c r="C923" s="111">
        <v>135867</v>
      </c>
      <c r="D923" s="112">
        <f t="shared" si="59"/>
        <v>144019.02000000002</v>
      </c>
      <c r="E923" s="109">
        <f t="shared" si="55"/>
        <v>127714.98</v>
      </c>
      <c r="F923" s="101" t="str">
        <f>IF( COUNTIF(C$2:C$1297,#REF!)&gt;1, "Duplicate", "")</f>
        <v/>
      </c>
    </row>
    <row r="924" spans="1:12" x14ac:dyDescent="0.25">
      <c r="A924" s="107" t="s">
        <v>1113</v>
      </c>
      <c r="B924" s="114" t="s">
        <v>971</v>
      </c>
      <c r="C924" s="115">
        <f>J924</f>
        <v>55039.158000000003</v>
      </c>
      <c r="D924" s="112">
        <f t="shared" si="59"/>
        <v>58341.507480000007</v>
      </c>
      <c r="E924" s="109">
        <f t="shared" ref="E924:E983" si="63">SUM(C924*0.94)</f>
        <v>51736.808519999999</v>
      </c>
      <c r="F924" s="101" t="str">
        <f t="shared" ref="F924:F943" si="64">IF(COUNTIF(C$2:C$1297, C924)&gt;1, "Duplicate", "")</f>
        <v/>
      </c>
      <c r="G924" s="12" t="s">
        <v>1114</v>
      </c>
      <c r="H924" s="1">
        <v>28.13</v>
      </c>
      <c r="I924" s="1" t="s">
        <v>891</v>
      </c>
      <c r="J924" s="106">
        <f>H924*37.5*52.176</f>
        <v>55039.158000000003</v>
      </c>
      <c r="K924" s="1" t="s">
        <v>892</v>
      </c>
      <c r="L924" s="12" t="s">
        <v>1115</v>
      </c>
    </row>
    <row r="925" spans="1:12" x14ac:dyDescent="0.25">
      <c r="A925" s="107" t="s">
        <v>1116</v>
      </c>
      <c r="B925" s="114" t="s">
        <v>971</v>
      </c>
      <c r="C925" s="115">
        <f t="shared" ref="C925:C943" si="65">J925</f>
        <v>60282.846000000005</v>
      </c>
      <c r="D925" s="112">
        <f t="shared" si="59"/>
        <v>63899.816760000009</v>
      </c>
      <c r="E925" s="109">
        <f t="shared" si="63"/>
        <v>56665.875240000001</v>
      </c>
      <c r="F925" s="101" t="str">
        <f t="shared" si="64"/>
        <v/>
      </c>
      <c r="H925" s="1">
        <v>30.81</v>
      </c>
      <c r="I925" s="1" t="s">
        <v>891</v>
      </c>
      <c r="J925" s="106">
        <f t="shared" ref="J925:J943" si="66">H925*37.5*52.176</f>
        <v>60282.846000000005</v>
      </c>
      <c r="K925" s="1" t="s">
        <v>892</v>
      </c>
    </row>
    <row r="926" spans="1:12" x14ac:dyDescent="0.25">
      <c r="A926" s="107" t="s">
        <v>1117</v>
      </c>
      <c r="B926" s="114" t="s">
        <v>971</v>
      </c>
      <c r="C926" s="115">
        <f t="shared" si="65"/>
        <v>64333.008000000002</v>
      </c>
      <c r="D926" s="112">
        <f t="shared" si="59"/>
        <v>68192.98848</v>
      </c>
      <c r="E926" s="109">
        <f t="shared" si="63"/>
        <v>60473.027519999996</v>
      </c>
      <c r="F926" s="101" t="str">
        <f t="shared" si="64"/>
        <v/>
      </c>
      <c r="H926" s="1">
        <v>32.880000000000003</v>
      </c>
      <c r="I926" s="1" t="s">
        <v>891</v>
      </c>
      <c r="J926" s="106">
        <f t="shared" si="66"/>
        <v>64333.008000000002</v>
      </c>
      <c r="K926" s="1" t="s">
        <v>892</v>
      </c>
    </row>
    <row r="927" spans="1:12" x14ac:dyDescent="0.25">
      <c r="A927" s="107" t="s">
        <v>1118</v>
      </c>
      <c r="B927" s="114" t="s">
        <v>971</v>
      </c>
      <c r="C927" s="115">
        <f t="shared" si="65"/>
        <v>67209.210000000006</v>
      </c>
      <c r="D927" s="112">
        <f t="shared" si="59"/>
        <v>71241.762600000016</v>
      </c>
      <c r="E927" s="109">
        <f t="shared" si="63"/>
        <v>63176.657400000004</v>
      </c>
      <c r="F927" s="101" t="str">
        <f t="shared" si="64"/>
        <v/>
      </c>
      <c r="H927" s="1">
        <v>34.35</v>
      </c>
      <c r="I927" s="1" t="s">
        <v>891</v>
      </c>
      <c r="J927" s="106">
        <f t="shared" si="66"/>
        <v>67209.210000000006</v>
      </c>
      <c r="K927" s="1" t="s">
        <v>892</v>
      </c>
    </row>
    <row r="928" spans="1:12" x14ac:dyDescent="0.25">
      <c r="A928" s="107" t="s">
        <v>1119</v>
      </c>
      <c r="B928" s="114" t="s">
        <v>971</v>
      </c>
      <c r="C928" s="115">
        <f t="shared" si="65"/>
        <v>73548.594000000012</v>
      </c>
      <c r="D928" s="112">
        <f t="shared" si="59"/>
        <v>77961.509640000018</v>
      </c>
      <c r="E928" s="109">
        <f t="shared" si="63"/>
        <v>69135.678360000005</v>
      </c>
      <c r="F928" s="101" t="str">
        <f t="shared" si="64"/>
        <v/>
      </c>
      <c r="H928" s="1">
        <v>37.590000000000003</v>
      </c>
      <c r="I928" s="1" t="s">
        <v>891</v>
      </c>
      <c r="J928" s="106">
        <f t="shared" si="66"/>
        <v>73548.594000000012</v>
      </c>
      <c r="K928" s="1" t="s">
        <v>892</v>
      </c>
    </row>
    <row r="929" spans="1:11" x14ac:dyDescent="0.25">
      <c r="A929" s="107" t="s">
        <v>1120</v>
      </c>
      <c r="B929" s="114" t="s">
        <v>971</v>
      </c>
      <c r="C929" s="115">
        <f t="shared" si="65"/>
        <v>75622.59</v>
      </c>
      <c r="D929" s="112">
        <f t="shared" si="59"/>
        <v>80159.945399999997</v>
      </c>
      <c r="E929" s="109">
        <f t="shared" si="63"/>
        <v>71085.234599999996</v>
      </c>
      <c r="F929" s="101" t="str">
        <f t="shared" si="64"/>
        <v/>
      </c>
      <c r="H929" s="1">
        <v>38.65</v>
      </c>
      <c r="I929" s="1" t="s">
        <v>891</v>
      </c>
      <c r="J929" s="106">
        <f t="shared" si="66"/>
        <v>75622.59</v>
      </c>
      <c r="K929" s="1" t="s">
        <v>892</v>
      </c>
    </row>
    <row r="930" spans="1:11" x14ac:dyDescent="0.25">
      <c r="A930" s="107" t="s">
        <v>1121</v>
      </c>
      <c r="B930" s="114" t="s">
        <v>971</v>
      </c>
      <c r="C930" s="115">
        <f t="shared" si="65"/>
        <v>79027.074000000008</v>
      </c>
      <c r="D930" s="112">
        <f t="shared" si="59"/>
        <v>83768.698440000007</v>
      </c>
      <c r="E930" s="109">
        <f t="shared" si="63"/>
        <v>74285.449560000008</v>
      </c>
      <c r="F930" s="101" t="str">
        <f t="shared" si="64"/>
        <v/>
      </c>
      <c r="H930" s="1">
        <v>40.39</v>
      </c>
      <c r="I930" s="1" t="s">
        <v>891</v>
      </c>
      <c r="J930" s="106">
        <f t="shared" si="66"/>
        <v>79027.074000000008</v>
      </c>
      <c r="K930" s="1" t="s">
        <v>892</v>
      </c>
    </row>
    <row r="931" spans="1:11" x14ac:dyDescent="0.25">
      <c r="A931" s="107" t="s">
        <v>1122</v>
      </c>
      <c r="B931" s="114" t="s">
        <v>971</v>
      </c>
      <c r="C931" s="115">
        <f t="shared" si="65"/>
        <v>82607.652000000002</v>
      </c>
      <c r="D931" s="112">
        <f t="shared" si="59"/>
        <v>87564.111120000001</v>
      </c>
      <c r="E931" s="109">
        <f t="shared" si="63"/>
        <v>77651.192880000002</v>
      </c>
      <c r="F931" s="101" t="str">
        <f t="shared" si="64"/>
        <v/>
      </c>
      <c r="H931" s="1">
        <v>42.22</v>
      </c>
      <c r="I931" s="1" t="s">
        <v>891</v>
      </c>
      <c r="J931" s="106">
        <f t="shared" si="66"/>
        <v>82607.652000000002</v>
      </c>
      <c r="K931" s="1" t="s">
        <v>892</v>
      </c>
    </row>
    <row r="932" spans="1:11" x14ac:dyDescent="0.25">
      <c r="A932" s="107" t="s">
        <v>1123</v>
      </c>
      <c r="B932" s="114" t="s">
        <v>971</v>
      </c>
      <c r="C932" s="115">
        <f t="shared" si="65"/>
        <v>90668.844000000012</v>
      </c>
      <c r="D932" s="112">
        <f t="shared" si="59"/>
        <v>96108.974640000015</v>
      </c>
      <c r="E932" s="109">
        <f t="shared" si="63"/>
        <v>85228.713360000009</v>
      </c>
      <c r="F932" s="101" t="str">
        <f t="shared" si="64"/>
        <v/>
      </c>
      <c r="H932" s="1">
        <v>46.34</v>
      </c>
      <c r="I932" s="1" t="s">
        <v>891</v>
      </c>
      <c r="J932" s="106">
        <f t="shared" si="66"/>
        <v>90668.844000000012</v>
      </c>
      <c r="K932" s="1" t="s">
        <v>892</v>
      </c>
    </row>
    <row r="933" spans="1:11" x14ac:dyDescent="0.25">
      <c r="A933" s="107" t="s">
        <v>1124</v>
      </c>
      <c r="B933" s="114" t="s">
        <v>971</v>
      </c>
      <c r="C933" s="115">
        <f t="shared" si="65"/>
        <v>95305.986000000004</v>
      </c>
      <c r="D933" s="112">
        <f t="shared" si="59"/>
        <v>101024.34516000001</v>
      </c>
      <c r="E933" s="109">
        <f t="shared" si="63"/>
        <v>89587.626839999997</v>
      </c>
      <c r="F933" s="101" t="str">
        <f t="shared" si="64"/>
        <v/>
      </c>
      <c r="H933" s="1">
        <v>48.71</v>
      </c>
      <c r="I933" s="1" t="s">
        <v>891</v>
      </c>
      <c r="J933" s="106">
        <f t="shared" si="66"/>
        <v>95305.986000000004</v>
      </c>
      <c r="K933" s="1" t="s">
        <v>892</v>
      </c>
    </row>
    <row r="934" spans="1:11" x14ac:dyDescent="0.25">
      <c r="A934" s="107" t="s">
        <v>1125</v>
      </c>
      <c r="B934" s="114" t="s">
        <v>971</v>
      </c>
      <c r="C934" s="115">
        <f t="shared" si="65"/>
        <v>52319.483999999997</v>
      </c>
      <c r="D934" s="112">
        <f t="shared" si="59"/>
        <v>55458.653039999997</v>
      </c>
      <c r="E934" s="109">
        <f t="shared" si="63"/>
        <v>49180.314959999996</v>
      </c>
      <c r="F934" s="101" t="str">
        <f t="shared" si="64"/>
        <v/>
      </c>
      <c r="H934" s="1">
        <v>26.74</v>
      </c>
      <c r="I934" s="1" t="s">
        <v>891</v>
      </c>
      <c r="J934" s="106">
        <f t="shared" si="66"/>
        <v>52319.483999999997</v>
      </c>
      <c r="K934" s="16" t="s">
        <v>892</v>
      </c>
    </row>
    <row r="935" spans="1:11" x14ac:dyDescent="0.25">
      <c r="A935" s="107" t="s">
        <v>1126</v>
      </c>
      <c r="B935" s="114" t="s">
        <v>971</v>
      </c>
      <c r="C935" s="115">
        <f t="shared" si="65"/>
        <v>57582.738000000005</v>
      </c>
      <c r="D935" s="112">
        <f t="shared" si="59"/>
        <v>61037.702280000005</v>
      </c>
      <c r="E935" s="109">
        <f t="shared" si="63"/>
        <v>54127.773720000005</v>
      </c>
      <c r="F935" s="101" t="str">
        <f t="shared" si="64"/>
        <v/>
      </c>
      <c r="H935" s="1">
        <v>29.43</v>
      </c>
      <c r="I935" s="1" t="s">
        <v>891</v>
      </c>
      <c r="J935" s="106">
        <f t="shared" si="66"/>
        <v>57582.738000000005</v>
      </c>
      <c r="K935" s="16" t="s">
        <v>892</v>
      </c>
    </row>
    <row r="936" spans="1:11" x14ac:dyDescent="0.25">
      <c r="A936" s="107" t="s">
        <v>1127</v>
      </c>
      <c r="B936" s="114" t="s">
        <v>971</v>
      </c>
      <c r="C936" s="115">
        <f t="shared" si="65"/>
        <v>62924.255999999994</v>
      </c>
      <c r="D936" s="112">
        <f t="shared" si="59"/>
        <v>66699.711360000001</v>
      </c>
      <c r="E936" s="109">
        <f t="shared" si="63"/>
        <v>59148.800639999994</v>
      </c>
      <c r="F936" s="101" t="str">
        <f t="shared" si="64"/>
        <v/>
      </c>
      <c r="H936" s="1">
        <v>32.159999999999997</v>
      </c>
      <c r="I936" s="1" t="s">
        <v>891</v>
      </c>
      <c r="J936" s="106">
        <f t="shared" si="66"/>
        <v>62924.255999999994</v>
      </c>
      <c r="K936" s="16" t="s">
        <v>892</v>
      </c>
    </row>
    <row r="937" spans="1:11" x14ac:dyDescent="0.25">
      <c r="A937" s="107" t="s">
        <v>1128</v>
      </c>
      <c r="B937" s="114" t="s">
        <v>971</v>
      </c>
      <c r="C937" s="115">
        <f t="shared" si="65"/>
        <v>67815.755999999994</v>
      </c>
      <c r="D937" s="112">
        <f t="shared" si="59"/>
        <v>71884.701359999992</v>
      </c>
      <c r="E937" s="109">
        <f t="shared" si="63"/>
        <v>63746.810639999989</v>
      </c>
      <c r="F937" s="101" t="str">
        <f t="shared" si="64"/>
        <v/>
      </c>
      <c r="H937" s="1">
        <v>34.659999999999997</v>
      </c>
      <c r="I937" s="1" t="s">
        <v>891</v>
      </c>
      <c r="J937" s="106">
        <f t="shared" si="66"/>
        <v>67815.755999999994</v>
      </c>
      <c r="K937" s="16" t="s">
        <v>892</v>
      </c>
    </row>
    <row r="938" spans="1:11" x14ac:dyDescent="0.25">
      <c r="A938" s="107" t="s">
        <v>1129</v>
      </c>
      <c r="B938" s="114" t="s">
        <v>971</v>
      </c>
      <c r="C938" s="115">
        <f t="shared" si="65"/>
        <v>73920.347999999998</v>
      </c>
      <c r="D938" s="112">
        <f t="shared" si="59"/>
        <v>78355.568880000006</v>
      </c>
      <c r="E938" s="109">
        <f t="shared" si="63"/>
        <v>69485.12711999999</v>
      </c>
      <c r="F938" s="101" t="str">
        <f t="shared" si="64"/>
        <v/>
      </c>
      <c r="H938" s="1">
        <v>37.78</v>
      </c>
      <c r="I938" s="1" t="s">
        <v>891</v>
      </c>
      <c r="J938" s="106">
        <f t="shared" si="66"/>
        <v>73920.347999999998</v>
      </c>
      <c r="K938" s="16" t="s">
        <v>892</v>
      </c>
    </row>
    <row r="939" spans="1:11" x14ac:dyDescent="0.25">
      <c r="A939" s="107" t="s">
        <v>1130</v>
      </c>
      <c r="B939" s="114" t="s">
        <v>971</v>
      </c>
      <c r="C939" s="115">
        <f t="shared" si="65"/>
        <v>77461.794000000009</v>
      </c>
      <c r="D939" s="112">
        <f t="shared" si="59"/>
        <v>82109.501640000017</v>
      </c>
      <c r="E939" s="109">
        <f t="shared" si="63"/>
        <v>72814.086360000001</v>
      </c>
      <c r="F939" s="101" t="str">
        <f t="shared" si="64"/>
        <v/>
      </c>
      <c r="H939" s="1">
        <v>39.590000000000003</v>
      </c>
      <c r="I939" s="1" t="s">
        <v>891</v>
      </c>
      <c r="J939" s="106">
        <f t="shared" si="66"/>
        <v>77461.794000000009</v>
      </c>
      <c r="K939" s="16" t="s">
        <v>892</v>
      </c>
    </row>
    <row r="940" spans="1:11" x14ac:dyDescent="0.25">
      <c r="A940" s="107" t="s">
        <v>1131</v>
      </c>
      <c r="B940" s="114" t="s">
        <v>971</v>
      </c>
      <c r="C940" s="115">
        <f t="shared" si="65"/>
        <v>80064.072</v>
      </c>
      <c r="D940" s="112">
        <f t="shared" si="59"/>
        <v>84867.916320000004</v>
      </c>
      <c r="E940" s="109">
        <f t="shared" si="63"/>
        <v>75260.227679999996</v>
      </c>
      <c r="F940" s="101" t="str">
        <f t="shared" si="64"/>
        <v/>
      </c>
      <c r="H940" s="1">
        <v>40.92</v>
      </c>
      <c r="I940" s="1" t="s">
        <v>891</v>
      </c>
      <c r="J940" s="106">
        <f t="shared" si="66"/>
        <v>80064.072</v>
      </c>
      <c r="K940" s="16" t="s">
        <v>892</v>
      </c>
    </row>
    <row r="941" spans="1:11" x14ac:dyDescent="0.25">
      <c r="A941" s="107" t="s">
        <v>1132</v>
      </c>
      <c r="B941" s="114" t="s">
        <v>971</v>
      </c>
      <c r="C941" s="115">
        <f t="shared" si="65"/>
        <v>86775.21</v>
      </c>
      <c r="D941" s="112">
        <f t="shared" si="59"/>
        <v>91981.722600000008</v>
      </c>
      <c r="E941" s="109">
        <f t="shared" si="63"/>
        <v>81568.697400000005</v>
      </c>
      <c r="F941" s="101" t="str">
        <f t="shared" si="64"/>
        <v/>
      </c>
      <c r="H941" s="1">
        <v>44.35</v>
      </c>
      <c r="I941" s="1" t="s">
        <v>891</v>
      </c>
      <c r="J941" s="106">
        <f t="shared" si="66"/>
        <v>86775.21</v>
      </c>
      <c r="K941" s="16" t="s">
        <v>892</v>
      </c>
    </row>
    <row r="942" spans="1:11" x14ac:dyDescent="0.25">
      <c r="A942" s="107" t="s">
        <v>1133</v>
      </c>
      <c r="B942" s="114" t="s">
        <v>971</v>
      </c>
      <c r="C942" s="115">
        <f t="shared" si="65"/>
        <v>94836.402000000002</v>
      </c>
      <c r="D942" s="112">
        <f t="shared" si="59"/>
        <v>100526.58612000001</v>
      </c>
      <c r="E942" s="109">
        <f t="shared" si="63"/>
        <v>89146.217879999997</v>
      </c>
      <c r="F942" s="101" t="str">
        <f t="shared" si="64"/>
        <v/>
      </c>
      <c r="H942" s="1">
        <v>48.47</v>
      </c>
      <c r="I942" s="1" t="s">
        <v>891</v>
      </c>
      <c r="J942" s="106">
        <f t="shared" si="66"/>
        <v>94836.402000000002</v>
      </c>
      <c r="K942" s="16" t="s">
        <v>892</v>
      </c>
    </row>
    <row r="943" spans="1:11" x14ac:dyDescent="0.25">
      <c r="A943" s="107" t="s">
        <v>1134</v>
      </c>
      <c r="B943" s="114" t="s">
        <v>971</v>
      </c>
      <c r="C943" s="115">
        <f t="shared" si="65"/>
        <v>99590.94</v>
      </c>
      <c r="D943" s="112">
        <f t="shared" si="59"/>
        <v>105566.39640000001</v>
      </c>
      <c r="E943" s="109">
        <f t="shared" si="63"/>
        <v>93615.483599999992</v>
      </c>
      <c r="F943" s="101" t="str">
        <f t="shared" si="64"/>
        <v/>
      </c>
      <c r="H943" s="24">
        <v>50.9</v>
      </c>
      <c r="I943" s="1" t="s">
        <v>891</v>
      </c>
      <c r="J943" s="106">
        <f t="shared" si="66"/>
        <v>99590.94</v>
      </c>
      <c r="K943" s="16" t="s">
        <v>892</v>
      </c>
    </row>
    <row r="944" spans="1:11" x14ac:dyDescent="0.25">
      <c r="A944" s="107" t="s">
        <v>1135</v>
      </c>
      <c r="B944" s="108" t="s">
        <v>1136</v>
      </c>
      <c r="C944" s="111">
        <v>69106</v>
      </c>
      <c r="D944" s="112">
        <f t="shared" si="59"/>
        <v>73252.36</v>
      </c>
      <c r="E944" s="109">
        <f t="shared" si="63"/>
        <v>64959.64</v>
      </c>
      <c r="F944" s="101" t="str">
        <f>IF( COUNTIF(C$2:C$1297,#REF!)&gt;1, "Duplicate", "")</f>
        <v/>
      </c>
      <c r="G944" s="12" t="s">
        <v>1137</v>
      </c>
    </row>
    <row r="945" spans="1:7" x14ac:dyDescent="0.25">
      <c r="A945" s="107" t="s">
        <v>1138</v>
      </c>
      <c r="B945" s="108" t="s">
        <v>1136</v>
      </c>
      <c r="C945" s="111">
        <v>74180</v>
      </c>
      <c r="D945" s="112">
        <f t="shared" si="59"/>
        <v>78630.8</v>
      </c>
      <c r="E945" s="109">
        <f t="shared" si="63"/>
        <v>69729.2</v>
      </c>
      <c r="F945" s="101" t="str">
        <f>IF( COUNTIF(C$2:C$1297,#REF!)&gt;1, "Duplicate", "")</f>
        <v/>
      </c>
    </row>
    <row r="946" spans="1:7" x14ac:dyDescent="0.25">
      <c r="A946" s="107" t="s">
        <v>1139</v>
      </c>
      <c r="B946" s="108" t="s">
        <v>1136</v>
      </c>
      <c r="C946" s="111">
        <v>87108</v>
      </c>
      <c r="D946" s="112">
        <f t="shared" si="59"/>
        <v>92334.48000000001</v>
      </c>
      <c r="E946" s="109">
        <f t="shared" si="63"/>
        <v>81881.51999999999</v>
      </c>
      <c r="F946" s="101" t="str">
        <f>IF( COUNTIF(C$2:C$1297,#REF!)&gt;1, "Duplicate", "")</f>
        <v/>
      </c>
    </row>
    <row r="947" spans="1:7" x14ac:dyDescent="0.25">
      <c r="A947" s="107" t="s">
        <v>1140</v>
      </c>
      <c r="B947" s="108" t="s">
        <v>1136</v>
      </c>
      <c r="C947" s="111">
        <v>104044</v>
      </c>
      <c r="D947" s="112">
        <f t="shared" si="59"/>
        <v>110286.64</v>
      </c>
      <c r="E947" s="109">
        <f t="shared" si="63"/>
        <v>97801.36</v>
      </c>
      <c r="F947" s="101" t="str">
        <f>IF( COUNTIF(C$2:C$1297,#REF!)&gt;1, "Duplicate", "")</f>
        <v/>
      </c>
    </row>
    <row r="948" spans="1:7" x14ac:dyDescent="0.25">
      <c r="A948" s="107" t="s">
        <v>1141</v>
      </c>
      <c r="B948" s="108" t="s">
        <v>1136</v>
      </c>
      <c r="C948" s="111">
        <v>115642</v>
      </c>
      <c r="D948" s="112">
        <f t="shared" si="59"/>
        <v>122580.52</v>
      </c>
      <c r="E948" s="109">
        <f t="shared" si="63"/>
        <v>108703.48</v>
      </c>
      <c r="F948" s="101" t="str">
        <f>IF( COUNTIF(C$2:C$1297,#REF!)&gt;1, "Duplicate", "")</f>
        <v/>
      </c>
    </row>
    <row r="949" spans="1:7" x14ac:dyDescent="0.25">
      <c r="A949" s="107" t="s">
        <v>1142</v>
      </c>
      <c r="B949" s="108" t="s">
        <v>1136</v>
      </c>
      <c r="C949" s="111">
        <v>129017</v>
      </c>
      <c r="D949" s="112">
        <f t="shared" si="59"/>
        <v>136758.02000000002</v>
      </c>
      <c r="E949" s="109">
        <f t="shared" si="63"/>
        <v>121275.98</v>
      </c>
      <c r="F949" s="101" t="str">
        <f>IF( COUNTIF(C$2:C$1297,#REF!)&gt;1, "Duplicate", "")</f>
        <v/>
      </c>
    </row>
    <row r="950" spans="1:7" x14ac:dyDescent="0.25">
      <c r="A950" s="107" t="s">
        <v>1143</v>
      </c>
      <c r="B950" s="108" t="s">
        <v>1144</v>
      </c>
      <c r="C950" s="109">
        <v>89382</v>
      </c>
      <c r="D950" s="112">
        <f t="shared" si="59"/>
        <v>94744.92</v>
      </c>
      <c r="E950" s="109">
        <f t="shared" si="63"/>
        <v>84019.08</v>
      </c>
      <c r="F950" s="101" t="str">
        <f t="shared" ref="F950:F968" si="67">IF(COUNTIF(C$2:C$1297, C950)&gt;1, "Duplicate", "")</f>
        <v/>
      </c>
      <c r="G950" s="12" t="s">
        <v>1145</v>
      </c>
    </row>
    <row r="951" spans="1:7" x14ac:dyDescent="0.25">
      <c r="A951" s="107" t="s">
        <v>1146</v>
      </c>
      <c r="B951" s="108" t="s">
        <v>1144</v>
      </c>
      <c r="C951" s="109">
        <v>105080</v>
      </c>
      <c r="D951" s="112">
        <f t="shared" si="59"/>
        <v>111384.8</v>
      </c>
      <c r="E951" s="109">
        <f t="shared" si="63"/>
        <v>98775.2</v>
      </c>
      <c r="F951" s="101" t="str">
        <f t="shared" si="67"/>
        <v/>
      </c>
    </row>
    <row r="952" spans="1:7" x14ac:dyDescent="0.25">
      <c r="A952" s="107" t="s">
        <v>1147</v>
      </c>
      <c r="B952" s="108" t="s">
        <v>1144</v>
      </c>
      <c r="C952" s="109">
        <v>125914</v>
      </c>
      <c r="D952" s="112">
        <f t="shared" si="59"/>
        <v>133468.84</v>
      </c>
      <c r="E952" s="109">
        <f t="shared" si="63"/>
        <v>118359.15999999999</v>
      </c>
      <c r="F952" s="101" t="str">
        <f t="shared" si="67"/>
        <v/>
      </c>
    </row>
    <row r="953" spans="1:7" x14ac:dyDescent="0.25">
      <c r="A953" s="107" t="s">
        <v>1148</v>
      </c>
      <c r="B953" s="108" t="s">
        <v>1144</v>
      </c>
      <c r="C953" s="109">
        <v>144434</v>
      </c>
      <c r="D953" s="112">
        <f t="shared" si="59"/>
        <v>153100.04</v>
      </c>
      <c r="E953" s="109">
        <f t="shared" si="63"/>
        <v>135767.96</v>
      </c>
      <c r="F953" s="101" t="str">
        <f t="shared" si="67"/>
        <v/>
      </c>
    </row>
    <row r="954" spans="1:7" x14ac:dyDescent="0.25">
      <c r="A954" s="107" t="s">
        <v>1149</v>
      </c>
      <c r="B954" s="108" t="s">
        <v>1144</v>
      </c>
      <c r="C954" s="109">
        <v>174076</v>
      </c>
      <c r="D954" s="112">
        <f t="shared" si="59"/>
        <v>184520.56</v>
      </c>
      <c r="E954" s="109">
        <f t="shared" si="63"/>
        <v>163631.44</v>
      </c>
      <c r="F954" s="101" t="str">
        <f t="shared" si="67"/>
        <v/>
      </c>
    </row>
    <row r="955" spans="1:7" x14ac:dyDescent="0.25">
      <c r="A955" s="107" t="s">
        <v>1150</v>
      </c>
      <c r="B955" s="108" t="s">
        <v>875</v>
      </c>
      <c r="C955" s="109">
        <v>51126</v>
      </c>
      <c r="D955" s="112">
        <f t="shared" si="59"/>
        <v>54193.560000000005</v>
      </c>
      <c r="E955" s="109">
        <f t="shared" si="63"/>
        <v>48058.439999999995</v>
      </c>
      <c r="F955" s="101" t="str">
        <f t="shared" si="67"/>
        <v/>
      </c>
      <c r="G955" s="12" t="s">
        <v>1151</v>
      </c>
    </row>
    <row r="956" spans="1:7" x14ac:dyDescent="0.25">
      <c r="A956" s="107" t="s">
        <v>1152</v>
      </c>
      <c r="B956" s="108" t="s">
        <v>875</v>
      </c>
      <c r="C956" s="109">
        <v>53450</v>
      </c>
      <c r="D956" s="112">
        <f t="shared" si="59"/>
        <v>56657</v>
      </c>
      <c r="E956" s="109">
        <f t="shared" si="63"/>
        <v>50243</v>
      </c>
      <c r="F956" s="101" t="str">
        <f t="shared" si="67"/>
        <v/>
      </c>
    </row>
    <row r="957" spans="1:7" x14ac:dyDescent="0.25">
      <c r="A957" s="107" t="s">
        <v>1153</v>
      </c>
      <c r="B957" s="108" t="s">
        <v>875</v>
      </c>
      <c r="C957" s="109">
        <v>55918</v>
      </c>
      <c r="D957" s="112">
        <f t="shared" si="59"/>
        <v>59273.08</v>
      </c>
      <c r="E957" s="109">
        <f t="shared" si="63"/>
        <v>52562.92</v>
      </c>
      <c r="F957" s="101" t="str">
        <f t="shared" si="67"/>
        <v/>
      </c>
    </row>
    <row r="958" spans="1:7" x14ac:dyDescent="0.25">
      <c r="A958" s="107" t="s">
        <v>1154</v>
      </c>
      <c r="B958" s="108" t="s">
        <v>875</v>
      </c>
      <c r="C958" s="109">
        <v>59519</v>
      </c>
      <c r="D958" s="112">
        <f t="shared" si="59"/>
        <v>63090.140000000007</v>
      </c>
      <c r="E958" s="109">
        <f t="shared" si="63"/>
        <v>55947.859999999993</v>
      </c>
      <c r="F958" s="101" t="str">
        <f t="shared" si="67"/>
        <v/>
      </c>
    </row>
    <row r="959" spans="1:7" x14ac:dyDescent="0.25">
      <c r="A959" s="107" t="s">
        <v>1155</v>
      </c>
      <c r="B959" s="108" t="s">
        <v>875</v>
      </c>
      <c r="C959" s="109">
        <v>63472</v>
      </c>
      <c r="D959" s="112">
        <f t="shared" si="59"/>
        <v>67280.320000000007</v>
      </c>
      <c r="E959" s="109">
        <f t="shared" si="63"/>
        <v>59663.679999999993</v>
      </c>
      <c r="F959" s="101" t="str">
        <f t="shared" si="67"/>
        <v/>
      </c>
    </row>
    <row r="960" spans="1:7" x14ac:dyDescent="0.25">
      <c r="A960" s="107" t="s">
        <v>1156</v>
      </c>
      <c r="B960" s="108" t="s">
        <v>875</v>
      </c>
      <c r="C960" s="109">
        <v>68349</v>
      </c>
      <c r="D960" s="112">
        <f t="shared" si="59"/>
        <v>72449.94</v>
      </c>
      <c r="E960" s="109">
        <f t="shared" si="63"/>
        <v>64248.06</v>
      </c>
      <c r="F960" s="101" t="str">
        <f t="shared" si="67"/>
        <v/>
      </c>
    </row>
    <row r="961" spans="1:7" x14ac:dyDescent="0.25">
      <c r="A961" s="107" t="s">
        <v>1157</v>
      </c>
      <c r="B961" s="108" t="s">
        <v>875</v>
      </c>
      <c r="C961" s="109">
        <v>73427</v>
      </c>
      <c r="D961" s="112">
        <f t="shared" si="59"/>
        <v>77832.62000000001</v>
      </c>
      <c r="E961" s="109">
        <f t="shared" si="63"/>
        <v>69021.37999999999</v>
      </c>
      <c r="F961" s="101" t="str">
        <f t="shared" si="67"/>
        <v/>
      </c>
    </row>
    <row r="962" spans="1:7" x14ac:dyDescent="0.25">
      <c r="A962" s="107" t="s">
        <v>1158</v>
      </c>
      <c r="B962" s="108" t="s">
        <v>875</v>
      </c>
      <c r="C962" s="109">
        <v>79099</v>
      </c>
      <c r="D962" s="112">
        <f t="shared" ref="D962:D1025" si="68">SUM(C962*1.06)</f>
        <v>83844.94</v>
      </c>
      <c r="E962" s="109">
        <f t="shared" si="63"/>
        <v>74353.06</v>
      </c>
      <c r="F962" s="101" t="str">
        <f t="shared" si="67"/>
        <v/>
      </c>
    </row>
    <row r="963" spans="1:7" x14ac:dyDescent="0.25">
      <c r="A963" s="107" t="s">
        <v>1159</v>
      </c>
      <c r="B963" s="108" t="s">
        <v>875</v>
      </c>
      <c r="C963" s="109">
        <v>85274</v>
      </c>
      <c r="D963" s="112">
        <f t="shared" si="68"/>
        <v>90390.44</v>
      </c>
      <c r="E963" s="109">
        <f t="shared" si="63"/>
        <v>80157.56</v>
      </c>
      <c r="F963" s="101" t="str">
        <f t="shared" si="67"/>
        <v/>
      </c>
    </row>
    <row r="964" spans="1:7" x14ac:dyDescent="0.25">
      <c r="A964" s="107" t="s">
        <v>1160</v>
      </c>
      <c r="B964" s="108" t="s">
        <v>1161</v>
      </c>
      <c r="C964" s="109">
        <v>89336</v>
      </c>
      <c r="D964" s="112">
        <f t="shared" si="68"/>
        <v>94696.16</v>
      </c>
      <c r="E964" s="109">
        <f t="shared" si="63"/>
        <v>83975.84</v>
      </c>
      <c r="F964" s="101" t="str">
        <f t="shared" si="67"/>
        <v/>
      </c>
      <c r="G964" s="12" t="s">
        <v>1162</v>
      </c>
    </row>
    <row r="965" spans="1:7" x14ac:dyDescent="0.25">
      <c r="A965" s="107" t="s">
        <v>1163</v>
      </c>
      <c r="B965" s="108" t="s">
        <v>1161</v>
      </c>
      <c r="C965" s="109">
        <v>92086</v>
      </c>
      <c r="D965" s="112">
        <f t="shared" si="68"/>
        <v>97611.16</v>
      </c>
      <c r="E965" s="109">
        <f t="shared" si="63"/>
        <v>86560.84</v>
      </c>
      <c r="F965" s="101" t="str">
        <f t="shared" si="67"/>
        <v/>
      </c>
    </row>
    <row r="966" spans="1:7" x14ac:dyDescent="0.25">
      <c r="A966" s="107" t="s">
        <v>1164</v>
      </c>
      <c r="B966" s="108" t="s">
        <v>1161</v>
      </c>
      <c r="C966" s="109">
        <v>107202</v>
      </c>
      <c r="D966" s="112">
        <f t="shared" si="68"/>
        <v>113634.12000000001</v>
      </c>
      <c r="E966" s="109">
        <f t="shared" si="63"/>
        <v>100769.87999999999</v>
      </c>
      <c r="F966" s="101" t="str">
        <f t="shared" si="67"/>
        <v/>
      </c>
    </row>
    <row r="967" spans="1:7" x14ac:dyDescent="0.25">
      <c r="A967" s="107" t="s">
        <v>1165</v>
      </c>
      <c r="B967" s="108" t="s">
        <v>1161</v>
      </c>
      <c r="C967" s="109">
        <v>116087</v>
      </c>
      <c r="D967" s="112">
        <f t="shared" si="68"/>
        <v>123052.22</v>
      </c>
      <c r="E967" s="109">
        <f t="shared" si="63"/>
        <v>109121.78</v>
      </c>
      <c r="F967" s="101" t="str">
        <f t="shared" si="67"/>
        <v/>
      </c>
    </row>
    <row r="968" spans="1:7" x14ac:dyDescent="0.25">
      <c r="A968" s="107" t="s">
        <v>1166</v>
      </c>
      <c r="B968" s="108" t="s">
        <v>1161</v>
      </c>
      <c r="C968" s="109">
        <v>137979</v>
      </c>
      <c r="D968" s="112">
        <f t="shared" si="68"/>
        <v>146257.74000000002</v>
      </c>
      <c r="E968" s="109">
        <f t="shared" si="63"/>
        <v>129700.26</v>
      </c>
      <c r="F968" s="101" t="str">
        <f t="shared" si="67"/>
        <v/>
      </c>
    </row>
    <row r="969" spans="1:7" x14ac:dyDescent="0.25">
      <c r="A969" s="107" t="s">
        <v>1167</v>
      </c>
      <c r="B969" s="122" t="s">
        <v>1168</v>
      </c>
      <c r="C969" s="111">
        <v>102671</v>
      </c>
      <c r="D969" s="112">
        <f t="shared" si="68"/>
        <v>108831.26000000001</v>
      </c>
      <c r="E969" s="109">
        <f t="shared" si="63"/>
        <v>96510.739999999991</v>
      </c>
      <c r="F969" s="101" t="str">
        <f>IF( COUNTIF(C$2:C$1297,#REF!)&gt;1, "Duplicate", "")</f>
        <v/>
      </c>
      <c r="G969" s="12" t="s">
        <v>1169</v>
      </c>
    </row>
    <row r="970" spans="1:7" x14ac:dyDescent="0.25">
      <c r="A970" s="107" t="s">
        <v>1170</v>
      </c>
      <c r="B970" s="122" t="s">
        <v>1168</v>
      </c>
      <c r="C970" s="111">
        <v>128628</v>
      </c>
      <c r="D970" s="112">
        <f t="shared" si="68"/>
        <v>136345.68</v>
      </c>
      <c r="E970" s="109">
        <f t="shared" si="63"/>
        <v>120910.31999999999</v>
      </c>
      <c r="F970" s="101" t="str">
        <f>IF( COUNTIF(C$2:C$1297,#REF!)&gt;1, "Duplicate", "")</f>
        <v/>
      </c>
    </row>
    <row r="971" spans="1:7" x14ac:dyDescent="0.25">
      <c r="A971" s="107" t="s">
        <v>1171</v>
      </c>
      <c r="B971" s="122" t="s">
        <v>1168</v>
      </c>
      <c r="C971" s="111">
        <v>206386</v>
      </c>
      <c r="D971" s="112">
        <f t="shared" si="68"/>
        <v>218769.16</v>
      </c>
      <c r="E971" s="109">
        <f t="shared" si="63"/>
        <v>194002.84</v>
      </c>
      <c r="F971" s="101" t="str">
        <f>IF( COUNTIF(C$2:C$1297,#REF!)&gt;1, "Duplicate", "")</f>
        <v/>
      </c>
    </row>
    <row r="972" spans="1:7" x14ac:dyDescent="0.25">
      <c r="A972" s="107" t="s">
        <v>1172</v>
      </c>
      <c r="B972" s="122" t="s">
        <v>1168</v>
      </c>
      <c r="C972" s="111">
        <v>228084</v>
      </c>
      <c r="D972" s="112">
        <f t="shared" si="68"/>
        <v>241769.04</v>
      </c>
      <c r="E972" s="109">
        <f t="shared" si="63"/>
        <v>214398.96</v>
      </c>
      <c r="F972" s="101" t="str">
        <f>IF( COUNTIF(C$2:C$1297,#REF!)&gt;1, "Duplicate", "")</f>
        <v/>
      </c>
    </row>
    <row r="973" spans="1:7" x14ac:dyDescent="0.25">
      <c r="A973" s="107" t="s">
        <v>1173</v>
      </c>
      <c r="B973" s="122" t="s">
        <v>1168</v>
      </c>
      <c r="C973" s="111">
        <v>244642</v>
      </c>
      <c r="D973" s="112">
        <f t="shared" si="68"/>
        <v>259320.52000000002</v>
      </c>
      <c r="E973" s="109">
        <f t="shared" si="63"/>
        <v>229963.47999999998</v>
      </c>
      <c r="F973" s="101" t="str">
        <f>IF( COUNTIF(C$2:C$1297,#REF!)&gt;1, "Duplicate", "")</f>
        <v/>
      </c>
      <c r="G973" s="3"/>
    </row>
    <row r="974" spans="1:7" x14ac:dyDescent="0.25">
      <c r="A974" s="107" t="s">
        <v>1174</v>
      </c>
      <c r="B974" s="122" t="s">
        <v>1168</v>
      </c>
      <c r="C974" s="111">
        <v>251413</v>
      </c>
      <c r="D974" s="112">
        <f t="shared" si="68"/>
        <v>266497.78000000003</v>
      </c>
      <c r="E974" s="109">
        <f t="shared" si="63"/>
        <v>236328.21999999997</v>
      </c>
      <c r="F974" s="101" t="str">
        <f>IF( COUNTIF(C$2:C$1297,#REF!)&gt;1, "Duplicate", "")</f>
        <v/>
      </c>
    </row>
    <row r="975" spans="1:7" x14ac:dyDescent="0.25">
      <c r="A975" s="107" t="s">
        <v>1175</v>
      </c>
      <c r="B975" s="122" t="s">
        <v>128</v>
      </c>
      <c r="C975" s="111">
        <v>69556</v>
      </c>
      <c r="D975" s="112">
        <f t="shared" si="68"/>
        <v>73729.36</v>
      </c>
      <c r="E975" s="109">
        <f t="shared" si="63"/>
        <v>65382.64</v>
      </c>
      <c r="F975" s="101" t="str">
        <f>IF( COUNTIF(C$2:C$1297,#REF!)&gt;1, "Duplicate", "")</f>
        <v/>
      </c>
      <c r="G975" s="3" t="s">
        <v>1176</v>
      </c>
    </row>
    <row r="976" spans="1:7" x14ac:dyDescent="0.25">
      <c r="A976" s="107" t="s">
        <v>1177</v>
      </c>
      <c r="B976" s="122" t="s">
        <v>128</v>
      </c>
      <c r="C976" s="111">
        <v>82430</v>
      </c>
      <c r="D976" s="112">
        <f t="shared" si="68"/>
        <v>87375.8</v>
      </c>
      <c r="E976" s="109">
        <f t="shared" si="63"/>
        <v>77484.2</v>
      </c>
      <c r="F976" s="101" t="str">
        <f>IF( COUNTIF(C$2:C$1297,#REF!)&gt;1, "Duplicate", "")</f>
        <v/>
      </c>
    </row>
    <row r="977" spans="1:7" x14ac:dyDescent="0.25">
      <c r="A977" s="107" t="s">
        <v>1178</v>
      </c>
      <c r="B977" s="122" t="s">
        <v>128</v>
      </c>
      <c r="C977" s="111">
        <v>98715</v>
      </c>
      <c r="D977" s="112">
        <f t="shared" si="68"/>
        <v>104637.90000000001</v>
      </c>
      <c r="E977" s="109">
        <f t="shared" si="63"/>
        <v>92792.099999999991</v>
      </c>
      <c r="F977" s="101" t="str">
        <f>IF( COUNTIF(C$2:C$1297,#REF!)&gt;1, "Duplicate", "")</f>
        <v/>
      </c>
    </row>
    <row r="978" spans="1:7" x14ac:dyDescent="0.25">
      <c r="A978" s="107" t="s">
        <v>1179</v>
      </c>
      <c r="B978" s="122" t="s">
        <v>128</v>
      </c>
      <c r="C978" s="111">
        <v>116691</v>
      </c>
      <c r="D978" s="112">
        <f t="shared" si="68"/>
        <v>123692.46</v>
      </c>
      <c r="E978" s="109">
        <f t="shared" si="63"/>
        <v>109689.54</v>
      </c>
      <c r="F978" s="101" t="str">
        <f>IF( COUNTIF(C$2:C$1297,#REF!)&gt;1, "Duplicate", "")</f>
        <v/>
      </c>
    </row>
    <row r="979" spans="1:7" x14ac:dyDescent="0.25">
      <c r="A979" s="107" t="s">
        <v>1180</v>
      </c>
      <c r="B979" s="122" t="s">
        <v>128</v>
      </c>
      <c r="C979" s="111">
        <v>133095</v>
      </c>
      <c r="D979" s="112">
        <f t="shared" si="68"/>
        <v>141080.70000000001</v>
      </c>
      <c r="E979" s="109">
        <f t="shared" si="63"/>
        <v>125109.29999999999</v>
      </c>
      <c r="F979" s="101" t="str">
        <f>IF( COUNTIF(C$2:C$1297,#REF!)&gt;1, "Duplicate", "")</f>
        <v/>
      </c>
    </row>
    <row r="980" spans="1:7" x14ac:dyDescent="0.25">
      <c r="A980" s="107" t="s">
        <v>1181</v>
      </c>
      <c r="B980" s="122" t="s">
        <v>128</v>
      </c>
      <c r="C980" s="111">
        <v>147422</v>
      </c>
      <c r="D980" s="112">
        <f t="shared" si="68"/>
        <v>156267.32</v>
      </c>
      <c r="E980" s="109">
        <f t="shared" si="63"/>
        <v>138576.68</v>
      </c>
      <c r="F980" s="101" t="str">
        <f>IF( COUNTIF(C$2:C$1297,#REF!)&gt;1, "Duplicate", "")</f>
        <v/>
      </c>
    </row>
    <row r="981" spans="1:7" x14ac:dyDescent="0.25">
      <c r="A981" s="107" t="s">
        <v>1182</v>
      </c>
      <c r="B981" s="122" t="s">
        <v>128</v>
      </c>
      <c r="C981" s="111">
        <v>160009</v>
      </c>
      <c r="D981" s="112">
        <f t="shared" si="68"/>
        <v>169609.54</v>
      </c>
      <c r="E981" s="109">
        <f t="shared" si="63"/>
        <v>150408.46</v>
      </c>
      <c r="F981" s="101" t="str">
        <f>IF( COUNTIF(C$2:C$1297,#REF!)&gt;1, "Duplicate", "")</f>
        <v/>
      </c>
    </row>
    <row r="982" spans="1:7" x14ac:dyDescent="0.25">
      <c r="A982" s="113" t="s">
        <v>1183</v>
      </c>
      <c r="B982" s="122" t="s">
        <v>128</v>
      </c>
      <c r="C982" s="115">
        <v>198916</v>
      </c>
      <c r="D982" s="112">
        <f t="shared" si="68"/>
        <v>210850.96000000002</v>
      </c>
      <c r="E982" s="109">
        <f t="shared" si="63"/>
        <v>186981.03999999998</v>
      </c>
      <c r="F982" s="101" t="str">
        <f t="shared" ref="F982:F1013" si="69">IF(COUNTIF(C$2:C$1297, C982)&gt;1, "Duplicate", "")</f>
        <v/>
      </c>
      <c r="G982" s="12" t="s">
        <v>1184</v>
      </c>
    </row>
    <row r="983" spans="1:7" x14ac:dyDescent="0.25">
      <c r="A983" s="113" t="s">
        <v>1185</v>
      </c>
      <c r="B983" s="122" t="s">
        <v>128</v>
      </c>
      <c r="C983" s="115">
        <v>224198</v>
      </c>
      <c r="D983" s="112">
        <f t="shared" si="68"/>
        <v>237649.88</v>
      </c>
      <c r="E983" s="109">
        <f t="shared" si="63"/>
        <v>210746.12</v>
      </c>
      <c r="F983" s="101" t="str">
        <f t="shared" si="69"/>
        <v/>
      </c>
    </row>
    <row r="984" spans="1:7" x14ac:dyDescent="0.25">
      <c r="A984" s="113" t="s">
        <v>1186</v>
      </c>
      <c r="B984" s="122" t="s">
        <v>128</v>
      </c>
      <c r="C984" s="115">
        <v>240012</v>
      </c>
      <c r="D984" s="112">
        <f t="shared" si="68"/>
        <v>254412.72</v>
      </c>
      <c r="E984" s="109">
        <f t="shared" ref="E984:E1043" si="70">SUM(C984*0.94)</f>
        <v>225611.28</v>
      </c>
      <c r="F984" s="101" t="str">
        <f t="shared" si="69"/>
        <v/>
      </c>
    </row>
    <row r="985" spans="1:7" x14ac:dyDescent="0.25">
      <c r="A985" s="113" t="s">
        <v>1187</v>
      </c>
      <c r="B985" s="122" t="s">
        <v>1188</v>
      </c>
      <c r="C985" s="115">
        <v>240271</v>
      </c>
      <c r="D985" s="112">
        <f t="shared" si="68"/>
        <v>254687.26</v>
      </c>
      <c r="E985" s="109">
        <f t="shared" si="70"/>
        <v>225854.74</v>
      </c>
      <c r="F985" s="101" t="str">
        <f t="shared" si="69"/>
        <v/>
      </c>
    </row>
    <row r="986" spans="1:7" x14ac:dyDescent="0.25">
      <c r="A986" s="113" t="s">
        <v>1189</v>
      </c>
      <c r="B986" s="122" t="s">
        <v>1190</v>
      </c>
      <c r="C986" s="115">
        <v>266454</v>
      </c>
      <c r="D986" s="112">
        <f t="shared" si="68"/>
        <v>282441.24</v>
      </c>
      <c r="E986" s="109">
        <f t="shared" si="70"/>
        <v>250466.75999999998</v>
      </c>
      <c r="F986" s="101" t="str">
        <f t="shared" si="69"/>
        <v/>
      </c>
    </row>
    <row r="987" spans="1:7" x14ac:dyDescent="0.25">
      <c r="A987" s="107" t="s">
        <v>1191</v>
      </c>
      <c r="B987" s="122" t="s">
        <v>128</v>
      </c>
      <c r="C987" s="115">
        <v>74023</v>
      </c>
      <c r="D987" s="112">
        <f t="shared" si="68"/>
        <v>78464.38</v>
      </c>
      <c r="E987" s="109">
        <f t="shared" si="70"/>
        <v>69581.62</v>
      </c>
      <c r="F987" s="101" t="str">
        <f t="shared" si="69"/>
        <v/>
      </c>
      <c r="G987" s="12" t="s">
        <v>1192</v>
      </c>
    </row>
    <row r="988" spans="1:7" x14ac:dyDescent="0.25">
      <c r="A988" s="107" t="s">
        <v>1193</v>
      </c>
      <c r="B988" s="122" t="s">
        <v>128</v>
      </c>
      <c r="C988" s="115">
        <v>93698</v>
      </c>
      <c r="D988" s="112">
        <f t="shared" si="68"/>
        <v>99319.88</v>
      </c>
      <c r="E988" s="109">
        <f t="shared" si="70"/>
        <v>88076.12</v>
      </c>
      <c r="F988" s="101" t="str">
        <f t="shared" si="69"/>
        <v/>
      </c>
    </row>
    <row r="989" spans="1:7" x14ac:dyDescent="0.25">
      <c r="A989" s="107" t="s">
        <v>1194</v>
      </c>
      <c r="B989" s="122" t="s">
        <v>128</v>
      </c>
      <c r="C989" s="115">
        <v>113981</v>
      </c>
      <c r="D989" s="112">
        <f t="shared" si="68"/>
        <v>120819.86</v>
      </c>
      <c r="E989" s="109">
        <f t="shared" si="70"/>
        <v>107142.14</v>
      </c>
      <c r="F989" s="101" t="str">
        <f t="shared" si="69"/>
        <v/>
      </c>
    </row>
    <row r="990" spans="1:7" x14ac:dyDescent="0.25">
      <c r="A990" s="107" t="s">
        <v>1195</v>
      </c>
      <c r="B990" s="122" t="s">
        <v>128</v>
      </c>
      <c r="C990" s="115">
        <v>118080</v>
      </c>
      <c r="D990" s="112">
        <f t="shared" si="68"/>
        <v>125164.8</v>
      </c>
      <c r="E990" s="109">
        <f t="shared" si="70"/>
        <v>110995.2</v>
      </c>
      <c r="F990" s="101" t="str">
        <f t="shared" si="69"/>
        <v/>
      </c>
    </row>
    <row r="991" spans="1:7" x14ac:dyDescent="0.25">
      <c r="A991" s="107" t="s">
        <v>1196</v>
      </c>
      <c r="B991" s="122" t="s">
        <v>128</v>
      </c>
      <c r="C991" s="115">
        <v>127203</v>
      </c>
      <c r="D991" s="112">
        <f t="shared" si="68"/>
        <v>134835.18</v>
      </c>
      <c r="E991" s="109">
        <f t="shared" si="70"/>
        <v>119570.81999999999</v>
      </c>
      <c r="F991" s="101" t="str">
        <f t="shared" si="69"/>
        <v/>
      </c>
    </row>
    <row r="992" spans="1:7" x14ac:dyDescent="0.25">
      <c r="A992" s="107" t="s">
        <v>1197</v>
      </c>
      <c r="B992" s="122" t="s">
        <v>128</v>
      </c>
      <c r="C992" s="115">
        <v>138571</v>
      </c>
      <c r="D992" s="112">
        <f t="shared" si="68"/>
        <v>146885.26</v>
      </c>
      <c r="E992" s="109">
        <f t="shared" si="70"/>
        <v>130256.73999999999</v>
      </c>
      <c r="F992" s="101" t="str">
        <f t="shared" si="69"/>
        <v/>
      </c>
    </row>
    <row r="993" spans="1:7" x14ac:dyDescent="0.25">
      <c r="A993" s="107" t="s">
        <v>1198</v>
      </c>
      <c r="B993" s="122" t="s">
        <v>128</v>
      </c>
      <c r="C993" s="115">
        <v>149017</v>
      </c>
      <c r="D993" s="112">
        <f t="shared" si="68"/>
        <v>157958.02000000002</v>
      </c>
      <c r="E993" s="109">
        <f t="shared" si="70"/>
        <v>140075.97999999998</v>
      </c>
      <c r="F993" s="101" t="str">
        <f t="shared" si="69"/>
        <v/>
      </c>
    </row>
    <row r="994" spans="1:7" x14ac:dyDescent="0.25">
      <c r="A994" s="107" t="s">
        <v>1199</v>
      </c>
      <c r="B994" s="122" t="s">
        <v>1200</v>
      </c>
      <c r="C994" s="115">
        <v>104391</v>
      </c>
      <c r="D994" s="112">
        <f t="shared" si="68"/>
        <v>110654.46</v>
      </c>
      <c r="E994" s="109">
        <f t="shared" si="70"/>
        <v>98127.54</v>
      </c>
      <c r="F994" s="101" t="str">
        <f t="shared" si="69"/>
        <v/>
      </c>
      <c r="G994" s="12" t="s">
        <v>1201</v>
      </c>
    </row>
    <row r="995" spans="1:7" x14ac:dyDescent="0.25">
      <c r="A995" s="107" t="s">
        <v>1202</v>
      </c>
      <c r="B995" s="122" t="s">
        <v>1200</v>
      </c>
      <c r="C995" s="115">
        <v>119129</v>
      </c>
      <c r="D995" s="112">
        <f t="shared" si="68"/>
        <v>126276.74</v>
      </c>
      <c r="E995" s="109">
        <f t="shared" si="70"/>
        <v>111981.26</v>
      </c>
      <c r="F995" s="101" t="str">
        <f t="shared" si="69"/>
        <v/>
      </c>
    </row>
    <row r="996" spans="1:7" x14ac:dyDescent="0.25">
      <c r="A996" s="107" t="s">
        <v>1203</v>
      </c>
      <c r="B996" s="122" t="s">
        <v>1200</v>
      </c>
      <c r="C996" s="115">
        <v>136264</v>
      </c>
      <c r="D996" s="112">
        <f t="shared" si="68"/>
        <v>144439.84</v>
      </c>
      <c r="E996" s="109">
        <f t="shared" si="70"/>
        <v>128088.15999999999</v>
      </c>
      <c r="F996" s="101" t="str">
        <f t="shared" si="69"/>
        <v/>
      </c>
    </row>
    <row r="997" spans="1:7" x14ac:dyDescent="0.25">
      <c r="A997" s="107" t="s">
        <v>1204</v>
      </c>
      <c r="B997" s="122" t="s">
        <v>1200</v>
      </c>
      <c r="C997" s="115">
        <v>102264</v>
      </c>
      <c r="D997" s="112">
        <f t="shared" si="68"/>
        <v>108399.84000000001</v>
      </c>
      <c r="E997" s="109">
        <f t="shared" si="70"/>
        <v>96128.159999999989</v>
      </c>
      <c r="F997" s="101" t="str">
        <f t="shared" si="69"/>
        <v/>
      </c>
    </row>
    <row r="998" spans="1:7" x14ac:dyDescent="0.25">
      <c r="A998" s="107" t="s">
        <v>1205</v>
      </c>
      <c r="B998" s="122" t="s">
        <v>1200</v>
      </c>
      <c r="C998" s="115">
        <v>109965</v>
      </c>
      <c r="D998" s="112">
        <f t="shared" si="68"/>
        <v>116562.90000000001</v>
      </c>
      <c r="E998" s="109">
        <f t="shared" si="70"/>
        <v>103367.09999999999</v>
      </c>
      <c r="F998" s="101" t="str">
        <f t="shared" si="69"/>
        <v/>
      </c>
    </row>
    <row r="999" spans="1:7" x14ac:dyDescent="0.25">
      <c r="A999" s="107" t="s">
        <v>1206</v>
      </c>
      <c r="B999" s="122" t="s">
        <v>1200</v>
      </c>
      <c r="C999" s="115">
        <v>118708</v>
      </c>
      <c r="D999" s="112">
        <f t="shared" si="68"/>
        <v>125830.48000000001</v>
      </c>
      <c r="E999" s="109">
        <f t="shared" si="70"/>
        <v>111585.51999999999</v>
      </c>
      <c r="F999" s="101" t="str">
        <f t="shared" si="69"/>
        <v/>
      </c>
    </row>
    <row r="1000" spans="1:7" x14ac:dyDescent="0.25">
      <c r="A1000" s="107" t="s">
        <v>1207</v>
      </c>
      <c r="B1000" s="122" t="s">
        <v>1200</v>
      </c>
      <c r="C1000" s="115">
        <v>134665</v>
      </c>
      <c r="D1000" s="112">
        <f t="shared" si="68"/>
        <v>142744.9</v>
      </c>
      <c r="E1000" s="109">
        <f t="shared" si="70"/>
        <v>126585.09999999999</v>
      </c>
      <c r="F1000" s="101" t="str">
        <f t="shared" si="69"/>
        <v/>
      </c>
    </row>
    <row r="1001" spans="1:7" x14ac:dyDescent="0.25">
      <c r="A1001" s="107" t="s">
        <v>1208</v>
      </c>
      <c r="B1001" s="122" t="s">
        <v>1200</v>
      </c>
      <c r="C1001" s="109">
        <v>101252</v>
      </c>
      <c r="D1001" s="112">
        <f t="shared" si="68"/>
        <v>107327.12000000001</v>
      </c>
      <c r="E1001" s="109">
        <f t="shared" si="70"/>
        <v>95176.87999999999</v>
      </c>
      <c r="F1001" s="101" t="str">
        <f t="shared" si="69"/>
        <v/>
      </c>
    </row>
    <row r="1002" spans="1:7" x14ac:dyDescent="0.25">
      <c r="A1002" s="107" t="s">
        <v>1209</v>
      </c>
      <c r="B1002" s="122" t="s">
        <v>1200</v>
      </c>
      <c r="C1002" s="109">
        <v>111308</v>
      </c>
      <c r="D1002" s="112">
        <f t="shared" si="68"/>
        <v>117986.48000000001</v>
      </c>
      <c r="E1002" s="109">
        <f t="shared" si="70"/>
        <v>104629.51999999999</v>
      </c>
      <c r="F1002" s="101" t="str">
        <f t="shared" si="69"/>
        <v/>
      </c>
    </row>
    <row r="1003" spans="1:7" x14ac:dyDescent="0.25">
      <c r="A1003" s="107" t="s">
        <v>1210</v>
      </c>
      <c r="B1003" s="122" t="s">
        <v>1200</v>
      </c>
      <c r="C1003" s="109">
        <v>122188</v>
      </c>
      <c r="D1003" s="112">
        <f t="shared" si="68"/>
        <v>129519.28000000001</v>
      </c>
      <c r="E1003" s="109">
        <f t="shared" si="70"/>
        <v>114856.71999999999</v>
      </c>
      <c r="F1003" s="101" t="str">
        <f t="shared" si="69"/>
        <v/>
      </c>
    </row>
    <row r="1004" spans="1:7" x14ac:dyDescent="0.25">
      <c r="A1004" s="107" t="s">
        <v>1211</v>
      </c>
      <c r="B1004" s="122" t="s">
        <v>1200</v>
      </c>
      <c r="C1004" s="109">
        <v>136219</v>
      </c>
      <c r="D1004" s="112">
        <f t="shared" si="68"/>
        <v>144392.14000000001</v>
      </c>
      <c r="E1004" s="109">
        <f t="shared" si="70"/>
        <v>128045.85999999999</v>
      </c>
      <c r="F1004" s="101" t="str">
        <f t="shared" si="69"/>
        <v/>
      </c>
    </row>
    <row r="1005" spans="1:7" x14ac:dyDescent="0.25">
      <c r="A1005" s="107" t="s">
        <v>1212</v>
      </c>
      <c r="B1005" s="122" t="s">
        <v>1200</v>
      </c>
      <c r="C1005" s="115">
        <v>94104</v>
      </c>
      <c r="D1005" s="112">
        <f t="shared" si="68"/>
        <v>99750.24</v>
      </c>
      <c r="E1005" s="109">
        <f t="shared" si="70"/>
        <v>88457.76</v>
      </c>
      <c r="F1005" s="101" t="str">
        <f t="shared" si="69"/>
        <v>Duplicate</v>
      </c>
      <c r="G1005" s="12" t="s">
        <v>1213</v>
      </c>
    </row>
    <row r="1006" spans="1:7" x14ac:dyDescent="0.25">
      <c r="A1006" s="107" t="s">
        <v>1214</v>
      </c>
      <c r="B1006" s="122" t="s">
        <v>1200</v>
      </c>
      <c r="C1006" s="115">
        <v>106456</v>
      </c>
      <c r="D1006" s="112">
        <f t="shared" si="68"/>
        <v>112843.36</v>
      </c>
      <c r="E1006" s="109">
        <f t="shared" si="70"/>
        <v>100068.64</v>
      </c>
      <c r="F1006" s="101" t="str">
        <f t="shared" si="69"/>
        <v>Duplicate</v>
      </c>
    </row>
    <row r="1007" spans="1:7" x14ac:dyDescent="0.25">
      <c r="A1007" s="107" t="s">
        <v>1215</v>
      </c>
      <c r="B1007" s="122" t="s">
        <v>1200</v>
      </c>
      <c r="C1007" s="115">
        <v>109001</v>
      </c>
      <c r="D1007" s="112">
        <f t="shared" si="68"/>
        <v>115541.06000000001</v>
      </c>
      <c r="E1007" s="109">
        <f t="shared" si="70"/>
        <v>102460.93999999999</v>
      </c>
      <c r="F1007" s="101" t="str">
        <f t="shared" si="69"/>
        <v>Duplicate</v>
      </c>
    </row>
    <row r="1008" spans="1:7" x14ac:dyDescent="0.25">
      <c r="A1008" s="107" t="s">
        <v>1216</v>
      </c>
      <c r="B1008" s="122" t="s">
        <v>1200</v>
      </c>
      <c r="C1008" s="115">
        <v>115426</v>
      </c>
      <c r="D1008" s="112">
        <f t="shared" si="68"/>
        <v>122351.56000000001</v>
      </c>
      <c r="E1008" s="109">
        <f t="shared" si="70"/>
        <v>108500.43999999999</v>
      </c>
      <c r="F1008" s="101" t="str">
        <f t="shared" si="69"/>
        <v>Duplicate</v>
      </c>
    </row>
    <row r="1009" spans="1:7" x14ac:dyDescent="0.25">
      <c r="A1009" s="107" t="s">
        <v>1217</v>
      </c>
      <c r="B1009" s="122" t="s">
        <v>1200</v>
      </c>
      <c r="C1009" s="115">
        <v>122344</v>
      </c>
      <c r="D1009" s="112">
        <f t="shared" si="68"/>
        <v>129684.64</v>
      </c>
      <c r="E1009" s="109">
        <f t="shared" si="70"/>
        <v>115003.36</v>
      </c>
      <c r="F1009" s="101" t="str">
        <f t="shared" si="69"/>
        <v>Duplicate</v>
      </c>
    </row>
    <row r="1010" spans="1:7" x14ac:dyDescent="0.25">
      <c r="A1010" s="107" t="s">
        <v>1218</v>
      </c>
      <c r="B1010" s="122" t="s">
        <v>1200</v>
      </c>
      <c r="C1010" s="115">
        <v>131257</v>
      </c>
      <c r="D1010" s="112">
        <f t="shared" si="68"/>
        <v>139132.42000000001</v>
      </c>
      <c r="E1010" s="109">
        <f t="shared" si="70"/>
        <v>123381.57999999999</v>
      </c>
      <c r="F1010" s="101" t="str">
        <f t="shared" si="69"/>
        <v>Duplicate</v>
      </c>
    </row>
    <row r="1011" spans="1:7" x14ac:dyDescent="0.25">
      <c r="A1011" s="107" t="s">
        <v>1219</v>
      </c>
      <c r="B1011" s="122" t="s">
        <v>1200</v>
      </c>
      <c r="C1011" s="115">
        <v>145702</v>
      </c>
      <c r="D1011" s="112">
        <f t="shared" si="68"/>
        <v>154444.12</v>
      </c>
      <c r="E1011" s="109">
        <f t="shared" si="70"/>
        <v>136959.88</v>
      </c>
      <c r="F1011" s="101" t="str">
        <f t="shared" si="69"/>
        <v>Duplicate</v>
      </c>
    </row>
    <row r="1012" spans="1:7" x14ac:dyDescent="0.25">
      <c r="A1012" s="107" t="s">
        <v>1220</v>
      </c>
      <c r="B1012" s="122" t="s">
        <v>1200</v>
      </c>
      <c r="C1012" s="115">
        <v>154064</v>
      </c>
      <c r="D1012" s="112">
        <f t="shared" si="68"/>
        <v>163307.84</v>
      </c>
      <c r="E1012" s="109">
        <f t="shared" si="70"/>
        <v>144820.16</v>
      </c>
      <c r="F1012" s="101" t="str">
        <f t="shared" si="69"/>
        <v>Duplicate</v>
      </c>
    </row>
    <row r="1013" spans="1:7" x14ac:dyDescent="0.25">
      <c r="A1013" s="107" t="s">
        <v>1221</v>
      </c>
      <c r="B1013" s="122" t="s">
        <v>1200</v>
      </c>
      <c r="C1013" s="115">
        <v>94104</v>
      </c>
      <c r="D1013" s="112">
        <f t="shared" si="68"/>
        <v>99750.24</v>
      </c>
      <c r="E1013" s="109">
        <f t="shared" si="70"/>
        <v>88457.76</v>
      </c>
      <c r="F1013" s="101" t="str">
        <f t="shared" si="69"/>
        <v>Duplicate</v>
      </c>
    </row>
    <row r="1014" spans="1:7" x14ac:dyDescent="0.25">
      <c r="A1014" s="107" t="s">
        <v>1222</v>
      </c>
      <c r="B1014" s="122" t="s">
        <v>1200</v>
      </c>
      <c r="C1014" s="115">
        <v>106456</v>
      </c>
      <c r="D1014" s="112">
        <f t="shared" si="68"/>
        <v>112843.36</v>
      </c>
      <c r="E1014" s="109">
        <f t="shared" si="70"/>
        <v>100068.64</v>
      </c>
      <c r="F1014" s="101" t="str">
        <f t="shared" ref="F1014:F1043" si="71">IF(COUNTIF(C$2:C$1297, C1014)&gt;1, "Duplicate", "")</f>
        <v>Duplicate</v>
      </c>
    </row>
    <row r="1015" spans="1:7" x14ac:dyDescent="0.25">
      <c r="A1015" s="107" t="s">
        <v>1223</v>
      </c>
      <c r="B1015" s="122" t="s">
        <v>1200</v>
      </c>
      <c r="C1015" s="115">
        <v>109001</v>
      </c>
      <c r="D1015" s="112">
        <f t="shared" si="68"/>
        <v>115541.06000000001</v>
      </c>
      <c r="E1015" s="109">
        <f t="shared" si="70"/>
        <v>102460.93999999999</v>
      </c>
      <c r="F1015" s="101" t="str">
        <f t="shared" si="71"/>
        <v>Duplicate</v>
      </c>
    </row>
    <row r="1016" spans="1:7" x14ac:dyDescent="0.25">
      <c r="A1016" s="107" t="s">
        <v>1224</v>
      </c>
      <c r="B1016" s="122" t="s">
        <v>1200</v>
      </c>
      <c r="C1016" s="115">
        <v>115426</v>
      </c>
      <c r="D1016" s="112">
        <f t="shared" si="68"/>
        <v>122351.56000000001</v>
      </c>
      <c r="E1016" s="109">
        <f t="shared" si="70"/>
        <v>108500.43999999999</v>
      </c>
      <c r="F1016" s="101" t="str">
        <f t="shared" si="71"/>
        <v>Duplicate</v>
      </c>
    </row>
    <row r="1017" spans="1:7" x14ac:dyDescent="0.25">
      <c r="A1017" s="107" t="s">
        <v>1225</v>
      </c>
      <c r="B1017" s="122" t="s">
        <v>1200</v>
      </c>
      <c r="C1017" s="115">
        <v>122344</v>
      </c>
      <c r="D1017" s="112">
        <f t="shared" si="68"/>
        <v>129684.64</v>
      </c>
      <c r="E1017" s="109">
        <f t="shared" si="70"/>
        <v>115003.36</v>
      </c>
      <c r="F1017" s="101" t="str">
        <f t="shared" si="71"/>
        <v>Duplicate</v>
      </c>
    </row>
    <row r="1018" spans="1:7" x14ac:dyDescent="0.25">
      <c r="A1018" s="107" t="s">
        <v>1226</v>
      </c>
      <c r="B1018" s="122" t="s">
        <v>1200</v>
      </c>
      <c r="C1018" s="115">
        <v>131257</v>
      </c>
      <c r="D1018" s="112">
        <f t="shared" si="68"/>
        <v>139132.42000000001</v>
      </c>
      <c r="E1018" s="109">
        <f t="shared" si="70"/>
        <v>123381.57999999999</v>
      </c>
      <c r="F1018" s="101" t="str">
        <f t="shared" si="71"/>
        <v>Duplicate</v>
      </c>
    </row>
    <row r="1019" spans="1:7" x14ac:dyDescent="0.25">
      <c r="A1019" s="107" t="s">
        <v>1227</v>
      </c>
      <c r="B1019" s="122" t="s">
        <v>1200</v>
      </c>
      <c r="C1019" s="115">
        <v>145702</v>
      </c>
      <c r="D1019" s="112">
        <f t="shared" si="68"/>
        <v>154444.12</v>
      </c>
      <c r="E1019" s="109">
        <f t="shared" si="70"/>
        <v>136959.88</v>
      </c>
      <c r="F1019" s="101" t="str">
        <f t="shared" si="71"/>
        <v>Duplicate</v>
      </c>
    </row>
    <row r="1020" spans="1:7" x14ac:dyDescent="0.25">
      <c r="A1020" s="107" t="s">
        <v>1228</v>
      </c>
      <c r="B1020" s="122" t="s">
        <v>1200</v>
      </c>
      <c r="C1020" s="115">
        <v>154064</v>
      </c>
      <c r="D1020" s="112">
        <f t="shared" si="68"/>
        <v>163307.84</v>
      </c>
      <c r="E1020" s="109">
        <f t="shared" si="70"/>
        <v>144820.16</v>
      </c>
      <c r="F1020" s="101" t="str">
        <f t="shared" si="71"/>
        <v>Duplicate</v>
      </c>
    </row>
    <row r="1021" spans="1:7" x14ac:dyDescent="0.25">
      <c r="A1021" s="113" t="s">
        <v>1229</v>
      </c>
      <c r="B1021" s="108" t="s">
        <v>1230</v>
      </c>
      <c r="C1021" s="109">
        <v>37172</v>
      </c>
      <c r="D1021" s="112">
        <f t="shared" si="68"/>
        <v>39402.32</v>
      </c>
      <c r="E1021" s="109">
        <f t="shared" si="70"/>
        <v>34941.68</v>
      </c>
      <c r="F1021" s="101" t="str">
        <f t="shared" si="71"/>
        <v>Duplicate</v>
      </c>
      <c r="G1021" s="12" t="s">
        <v>1231</v>
      </c>
    </row>
    <row r="1022" spans="1:7" x14ac:dyDescent="0.25">
      <c r="A1022" s="107" t="s">
        <v>1232</v>
      </c>
      <c r="B1022" s="108" t="s">
        <v>1230</v>
      </c>
      <c r="C1022" s="109">
        <v>43721</v>
      </c>
      <c r="D1022" s="112">
        <f t="shared" si="68"/>
        <v>46344.26</v>
      </c>
      <c r="E1022" s="109">
        <f t="shared" si="70"/>
        <v>41097.74</v>
      </c>
      <c r="F1022" s="101" t="str">
        <f t="shared" si="71"/>
        <v>Duplicate</v>
      </c>
    </row>
    <row r="1023" spans="1:7" x14ac:dyDescent="0.25">
      <c r="A1023" s="107" t="s">
        <v>1233</v>
      </c>
      <c r="B1023" s="108" t="s">
        <v>1230</v>
      </c>
      <c r="C1023" s="109">
        <v>37172</v>
      </c>
      <c r="D1023" s="112">
        <f t="shared" si="68"/>
        <v>39402.32</v>
      </c>
      <c r="E1023" s="109">
        <f t="shared" si="70"/>
        <v>34941.68</v>
      </c>
      <c r="F1023" s="101" t="str">
        <f t="shared" si="71"/>
        <v>Duplicate</v>
      </c>
      <c r="G1023" s="3"/>
    </row>
    <row r="1024" spans="1:7" x14ac:dyDescent="0.25">
      <c r="A1024" s="107" t="s">
        <v>1234</v>
      </c>
      <c r="B1024" s="108" t="s">
        <v>1230</v>
      </c>
      <c r="C1024" s="109">
        <v>43721</v>
      </c>
      <c r="D1024" s="112">
        <f t="shared" si="68"/>
        <v>46344.26</v>
      </c>
      <c r="E1024" s="109">
        <f t="shared" si="70"/>
        <v>41097.74</v>
      </c>
      <c r="F1024" s="101" t="str">
        <f t="shared" si="71"/>
        <v>Duplicate</v>
      </c>
    </row>
    <row r="1025" spans="1:7" x14ac:dyDescent="0.25">
      <c r="A1025" s="107" t="s">
        <v>1235</v>
      </c>
      <c r="B1025" s="108" t="s">
        <v>1230</v>
      </c>
      <c r="C1025" s="109">
        <v>47398</v>
      </c>
      <c r="D1025" s="112">
        <f t="shared" si="68"/>
        <v>50241.880000000005</v>
      </c>
      <c r="E1025" s="109">
        <f t="shared" si="70"/>
        <v>44554.119999999995</v>
      </c>
      <c r="F1025" s="101" t="str">
        <f t="shared" si="71"/>
        <v>Duplicate</v>
      </c>
    </row>
    <row r="1026" spans="1:7" x14ac:dyDescent="0.25">
      <c r="A1026" s="107" t="s">
        <v>1236</v>
      </c>
      <c r="B1026" s="108" t="s">
        <v>172</v>
      </c>
      <c r="C1026" s="109">
        <v>37172</v>
      </c>
      <c r="D1026" s="112">
        <f t="shared" ref="D1026:D1089" si="72">SUM(C1026*1.06)</f>
        <v>39402.32</v>
      </c>
      <c r="E1026" s="109">
        <f t="shared" si="70"/>
        <v>34941.68</v>
      </c>
      <c r="F1026" s="101" t="str">
        <f t="shared" si="71"/>
        <v>Duplicate</v>
      </c>
      <c r="G1026" s="12"/>
    </row>
    <row r="1027" spans="1:7" x14ac:dyDescent="0.25">
      <c r="A1027" s="107" t="s">
        <v>1237</v>
      </c>
      <c r="B1027" s="108" t="s">
        <v>172</v>
      </c>
      <c r="C1027" s="109">
        <v>43721</v>
      </c>
      <c r="D1027" s="112">
        <f t="shared" si="72"/>
        <v>46344.26</v>
      </c>
      <c r="E1027" s="109">
        <f t="shared" si="70"/>
        <v>41097.74</v>
      </c>
      <c r="F1027" s="101" t="str">
        <f t="shared" si="71"/>
        <v>Duplicate</v>
      </c>
    </row>
    <row r="1028" spans="1:7" x14ac:dyDescent="0.25">
      <c r="A1028" s="107" t="s">
        <v>1238</v>
      </c>
      <c r="B1028" s="108" t="s">
        <v>172</v>
      </c>
      <c r="C1028" s="109">
        <v>47398</v>
      </c>
      <c r="D1028" s="112">
        <f t="shared" si="72"/>
        <v>50241.880000000005</v>
      </c>
      <c r="E1028" s="109">
        <f t="shared" si="70"/>
        <v>44554.119999999995</v>
      </c>
      <c r="F1028" s="101" t="str">
        <f t="shared" si="71"/>
        <v>Duplicate</v>
      </c>
    </row>
    <row r="1029" spans="1:7" x14ac:dyDescent="0.25">
      <c r="A1029" s="107" t="s">
        <v>1239</v>
      </c>
      <c r="B1029" s="108" t="s">
        <v>172</v>
      </c>
      <c r="C1029" s="109">
        <v>37172</v>
      </c>
      <c r="D1029" s="112">
        <f t="shared" si="72"/>
        <v>39402.32</v>
      </c>
      <c r="E1029" s="109">
        <f t="shared" si="70"/>
        <v>34941.68</v>
      </c>
      <c r="F1029" s="101" t="str">
        <f t="shared" si="71"/>
        <v>Duplicate</v>
      </c>
    </row>
    <row r="1030" spans="1:7" x14ac:dyDescent="0.25">
      <c r="A1030" s="107" t="s">
        <v>1240</v>
      </c>
      <c r="B1030" s="108" t="s">
        <v>172</v>
      </c>
      <c r="C1030" s="109">
        <v>43721</v>
      </c>
      <c r="D1030" s="112">
        <f t="shared" si="72"/>
        <v>46344.26</v>
      </c>
      <c r="E1030" s="109">
        <f t="shared" si="70"/>
        <v>41097.74</v>
      </c>
      <c r="F1030" s="101" t="str">
        <f t="shared" si="71"/>
        <v>Duplicate</v>
      </c>
    </row>
    <row r="1031" spans="1:7" x14ac:dyDescent="0.25">
      <c r="A1031" s="107" t="s">
        <v>1241</v>
      </c>
      <c r="B1031" s="108" t="s">
        <v>172</v>
      </c>
      <c r="C1031" s="109">
        <v>37172</v>
      </c>
      <c r="D1031" s="112">
        <f t="shared" si="72"/>
        <v>39402.32</v>
      </c>
      <c r="E1031" s="109">
        <f t="shared" si="70"/>
        <v>34941.68</v>
      </c>
      <c r="F1031" s="101" t="str">
        <f t="shared" si="71"/>
        <v>Duplicate</v>
      </c>
    </row>
    <row r="1032" spans="1:7" x14ac:dyDescent="0.25">
      <c r="A1032" s="107" t="s">
        <v>1242</v>
      </c>
      <c r="B1032" s="108" t="s">
        <v>172</v>
      </c>
      <c r="C1032" s="109">
        <v>43721</v>
      </c>
      <c r="D1032" s="112">
        <f t="shared" si="72"/>
        <v>46344.26</v>
      </c>
      <c r="E1032" s="109">
        <f t="shared" si="70"/>
        <v>41097.74</v>
      </c>
      <c r="F1032" s="101" t="str">
        <f t="shared" si="71"/>
        <v>Duplicate</v>
      </c>
    </row>
    <row r="1033" spans="1:7" x14ac:dyDescent="0.25">
      <c r="A1033" s="107" t="s">
        <v>1243</v>
      </c>
      <c r="B1033" s="108" t="s">
        <v>172</v>
      </c>
      <c r="C1033" s="109">
        <v>47398</v>
      </c>
      <c r="D1033" s="112">
        <f t="shared" si="72"/>
        <v>50241.880000000005</v>
      </c>
      <c r="E1033" s="109">
        <f t="shared" si="70"/>
        <v>44554.119999999995</v>
      </c>
      <c r="F1033" s="101" t="str">
        <f t="shared" si="71"/>
        <v>Duplicate</v>
      </c>
    </row>
    <row r="1034" spans="1:7" x14ac:dyDescent="0.25">
      <c r="A1034" s="107" t="s">
        <v>1244</v>
      </c>
      <c r="B1034" s="108" t="s">
        <v>172</v>
      </c>
      <c r="C1034" s="109">
        <v>51863</v>
      </c>
      <c r="D1034" s="112">
        <f t="shared" si="72"/>
        <v>54974.780000000006</v>
      </c>
      <c r="E1034" s="109">
        <f t="shared" si="70"/>
        <v>48751.219999999994</v>
      </c>
      <c r="F1034" s="101" t="str">
        <f t="shared" si="71"/>
        <v/>
      </c>
    </row>
    <row r="1035" spans="1:7" x14ac:dyDescent="0.25">
      <c r="A1035" s="107" t="s">
        <v>1245</v>
      </c>
      <c r="B1035" s="108" t="s">
        <v>172</v>
      </c>
      <c r="C1035" s="109">
        <v>60638</v>
      </c>
      <c r="D1035" s="112">
        <f t="shared" si="72"/>
        <v>64276.280000000006</v>
      </c>
      <c r="E1035" s="109">
        <f t="shared" si="70"/>
        <v>56999.719999999994</v>
      </c>
      <c r="F1035" s="101" t="str">
        <f t="shared" si="71"/>
        <v/>
      </c>
    </row>
    <row r="1036" spans="1:7" x14ac:dyDescent="0.25">
      <c r="A1036" s="107" t="s">
        <v>1246</v>
      </c>
      <c r="B1036" s="114" t="s">
        <v>1247</v>
      </c>
      <c r="C1036" s="115">
        <v>67157</v>
      </c>
      <c r="D1036" s="112">
        <f t="shared" si="72"/>
        <v>71186.42</v>
      </c>
      <c r="E1036" s="109">
        <f t="shared" si="70"/>
        <v>63127.579999999994</v>
      </c>
      <c r="F1036" s="101" t="str">
        <f t="shared" si="71"/>
        <v/>
      </c>
      <c r="G1036" s="12" t="s">
        <v>1248</v>
      </c>
    </row>
    <row r="1037" spans="1:7" x14ac:dyDescent="0.25">
      <c r="A1037" s="113" t="s">
        <v>1249</v>
      </c>
      <c r="B1037" s="114" t="s">
        <v>1247</v>
      </c>
      <c r="C1037" s="115">
        <v>76940</v>
      </c>
      <c r="D1037" s="112">
        <f t="shared" si="72"/>
        <v>81556.400000000009</v>
      </c>
      <c r="E1037" s="109">
        <f t="shared" si="70"/>
        <v>72323.599999999991</v>
      </c>
      <c r="F1037" s="101" t="str">
        <f t="shared" si="71"/>
        <v/>
      </c>
    </row>
    <row r="1038" spans="1:7" x14ac:dyDescent="0.25">
      <c r="A1038" s="113" t="s">
        <v>1250</v>
      </c>
      <c r="B1038" s="114" t="s">
        <v>1247</v>
      </c>
      <c r="C1038" s="115">
        <v>88999</v>
      </c>
      <c r="D1038" s="112">
        <f t="shared" si="72"/>
        <v>94338.94</v>
      </c>
      <c r="E1038" s="109">
        <f t="shared" si="70"/>
        <v>83659.06</v>
      </c>
      <c r="F1038" s="101" t="str">
        <f t="shared" si="71"/>
        <v/>
      </c>
    </row>
    <row r="1039" spans="1:7" x14ac:dyDescent="0.25">
      <c r="A1039" s="113" t="s">
        <v>1251</v>
      </c>
      <c r="B1039" s="114" t="s">
        <v>1247</v>
      </c>
      <c r="C1039" s="115">
        <v>102709</v>
      </c>
      <c r="D1039" s="112">
        <f t="shared" si="72"/>
        <v>108871.54000000001</v>
      </c>
      <c r="E1039" s="109">
        <f t="shared" si="70"/>
        <v>96546.459999999992</v>
      </c>
      <c r="F1039" s="101" t="str">
        <f t="shared" si="71"/>
        <v/>
      </c>
    </row>
    <row r="1040" spans="1:7" x14ac:dyDescent="0.25">
      <c r="A1040" s="113" t="s">
        <v>1252</v>
      </c>
      <c r="B1040" s="114" t="s">
        <v>1247</v>
      </c>
      <c r="C1040" s="115">
        <v>116185</v>
      </c>
      <c r="D1040" s="112">
        <f t="shared" si="72"/>
        <v>123156.1</v>
      </c>
      <c r="E1040" s="109">
        <f t="shared" si="70"/>
        <v>109213.9</v>
      </c>
      <c r="F1040" s="101" t="str">
        <f t="shared" si="71"/>
        <v/>
      </c>
    </row>
    <row r="1041" spans="1:9" x14ac:dyDescent="0.25">
      <c r="A1041" s="113" t="s">
        <v>1253</v>
      </c>
      <c r="B1041" s="114" t="s">
        <v>1200</v>
      </c>
      <c r="C1041" s="115">
        <v>112855</v>
      </c>
      <c r="D1041" s="112">
        <f t="shared" si="72"/>
        <v>119626.3</v>
      </c>
      <c r="E1041" s="109">
        <f t="shared" si="70"/>
        <v>106083.7</v>
      </c>
      <c r="F1041" s="101" t="str">
        <f t="shared" si="71"/>
        <v/>
      </c>
      <c r="G1041" s="12" t="s">
        <v>1254</v>
      </c>
    </row>
    <row r="1042" spans="1:9" x14ac:dyDescent="0.25">
      <c r="A1042" s="113" t="s">
        <v>1255</v>
      </c>
      <c r="B1042" s="114" t="s">
        <v>1200</v>
      </c>
      <c r="C1042" s="115">
        <v>120292</v>
      </c>
      <c r="D1042" s="112">
        <f t="shared" si="72"/>
        <v>127509.52</v>
      </c>
      <c r="E1042" s="109">
        <f t="shared" si="70"/>
        <v>113074.48</v>
      </c>
      <c r="F1042" s="101" t="str">
        <f t="shared" si="71"/>
        <v>Duplicate</v>
      </c>
    </row>
    <row r="1043" spans="1:9" x14ac:dyDescent="0.25">
      <c r="A1043" s="113" t="s">
        <v>1256</v>
      </c>
      <c r="B1043" s="114" t="s">
        <v>1200</v>
      </c>
      <c r="C1043" s="115">
        <v>128149</v>
      </c>
      <c r="D1043" s="112">
        <f t="shared" si="72"/>
        <v>135837.94</v>
      </c>
      <c r="E1043" s="109">
        <f t="shared" si="70"/>
        <v>120460.06</v>
      </c>
      <c r="F1043" s="101" t="str">
        <f t="shared" si="71"/>
        <v/>
      </c>
    </row>
    <row r="1044" spans="1:9" x14ac:dyDescent="0.25">
      <c r="A1044" s="107" t="s">
        <v>1257</v>
      </c>
      <c r="B1044" s="108" t="s">
        <v>128</v>
      </c>
      <c r="C1044" s="111">
        <v>86119</v>
      </c>
      <c r="D1044" s="112">
        <f t="shared" si="72"/>
        <v>91286.14</v>
      </c>
      <c r="E1044" s="109">
        <f t="shared" ref="E1044:E1060" si="73">SUM(C1044*0.94)</f>
        <v>80951.86</v>
      </c>
      <c r="F1044" s="101" t="str">
        <f>IF( COUNTIF(C$2:C$1297,#REF!)&gt;1, "Duplicate", "")</f>
        <v/>
      </c>
      <c r="G1044" s="3" t="s">
        <v>1258</v>
      </c>
      <c r="I1044" s="12"/>
    </row>
    <row r="1045" spans="1:9" x14ac:dyDescent="0.25">
      <c r="A1045" s="107" t="s">
        <v>1259</v>
      </c>
      <c r="B1045" s="108" t="s">
        <v>128</v>
      </c>
      <c r="C1045" s="111">
        <v>101162</v>
      </c>
      <c r="D1045" s="112">
        <f t="shared" si="72"/>
        <v>107231.72</v>
      </c>
      <c r="E1045" s="109">
        <f t="shared" si="73"/>
        <v>95092.28</v>
      </c>
      <c r="F1045" s="101" t="str">
        <f>IF( COUNTIF(C$2:C$1297,#REF!)&gt;1, "Duplicate", "")</f>
        <v/>
      </c>
    </row>
    <row r="1046" spans="1:9" x14ac:dyDescent="0.25">
      <c r="A1046" s="107" t="s">
        <v>1260</v>
      </c>
      <c r="B1046" s="108" t="s">
        <v>128</v>
      </c>
      <c r="C1046" s="111">
        <v>120986</v>
      </c>
      <c r="D1046" s="112">
        <f t="shared" si="72"/>
        <v>128245.16</v>
      </c>
      <c r="E1046" s="109">
        <f t="shared" si="73"/>
        <v>113726.84</v>
      </c>
      <c r="F1046" s="101" t="str">
        <f>IF( COUNTIF(C$2:C$1297,#REF!)&gt;1, "Duplicate", "")</f>
        <v/>
      </c>
    </row>
    <row r="1047" spans="1:9" s="5" customFormat="1" x14ac:dyDescent="0.25">
      <c r="A1047" s="107" t="s">
        <v>1261</v>
      </c>
      <c r="B1047" s="108" t="s">
        <v>128</v>
      </c>
      <c r="C1047" s="111">
        <v>138404</v>
      </c>
      <c r="D1047" s="112">
        <f t="shared" si="72"/>
        <v>146708.24000000002</v>
      </c>
      <c r="E1047" s="109">
        <f t="shared" si="73"/>
        <v>130099.76</v>
      </c>
      <c r="F1047" s="101" t="str">
        <f>IF( COUNTIF(C$2:C$1297,#REF!)&gt;1, "Duplicate", "")</f>
        <v/>
      </c>
      <c r="G1047" s="7"/>
    </row>
    <row r="1048" spans="1:9" s="5" customFormat="1" x14ac:dyDescent="0.25">
      <c r="A1048" s="107" t="s">
        <v>1262</v>
      </c>
      <c r="B1048" s="108" t="s">
        <v>128</v>
      </c>
      <c r="C1048" s="111">
        <v>150988</v>
      </c>
      <c r="D1048" s="112">
        <f t="shared" si="72"/>
        <v>160047.28</v>
      </c>
      <c r="E1048" s="109">
        <f t="shared" si="73"/>
        <v>141928.72</v>
      </c>
      <c r="F1048" s="101" t="str">
        <f>IF( COUNTIF(C$2:C$1297,#REF!)&gt;1, "Duplicate", "")</f>
        <v/>
      </c>
    </row>
    <row r="1049" spans="1:9" s="5" customFormat="1" x14ac:dyDescent="0.25">
      <c r="A1049" s="107" t="s">
        <v>1263</v>
      </c>
      <c r="B1049" s="108" t="s">
        <v>128</v>
      </c>
      <c r="C1049" s="111">
        <v>79935</v>
      </c>
      <c r="D1049" s="112">
        <f t="shared" si="72"/>
        <v>84731.1</v>
      </c>
      <c r="E1049" s="109">
        <f t="shared" si="73"/>
        <v>75138.899999999994</v>
      </c>
      <c r="F1049" s="101" t="str">
        <f>IF( COUNTIF(C$2:C$1297,#REF!)&gt;1, "Duplicate", "")</f>
        <v/>
      </c>
      <c r="G1049" s="12" t="s">
        <v>1264</v>
      </c>
    </row>
    <row r="1050" spans="1:9" s="5" customFormat="1" x14ac:dyDescent="0.25">
      <c r="A1050" s="107" t="s">
        <v>1265</v>
      </c>
      <c r="B1050" s="108" t="s">
        <v>128</v>
      </c>
      <c r="C1050" s="111">
        <v>89969</v>
      </c>
      <c r="D1050" s="112">
        <f t="shared" si="72"/>
        <v>95367.14</v>
      </c>
      <c r="E1050" s="109">
        <f t="shared" si="73"/>
        <v>84570.86</v>
      </c>
      <c r="F1050" s="101" t="str">
        <f>IF( COUNTIF(C$2:C$1297,#REF!)&gt;1, "Duplicate", "")</f>
        <v/>
      </c>
    </row>
    <row r="1051" spans="1:9" s="5" customFormat="1" x14ac:dyDescent="0.25">
      <c r="A1051" s="107" t="s">
        <v>1266</v>
      </c>
      <c r="B1051" s="108" t="s">
        <v>128</v>
      </c>
      <c r="C1051" s="111">
        <v>101029</v>
      </c>
      <c r="D1051" s="112">
        <f t="shared" si="72"/>
        <v>107090.74</v>
      </c>
      <c r="E1051" s="109">
        <f t="shared" si="73"/>
        <v>94967.26</v>
      </c>
      <c r="F1051" s="101" t="str">
        <f>IF( COUNTIF(C$2:C$1297,#REF!)&gt;1, "Duplicate", "")</f>
        <v/>
      </c>
    </row>
    <row r="1052" spans="1:9" s="5" customFormat="1" x14ac:dyDescent="0.25">
      <c r="A1052" s="107" t="s">
        <v>1267</v>
      </c>
      <c r="B1052" s="108" t="s">
        <v>128</v>
      </c>
      <c r="C1052" s="111">
        <v>112324</v>
      </c>
      <c r="D1052" s="112">
        <f t="shared" si="72"/>
        <v>119063.44</v>
      </c>
      <c r="E1052" s="109">
        <f t="shared" si="73"/>
        <v>105584.56</v>
      </c>
      <c r="F1052" s="101" t="str">
        <f>IF( COUNTIF(C$2:C$1297,#REF!)&gt;1, "Duplicate", "")</f>
        <v/>
      </c>
    </row>
    <row r="1053" spans="1:9" s="5" customFormat="1" x14ac:dyDescent="0.25">
      <c r="A1053" s="107" t="s">
        <v>1268</v>
      </c>
      <c r="B1053" s="108" t="s">
        <v>128</v>
      </c>
      <c r="C1053" s="111">
        <v>126079</v>
      </c>
      <c r="D1053" s="112">
        <f t="shared" si="72"/>
        <v>133643.74000000002</v>
      </c>
      <c r="E1053" s="109">
        <f t="shared" si="73"/>
        <v>118514.26</v>
      </c>
      <c r="F1053" s="101" t="str">
        <f>IF( COUNTIF(C$2:C$1297,#REF!)&gt;1, "Duplicate", "")</f>
        <v/>
      </c>
    </row>
    <row r="1054" spans="1:9" x14ac:dyDescent="0.25">
      <c r="A1054" s="107" t="s">
        <v>1269</v>
      </c>
      <c r="B1054" s="108" t="s">
        <v>128</v>
      </c>
      <c r="C1054" s="111">
        <v>139847</v>
      </c>
      <c r="D1054" s="112">
        <f t="shared" si="72"/>
        <v>148237.82</v>
      </c>
      <c r="E1054" s="109">
        <f t="shared" si="73"/>
        <v>131456.18</v>
      </c>
      <c r="F1054" s="101" t="str">
        <f>IF( COUNTIF(C$2:C$1297,#REF!)&gt;1, "Duplicate", "")</f>
        <v/>
      </c>
      <c r="G1054" s="3"/>
    </row>
    <row r="1055" spans="1:9" x14ac:dyDescent="0.25">
      <c r="A1055" s="107" t="s">
        <v>1270</v>
      </c>
      <c r="B1055" s="108" t="s">
        <v>202</v>
      </c>
      <c r="C1055" s="111">
        <v>70223</v>
      </c>
      <c r="D1055" s="112">
        <f t="shared" si="72"/>
        <v>74436.38</v>
      </c>
      <c r="E1055" s="109">
        <f t="shared" si="73"/>
        <v>66009.62</v>
      </c>
      <c r="F1055" s="101" t="str">
        <f>IF( COUNTIF(C$2:C$1297,#REF!)&gt;1, "Duplicate", "")</f>
        <v/>
      </c>
      <c r="G1055" s="12" t="s">
        <v>1271</v>
      </c>
    </row>
    <row r="1056" spans="1:9" x14ac:dyDescent="0.25">
      <c r="A1056" s="107" t="s">
        <v>1272</v>
      </c>
      <c r="B1056" s="108" t="s">
        <v>202</v>
      </c>
      <c r="C1056" s="111">
        <v>79954</v>
      </c>
      <c r="D1056" s="112">
        <f t="shared" si="72"/>
        <v>84751.24</v>
      </c>
      <c r="E1056" s="109">
        <f t="shared" si="73"/>
        <v>75156.759999999995</v>
      </c>
      <c r="F1056" s="101" t="str">
        <f>IF( COUNTIF(C$2:C$1297,#REF!)&gt;1, "Duplicate", "")</f>
        <v/>
      </c>
    </row>
    <row r="1057" spans="1:12" x14ac:dyDescent="0.25">
      <c r="A1057" s="107" t="s">
        <v>1273</v>
      </c>
      <c r="B1057" s="108" t="s">
        <v>202</v>
      </c>
      <c r="C1057" s="111">
        <v>89033</v>
      </c>
      <c r="D1057" s="112">
        <f t="shared" si="72"/>
        <v>94374.98000000001</v>
      </c>
      <c r="E1057" s="109">
        <f t="shared" si="73"/>
        <v>83691.01999999999</v>
      </c>
      <c r="F1057" s="101" t="str">
        <f>IF( COUNTIF(C$2:C$1297,#REF!)&gt;1, "Duplicate", "")</f>
        <v/>
      </c>
    </row>
    <row r="1058" spans="1:12" x14ac:dyDescent="0.25">
      <c r="A1058" s="107" t="s">
        <v>1274</v>
      </c>
      <c r="B1058" s="108" t="s">
        <v>202</v>
      </c>
      <c r="C1058" s="111">
        <v>105689</v>
      </c>
      <c r="D1058" s="112">
        <f t="shared" si="72"/>
        <v>112030.34000000001</v>
      </c>
      <c r="E1058" s="109">
        <f t="shared" si="73"/>
        <v>99347.659999999989</v>
      </c>
      <c r="F1058" s="101" t="str">
        <f>IF( COUNTIF(C$2:C$1297,#REF!)&gt;1, "Duplicate", "")</f>
        <v/>
      </c>
    </row>
    <row r="1059" spans="1:12" x14ac:dyDescent="0.25">
      <c r="A1059" s="107" t="s">
        <v>1275</v>
      </c>
      <c r="B1059" s="108" t="s">
        <v>202</v>
      </c>
      <c r="C1059" s="111">
        <v>122295</v>
      </c>
      <c r="D1059" s="112">
        <f t="shared" si="72"/>
        <v>129632.70000000001</v>
      </c>
      <c r="E1059" s="109">
        <f t="shared" si="73"/>
        <v>114957.29999999999</v>
      </c>
      <c r="F1059" s="101" t="str">
        <f>IF( COUNTIF(C$2:C$1297,#REF!)&gt;1, "Duplicate", "")</f>
        <v/>
      </c>
    </row>
    <row r="1060" spans="1:12" x14ac:dyDescent="0.25">
      <c r="A1060" s="107" t="s">
        <v>1276</v>
      </c>
      <c r="B1060" s="108" t="s">
        <v>202</v>
      </c>
      <c r="C1060" s="111">
        <v>133203</v>
      </c>
      <c r="D1060" s="112">
        <f t="shared" si="72"/>
        <v>141195.18</v>
      </c>
      <c r="E1060" s="109">
        <f t="shared" si="73"/>
        <v>125210.81999999999</v>
      </c>
      <c r="F1060" s="101" t="str">
        <f>IF( COUNTIF(C$2:C$1297,#REF!)&gt;1, "Duplicate", "")</f>
        <v/>
      </c>
      <c r="G1060" s="174"/>
      <c r="H1060" s="174"/>
      <c r="I1060" s="174"/>
      <c r="J1060" s="174"/>
      <c r="K1060" s="174"/>
      <c r="L1060" s="174"/>
    </row>
    <row r="1061" spans="1:12" x14ac:dyDescent="0.25">
      <c r="A1061" s="107" t="s">
        <v>1277</v>
      </c>
      <c r="B1061" s="114" t="s">
        <v>128</v>
      </c>
      <c r="C1061" s="115">
        <v>121342</v>
      </c>
      <c r="D1061" s="112">
        <f t="shared" si="72"/>
        <v>128622.52</v>
      </c>
      <c r="E1061" s="109">
        <f t="shared" ref="E1061:E1124" si="74">SUM(C1061*0.94)</f>
        <v>114061.48</v>
      </c>
      <c r="F1061" s="101" t="str">
        <f t="shared" ref="F1061:F1070" si="75">IF(COUNTIF(C$2:C$1297, C1061)&gt;1, "Duplicate", "")</f>
        <v/>
      </c>
      <c r="G1061" s="12" t="s">
        <v>1278</v>
      </c>
    </row>
    <row r="1062" spans="1:12" x14ac:dyDescent="0.25">
      <c r="A1062" s="119" t="s">
        <v>1279</v>
      </c>
      <c r="B1062" s="114" t="s">
        <v>128</v>
      </c>
      <c r="C1062" s="115">
        <v>135555</v>
      </c>
      <c r="D1062" s="112">
        <f t="shared" si="72"/>
        <v>143688.30000000002</v>
      </c>
      <c r="E1062" s="109">
        <f t="shared" si="74"/>
        <v>127421.7</v>
      </c>
      <c r="F1062" s="101" t="str">
        <f t="shared" si="75"/>
        <v/>
      </c>
    </row>
    <row r="1063" spans="1:12" x14ac:dyDescent="0.25">
      <c r="A1063" s="119" t="s">
        <v>1280</v>
      </c>
      <c r="B1063" s="114" t="s">
        <v>128</v>
      </c>
      <c r="C1063" s="115">
        <v>148657</v>
      </c>
      <c r="D1063" s="112">
        <f t="shared" si="72"/>
        <v>157576.42000000001</v>
      </c>
      <c r="E1063" s="109">
        <f t="shared" si="74"/>
        <v>139737.57999999999</v>
      </c>
      <c r="F1063" s="101" t="str">
        <f t="shared" si="75"/>
        <v/>
      </c>
    </row>
    <row r="1064" spans="1:12" x14ac:dyDescent="0.25">
      <c r="A1064" s="107" t="s">
        <v>1281</v>
      </c>
      <c r="B1064" s="108" t="s">
        <v>260</v>
      </c>
      <c r="C1064" s="109">
        <v>68147</v>
      </c>
      <c r="D1064" s="112">
        <f t="shared" si="72"/>
        <v>72235.820000000007</v>
      </c>
      <c r="E1064" s="109">
        <f t="shared" si="74"/>
        <v>64058.179999999993</v>
      </c>
      <c r="F1064" s="101" t="str">
        <f t="shared" si="75"/>
        <v/>
      </c>
      <c r="G1064" s="12" t="s">
        <v>1282</v>
      </c>
    </row>
    <row r="1065" spans="1:12" x14ac:dyDescent="0.25">
      <c r="A1065" s="107" t="s">
        <v>1283</v>
      </c>
      <c r="B1065" s="108" t="s">
        <v>260</v>
      </c>
      <c r="C1065" s="109">
        <v>72773</v>
      </c>
      <c r="D1065" s="112">
        <f t="shared" si="72"/>
        <v>77139.38</v>
      </c>
      <c r="E1065" s="109">
        <f t="shared" si="74"/>
        <v>68406.62</v>
      </c>
      <c r="F1065" s="101" t="str">
        <f t="shared" si="75"/>
        <v/>
      </c>
    </row>
    <row r="1066" spans="1:12" x14ac:dyDescent="0.25">
      <c r="A1066" s="107" t="s">
        <v>1284</v>
      </c>
      <c r="B1066" s="108" t="s">
        <v>260</v>
      </c>
      <c r="C1066" s="109">
        <v>78259</v>
      </c>
      <c r="D1066" s="112">
        <f t="shared" si="72"/>
        <v>82954.540000000008</v>
      </c>
      <c r="E1066" s="109">
        <f t="shared" si="74"/>
        <v>73563.459999999992</v>
      </c>
      <c r="F1066" s="101" t="str">
        <f t="shared" si="75"/>
        <v/>
      </c>
    </row>
    <row r="1067" spans="1:12" x14ac:dyDescent="0.25">
      <c r="A1067" s="107" t="s">
        <v>1285</v>
      </c>
      <c r="B1067" s="108" t="s">
        <v>260</v>
      </c>
      <c r="C1067" s="109">
        <v>85740</v>
      </c>
      <c r="D1067" s="112">
        <f t="shared" si="72"/>
        <v>90884.400000000009</v>
      </c>
      <c r="E1067" s="109">
        <f t="shared" si="74"/>
        <v>80595.599999999991</v>
      </c>
      <c r="F1067" s="101" t="str">
        <f t="shared" si="75"/>
        <v/>
      </c>
    </row>
    <row r="1068" spans="1:12" x14ac:dyDescent="0.25">
      <c r="A1068" s="107" t="s">
        <v>1286</v>
      </c>
      <c r="B1068" s="108" t="s">
        <v>260</v>
      </c>
      <c r="C1068" s="109">
        <v>94237</v>
      </c>
      <c r="D1068" s="112">
        <f t="shared" si="72"/>
        <v>99891.22</v>
      </c>
      <c r="E1068" s="109">
        <f t="shared" si="74"/>
        <v>88582.78</v>
      </c>
      <c r="F1068" s="101" t="str">
        <f t="shared" si="75"/>
        <v/>
      </c>
    </row>
    <row r="1069" spans="1:12" x14ac:dyDescent="0.25">
      <c r="A1069" s="107" t="s">
        <v>1287</v>
      </c>
      <c r="B1069" s="108" t="s">
        <v>260</v>
      </c>
      <c r="C1069" s="109">
        <v>103159</v>
      </c>
      <c r="D1069" s="112">
        <f t="shared" si="72"/>
        <v>109348.54000000001</v>
      </c>
      <c r="E1069" s="109">
        <f t="shared" si="74"/>
        <v>96969.459999999992</v>
      </c>
      <c r="F1069" s="101" t="str">
        <f t="shared" si="75"/>
        <v/>
      </c>
    </row>
    <row r="1070" spans="1:12" x14ac:dyDescent="0.25">
      <c r="A1070" s="107" t="s">
        <v>1288</v>
      </c>
      <c r="B1070" s="108" t="s">
        <v>260</v>
      </c>
      <c r="C1070" s="109">
        <v>112019</v>
      </c>
      <c r="D1070" s="112">
        <f t="shared" si="72"/>
        <v>118740.14</v>
      </c>
      <c r="E1070" s="109">
        <f t="shared" si="74"/>
        <v>105297.86</v>
      </c>
      <c r="F1070" s="101" t="str">
        <f t="shared" si="75"/>
        <v/>
      </c>
    </row>
    <row r="1071" spans="1:12" x14ac:dyDescent="0.25">
      <c r="A1071" s="107" t="s">
        <v>1289</v>
      </c>
      <c r="B1071" s="108" t="s">
        <v>172</v>
      </c>
      <c r="C1071" s="111">
        <v>69106</v>
      </c>
      <c r="D1071" s="112">
        <f t="shared" si="72"/>
        <v>73252.36</v>
      </c>
      <c r="E1071" s="109">
        <f t="shared" si="74"/>
        <v>64959.64</v>
      </c>
      <c r="F1071" s="101" t="str">
        <f>IF( COUNTIF(C$2:C$1297,#REF!)&gt;1, "Duplicate", "")</f>
        <v/>
      </c>
      <c r="G1071" s="12" t="s">
        <v>1290</v>
      </c>
    </row>
    <row r="1072" spans="1:12" x14ac:dyDescent="0.25">
      <c r="A1072" s="107" t="s">
        <v>1291</v>
      </c>
      <c r="B1072" s="108" t="s">
        <v>172</v>
      </c>
      <c r="C1072" s="111">
        <v>74180</v>
      </c>
      <c r="D1072" s="112">
        <f t="shared" si="72"/>
        <v>78630.8</v>
      </c>
      <c r="E1072" s="109">
        <f t="shared" si="74"/>
        <v>69729.2</v>
      </c>
      <c r="F1072" s="101" t="str">
        <f>IF( COUNTIF(C$2:C$1297,#REF!)&gt;1, "Duplicate", "")</f>
        <v/>
      </c>
    </row>
    <row r="1073" spans="1:7" x14ac:dyDescent="0.25">
      <c r="A1073" s="107" t="s">
        <v>1292</v>
      </c>
      <c r="B1073" s="108" t="s">
        <v>172</v>
      </c>
      <c r="C1073" s="111">
        <v>79511</v>
      </c>
      <c r="D1073" s="112">
        <f t="shared" si="72"/>
        <v>84281.66</v>
      </c>
      <c r="E1073" s="109">
        <f t="shared" si="74"/>
        <v>74740.34</v>
      </c>
      <c r="F1073" s="101" t="str">
        <f>IF( COUNTIF(C$2:C$1297,#REF!)&gt;1, "Duplicate", "")</f>
        <v/>
      </c>
    </row>
    <row r="1074" spans="1:7" x14ac:dyDescent="0.25">
      <c r="A1074" s="107" t="s">
        <v>1293</v>
      </c>
      <c r="B1074" s="108" t="s">
        <v>172</v>
      </c>
      <c r="C1074" s="111">
        <v>87108</v>
      </c>
      <c r="D1074" s="112">
        <f t="shared" si="72"/>
        <v>92334.48000000001</v>
      </c>
      <c r="E1074" s="109">
        <f t="shared" si="74"/>
        <v>81881.51999999999</v>
      </c>
      <c r="F1074" s="101" t="str">
        <f>IF( COUNTIF(C$2:C$1297,#REF!)&gt;1, "Duplicate", "")</f>
        <v/>
      </c>
    </row>
    <row r="1075" spans="1:7" x14ac:dyDescent="0.25">
      <c r="A1075" s="107" t="s">
        <v>1294</v>
      </c>
      <c r="B1075" s="108" t="s">
        <v>172</v>
      </c>
      <c r="C1075" s="111">
        <v>104044</v>
      </c>
      <c r="D1075" s="112">
        <f t="shared" si="72"/>
        <v>110286.64</v>
      </c>
      <c r="E1075" s="109">
        <f t="shared" si="74"/>
        <v>97801.36</v>
      </c>
      <c r="F1075" s="101" t="str">
        <f>IF( COUNTIF(C$2:C$1297,#REF!)&gt;1, "Duplicate", "")</f>
        <v/>
      </c>
    </row>
    <row r="1076" spans="1:7" x14ac:dyDescent="0.25">
      <c r="A1076" s="107" t="s">
        <v>1295</v>
      </c>
      <c r="B1076" s="108" t="s">
        <v>172</v>
      </c>
      <c r="C1076" s="111">
        <v>129017</v>
      </c>
      <c r="D1076" s="112">
        <f t="shared" si="72"/>
        <v>136758.02000000002</v>
      </c>
      <c r="E1076" s="109">
        <f t="shared" si="74"/>
        <v>121275.98</v>
      </c>
      <c r="F1076" s="101" t="str">
        <f>IF( COUNTIF(C$2:C$1297,#REF!)&gt;1, "Duplicate", "")</f>
        <v/>
      </c>
    </row>
    <row r="1077" spans="1:7" x14ac:dyDescent="0.25">
      <c r="A1077" s="107" t="s">
        <v>1296</v>
      </c>
      <c r="B1077" s="108" t="s">
        <v>172</v>
      </c>
      <c r="C1077" s="111">
        <v>137135</v>
      </c>
      <c r="D1077" s="112">
        <f t="shared" si="72"/>
        <v>145363.1</v>
      </c>
      <c r="E1077" s="109">
        <f t="shared" si="74"/>
        <v>128906.9</v>
      </c>
      <c r="F1077" s="101" t="str">
        <f>IF( COUNTIF(C$2:C$1297,#REF!)&gt;1, "Duplicate", "")</f>
        <v/>
      </c>
    </row>
    <row r="1078" spans="1:7" x14ac:dyDescent="0.25">
      <c r="A1078" s="107" t="s">
        <v>1297</v>
      </c>
      <c r="B1078" s="108" t="s">
        <v>172</v>
      </c>
      <c r="C1078" s="111">
        <v>104217</v>
      </c>
      <c r="D1078" s="112">
        <f t="shared" si="72"/>
        <v>110470.02</v>
      </c>
      <c r="E1078" s="109">
        <f t="shared" si="74"/>
        <v>97963.98</v>
      </c>
      <c r="F1078" s="101" t="str">
        <f>IF( COUNTIF(C$2:C$1297,#REF!)&gt;1, "Duplicate", "")</f>
        <v/>
      </c>
      <c r="G1078" s="12" t="s">
        <v>1298</v>
      </c>
    </row>
    <row r="1079" spans="1:7" x14ac:dyDescent="0.25">
      <c r="A1079" s="107" t="s">
        <v>1299</v>
      </c>
      <c r="B1079" s="108" t="s">
        <v>172</v>
      </c>
      <c r="C1079" s="111">
        <v>129233</v>
      </c>
      <c r="D1079" s="112">
        <f t="shared" si="72"/>
        <v>136986.98000000001</v>
      </c>
      <c r="E1079" s="109">
        <f t="shared" si="74"/>
        <v>121479.01999999999</v>
      </c>
      <c r="F1079" s="101" t="str">
        <f>IF( COUNTIF(C$2:C$1297,#REF!)&gt;1, "Duplicate", "")</f>
        <v/>
      </c>
      <c r="G1079" s="12"/>
    </row>
    <row r="1080" spans="1:7" x14ac:dyDescent="0.25">
      <c r="A1080" s="107" t="s">
        <v>1300</v>
      </c>
      <c r="B1080" s="108" t="s">
        <v>172</v>
      </c>
      <c r="C1080" s="111">
        <v>137365</v>
      </c>
      <c r="D1080" s="112">
        <f t="shared" si="72"/>
        <v>145606.9</v>
      </c>
      <c r="E1080" s="109">
        <f t="shared" si="74"/>
        <v>129123.09999999999</v>
      </c>
      <c r="F1080" s="101" t="str">
        <f>IF( COUNTIF(C$2:C$1297,#REF!)&gt;1, "Duplicate", "")</f>
        <v/>
      </c>
    </row>
    <row r="1081" spans="1:7" x14ac:dyDescent="0.25">
      <c r="A1081" s="107" t="s">
        <v>1301</v>
      </c>
      <c r="B1081" s="108" t="s">
        <v>1302</v>
      </c>
      <c r="C1081" s="111">
        <v>161893</v>
      </c>
      <c r="D1081" s="112">
        <f t="shared" si="72"/>
        <v>171606.58000000002</v>
      </c>
      <c r="E1081" s="109">
        <f t="shared" si="74"/>
        <v>152179.41999999998</v>
      </c>
      <c r="F1081" s="101" t="str">
        <f>IF( COUNTIF(C$2:C$1297,#REF!)&gt;1, "Duplicate", "")</f>
        <v/>
      </c>
    </row>
    <row r="1082" spans="1:7" x14ac:dyDescent="0.25">
      <c r="A1082" s="107" t="s">
        <v>1303</v>
      </c>
      <c r="B1082" s="108" t="s">
        <v>1304</v>
      </c>
      <c r="C1082" s="109">
        <v>79952</v>
      </c>
      <c r="D1082" s="112">
        <f t="shared" si="72"/>
        <v>84749.12000000001</v>
      </c>
      <c r="E1082" s="109">
        <f t="shared" si="74"/>
        <v>75154.87999999999</v>
      </c>
      <c r="F1082" s="101" t="str">
        <f t="shared" ref="F1082:F1113" si="76">IF(COUNTIF(C$2:C$1297, C1082)&gt;1, "Duplicate", "")</f>
        <v>Duplicate</v>
      </c>
      <c r="G1082" s="12" t="s">
        <v>1305</v>
      </c>
    </row>
    <row r="1083" spans="1:7" x14ac:dyDescent="0.25">
      <c r="A1083" s="107" t="s">
        <v>1306</v>
      </c>
      <c r="B1083" s="108" t="s">
        <v>1304</v>
      </c>
      <c r="C1083" s="109">
        <v>87946</v>
      </c>
      <c r="D1083" s="112">
        <f t="shared" si="72"/>
        <v>93222.760000000009</v>
      </c>
      <c r="E1083" s="109">
        <f t="shared" si="74"/>
        <v>82669.239999999991</v>
      </c>
      <c r="F1083" s="101" t="str">
        <f t="shared" si="76"/>
        <v>Duplicate</v>
      </c>
    </row>
    <row r="1084" spans="1:7" x14ac:dyDescent="0.25">
      <c r="A1084" s="107" t="s">
        <v>1307</v>
      </c>
      <c r="B1084" s="108" t="s">
        <v>1304</v>
      </c>
      <c r="C1084" s="109">
        <v>95864</v>
      </c>
      <c r="D1084" s="112">
        <f t="shared" si="72"/>
        <v>101615.84000000001</v>
      </c>
      <c r="E1084" s="109">
        <f t="shared" si="74"/>
        <v>90112.159999999989</v>
      </c>
      <c r="F1084" s="101" t="str">
        <f t="shared" si="76"/>
        <v>Duplicate</v>
      </c>
    </row>
    <row r="1085" spans="1:7" x14ac:dyDescent="0.25">
      <c r="A1085" s="107" t="s">
        <v>1308</v>
      </c>
      <c r="B1085" s="108" t="s">
        <v>1304</v>
      </c>
      <c r="C1085" s="109">
        <v>79953</v>
      </c>
      <c r="D1085" s="112">
        <f t="shared" si="72"/>
        <v>84750.180000000008</v>
      </c>
      <c r="E1085" s="109">
        <f t="shared" si="74"/>
        <v>75155.819999999992</v>
      </c>
      <c r="F1085" s="101" t="str">
        <f t="shared" si="76"/>
        <v>Duplicate</v>
      </c>
      <c r="G1085" s="12" t="s">
        <v>1309</v>
      </c>
    </row>
    <row r="1086" spans="1:7" x14ac:dyDescent="0.25">
      <c r="A1086" s="107" t="s">
        <v>1310</v>
      </c>
      <c r="B1086" s="108" t="s">
        <v>1304</v>
      </c>
      <c r="C1086" s="109">
        <v>87946</v>
      </c>
      <c r="D1086" s="112">
        <f t="shared" si="72"/>
        <v>93222.760000000009</v>
      </c>
      <c r="E1086" s="109">
        <f t="shared" si="74"/>
        <v>82669.239999999991</v>
      </c>
      <c r="F1086" s="101" t="str">
        <f t="shared" si="76"/>
        <v>Duplicate</v>
      </c>
    </row>
    <row r="1087" spans="1:7" x14ac:dyDescent="0.25">
      <c r="A1087" s="107" t="s">
        <v>1311</v>
      </c>
      <c r="B1087" s="108" t="s">
        <v>1304</v>
      </c>
      <c r="C1087" s="109">
        <v>95861</v>
      </c>
      <c r="D1087" s="112">
        <f t="shared" si="72"/>
        <v>101612.66</v>
      </c>
      <c r="E1087" s="109">
        <f t="shared" si="74"/>
        <v>90109.34</v>
      </c>
      <c r="F1087" s="101" t="str">
        <f t="shared" si="76"/>
        <v>Duplicate</v>
      </c>
    </row>
    <row r="1088" spans="1:7" x14ac:dyDescent="0.25">
      <c r="A1088" s="107" t="s">
        <v>1312</v>
      </c>
      <c r="B1088" s="108" t="s">
        <v>1304</v>
      </c>
      <c r="C1088" s="109">
        <v>104489</v>
      </c>
      <c r="D1088" s="112">
        <f t="shared" si="72"/>
        <v>110758.34000000001</v>
      </c>
      <c r="E1088" s="109">
        <f t="shared" si="74"/>
        <v>98219.659999999989</v>
      </c>
      <c r="F1088" s="101" t="str">
        <f t="shared" si="76"/>
        <v>Duplicate</v>
      </c>
    </row>
    <row r="1089" spans="1:7" x14ac:dyDescent="0.25">
      <c r="A1089" s="107" t="s">
        <v>1313</v>
      </c>
      <c r="B1089" s="108" t="s">
        <v>1304</v>
      </c>
      <c r="C1089" s="109">
        <v>79952</v>
      </c>
      <c r="D1089" s="112">
        <f t="shared" si="72"/>
        <v>84749.12000000001</v>
      </c>
      <c r="E1089" s="109">
        <f t="shared" si="74"/>
        <v>75154.87999999999</v>
      </c>
      <c r="F1089" s="101" t="str">
        <f t="shared" si="76"/>
        <v>Duplicate</v>
      </c>
    </row>
    <row r="1090" spans="1:7" x14ac:dyDescent="0.25">
      <c r="A1090" s="107" t="s">
        <v>1314</v>
      </c>
      <c r="B1090" s="108" t="s">
        <v>1304</v>
      </c>
      <c r="C1090" s="109">
        <v>87946</v>
      </c>
      <c r="D1090" s="112">
        <f t="shared" ref="D1090:D1153" si="77">SUM(C1090*1.06)</f>
        <v>93222.760000000009</v>
      </c>
      <c r="E1090" s="109">
        <f t="shared" si="74"/>
        <v>82669.239999999991</v>
      </c>
      <c r="F1090" s="101" t="str">
        <f t="shared" si="76"/>
        <v>Duplicate</v>
      </c>
    </row>
    <row r="1091" spans="1:7" x14ac:dyDescent="0.25">
      <c r="A1091" s="107" t="s">
        <v>1315</v>
      </c>
      <c r="B1091" s="108" t="s">
        <v>1304</v>
      </c>
      <c r="C1091" s="109">
        <v>95864</v>
      </c>
      <c r="D1091" s="112">
        <f t="shared" si="77"/>
        <v>101615.84000000001</v>
      </c>
      <c r="E1091" s="109">
        <f t="shared" si="74"/>
        <v>90112.159999999989</v>
      </c>
      <c r="F1091" s="101" t="str">
        <f t="shared" si="76"/>
        <v>Duplicate</v>
      </c>
    </row>
    <row r="1092" spans="1:7" x14ac:dyDescent="0.25">
      <c r="A1092" s="107" t="s">
        <v>1316</v>
      </c>
      <c r="B1092" s="108" t="s">
        <v>1304</v>
      </c>
      <c r="C1092" s="109">
        <v>79953</v>
      </c>
      <c r="D1092" s="112">
        <f t="shared" si="77"/>
        <v>84750.180000000008</v>
      </c>
      <c r="E1092" s="109">
        <f t="shared" si="74"/>
        <v>75155.819999999992</v>
      </c>
      <c r="F1092" s="101" t="str">
        <f t="shared" si="76"/>
        <v>Duplicate</v>
      </c>
    </row>
    <row r="1093" spans="1:7" x14ac:dyDescent="0.25">
      <c r="A1093" s="107" t="s">
        <v>1317</v>
      </c>
      <c r="B1093" s="108" t="s">
        <v>1304</v>
      </c>
      <c r="C1093" s="109">
        <v>87946</v>
      </c>
      <c r="D1093" s="112">
        <f t="shared" si="77"/>
        <v>93222.760000000009</v>
      </c>
      <c r="E1093" s="109">
        <f t="shared" si="74"/>
        <v>82669.239999999991</v>
      </c>
      <c r="F1093" s="101" t="str">
        <f t="shared" si="76"/>
        <v>Duplicate</v>
      </c>
    </row>
    <row r="1094" spans="1:7" x14ac:dyDescent="0.25">
      <c r="A1094" s="107" t="s">
        <v>1318</v>
      </c>
      <c r="B1094" s="108" t="s">
        <v>1304</v>
      </c>
      <c r="C1094" s="109">
        <v>95861</v>
      </c>
      <c r="D1094" s="112">
        <f t="shared" si="77"/>
        <v>101612.66</v>
      </c>
      <c r="E1094" s="109">
        <f t="shared" si="74"/>
        <v>90109.34</v>
      </c>
      <c r="F1094" s="101" t="str">
        <f t="shared" si="76"/>
        <v>Duplicate</v>
      </c>
    </row>
    <row r="1095" spans="1:7" x14ac:dyDescent="0.25">
      <c r="A1095" s="107" t="s">
        <v>1319</v>
      </c>
      <c r="B1095" s="108" t="s">
        <v>1304</v>
      </c>
      <c r="C1095" s="109">
        <v>104489</v>
      </c>
      <c r="D1095" s="112">
        <f t="shared" si="77"/>
        <v>110758.34000000001</v>
      </c>
      <c r="E1095" s="109">
        <f t="shared" si="74"/>
        <v>98219.659999999989</v>
      </c>
      <c r="F1095" s="101" t="str">
        <f t="shared" si="76"/>
        <v>Duplicate</v>
      </c>
    </row>
    <row r="1096" spans="1:7" x14ac:dyDescent="0.25">
      <c r="A1096" s="107" t="s">
        <v>1320</v>
      </c>
      <c r="B1096" s="114" t="s">
        <v>128</v>
      </c>
      <c r="C1096" s="109">
        <v>84704</v>
      </c>
      <c r="D1096" s="112">
        <f t="shared" si="77"/>
        <v>89786.240000000005</v>
      </c>
      <c r="E1096" s="109">
        <f t="shared" si="74"/>
        <v>79621.759999999995</v>
      </c>
      <c r="F1096" s="101" t="str">
        <f t="shared" si="76"/>
        <v/>
      </c>
      <c r="G1096" s="12" t="s">
        <v>1321</v>
      </c>
    </row>
    <row r="1097" spans="1:7" x14ac:dyDescent="0.25">
      <c r="A1097" s="107" t="s">
        <v>1322</v>
      </c>
      <c r="B1097" s="114" t="s">
        <v>128</v>
      </c>
      <c r="C1097" s="109">
        <v>104870</v>
      </c>
      <c r="D1097" s="112">
        <f t="shared" si="77"/>
        <v>111162.20000000001</v>
      </c>
      <c r="E1097" s="109">
        <f t="shared" si="74"/>
        <v>98577.799999999988</v>
      </c>
      <c r="F1097" s="101" t="str">
        <f t="shared" si="76"/>
        <v/>
      </c>
    </row>
    <row r="1098" spans="1:7" x14ac:dyDescent="0.25">
      <c r="A1098" s="107" t="s">
        <v>1323</v>
      </c>
      <c r="B1098" s="114" t="s">
        <v>128</v>
      </c>
      <c r="C1098" s="109">
        <v>123196</v>
      </c>
      <c r="D1098" s="112">
        <f t="shared" si="77"/>
        <v>130587.76000000001</v>
      </c>
      <c r="E1098" s="109">
        <f t="shared" si="74"/>
        <v>115804.23999999999</v>
      </c>
      <c r="F1098" s="101" t="str">
        <f t="shared" si="76"/>
        <v/>
      </c>
    </row>
    <row r="1099" spans="1:7" x14ac:dyDescent="0.25">
      <c r="A1099" s="113" t="s">
        <v>1324</v>
      </c>
      <c r="B1099" s="114" t="s">
        <v>128</v>
      </c>
      <c r="C1099" s="115">
        <v>138927</v>
      </c>
      <c r="D1099" s="112">
        <f t="shared" si="77"/>
        <v>147262.62</v>
      </c>
      <c r="E1099" s="109">
        <f t="shared" si="74"/>
        <v>130591.37999999999</v>
      </c>
      <c r="F1099" s="101" t="str">
        <f t="shared" si="76"/>
        <v/>
      </c>
    </row>
    <row r="1100" spans="1:7" x14ac:dyDescent="0.25">
      <c r="A1100" s="113" t="s">
        <v>1325</v>
      </c>
      <c r="B1100" s="114" t="s">
        <v>128</v>
      </c>
      <c r="C1100" s="115">
        <v>155409</v>
      </c>
      <c r="D1100" s="112">
        <f t="shared" si="77"/>
        <v>164733.54</v>
      </c>
      <c r="E1100" s="109">
        <f t="shared" si="74"/>
        <v>146084.46</v>
      </c>
      <c r="F1100" s="101" t="str">
        <f t="shared" si="76"/>
        <v/>
      </c>
    </row>
    <row r="1101" spans="1:7" x14ac:dyDescent="0.25">
      <c r="A1101" s="107" t="s">
        <v>1326</v>
      </c>
      <c r="B1101" s="108" t="s">
        <v>1327</v>
      </c>
      <c r="C1101" s="109">
        <v>79934</v>
      </c>
      <c r="D1101" s="112">
        <f t="shared" si="77"/>
        <v>84730.040000000008</v>
      </c>
      <c r="E1101" s="109">
        <f t="shared" si="74"/>
        <v>75137.959999999992</v>
      </c>
      <c r="F1101" s="101" t="str">
        <f t="shared" si="76"/>
        <v/>
      </c>
      <c r="G1101" s="12" t="s">
        <v>1328</v>
      </c>
    </row>
    <row r="1102" spans="1:7" x14ac:dyDescent="0.25">
      <c r="A1102" s="107" t="s">
        <v>1329</v>
      </c>
      <c r="B1102" s="108" t="s">
        <v>1327</v>
      </c>
      <c r="C1102" s="109">
        <v>90036</v>
      </c>
      <c r="D1102" s="112">
        <f t="shared" si="77"/>
        <v>95438.16</v>
      </c>
      <c r="E1102" s="109">
        <f t="shared" si="74"/>
        <v>84633.84</v>
      </c>
      <c r="F1102" s="101" t="str">
        <f t="shared" si="76"/>
        <v/>
      </c>
    </row>
    <row r="1103" spans="1:7" x14ac:dyDescent="0.25">
      <c r="A1103" s="107" t="s">
        <v>1330</v>
      </c>
      <c r="B1103" s="108" t="s">
        <v>1327</v>
      </c>
      <c r="C1103" s="109">
        <v>101125</v>
      </c>
      <c r="D1103" s="112">
        <f t="shared" si="77"/>
        <v>107192.5</v>
      </c>
      <c r="E1103" s="109">
        <f t="shared" si="74"/>
        <v>95057.5</v>
      </c>
      <c r="F1103" s="101" t="str">
        <f t="shared" si="76"/>
        <v/>
      </c>
    </row>
    <row r="1104" spans="1:7" x14ac:dyDescent="0.25">
      <c r="A1104" s="107" t="s">
        <v>1331</v>
      </c>
      <c r="B1104" s="108" t="s">
        <v>1332</v>
      </c>
      <c r="C1104" s="109">
        <v>113266</v>
      </c>
      <c r="D1104" s="112">
        <f t="shared" si="77"/>
        <v>120061.96</v>
      </c>
      <c r="E1104" s="109">
        <f t="shared" si="74"/>
        <v>106470.04</v>
      </c>
      <c r="F1104" s="101" t="str">
        <f t="shared" si="76"/>
        <v/>
      </c>
    </row>
    <row r="1105" spans="1:7" x14ac:dyDescent="0.25">
      <c r="A1105" s="107" t="s">
        <v>1333</v>
      </c>
      <c r="B1105" s="108" t="s">
        <v>1327</v>
      </c>
      <c r="C1105" s="109">
        <v>126930</v>
      </c>
      <c r="D1105" s="112">
        <f t="shared" si="77"/>
        <v>134545.80000000002</v>
      </c>
      <c r="E1105" s="109">
        <f t="shared" si="74"/>
        <v>119314.2</v>
      </c>
      <c r="F1105" s="101" t="str">
        <f t="shared" si="76"/>
        <v/>
      </c>
    </row>
    <row r="1106" spans="1:7" x14ac:dyDescent="0.25">
      <c r="A1106" s="107" t="s">
        <v>1334</v>
      </c>
      <c r="B1106" s="108" t="s">
        <v>1335</v>
      </c>
      <c r="C1106" s="109">
        <v>46248</v>
      </c>
      <c r="D1106" s="112">
        <f t="shared" si="77"/>
        <v>49022.880000000005</v>
      </c>
      <c r="E1106" s="109">
        <f t="shared" si="74"/>
        <v>43473.119999999995</v>
      </c>
      <c r="F1106" s="101" t="str">
        <f t="shared" si="76"/>
        <v/>
      </c>
      <c r="G1106" s="12" t="s">
        <v>1336</v>
      </c>
    </row>
    <row r="1107" spans="1:7" x14ac:dyDescent="0.25">
      <c r="A1107" s="107" t="s">
        <v>1337</v>
      </c>
      <c r="B1107" s="108" t="s">
        <v>1335</v>
      </c>
      <c r="C1107" s="109">
        <v>53047</v>
      </c>
      <c r="D1107" s="112">
        <f t="shared" si="77"/>
        <v>56229.82</v>
      </c>
      <c r="E1107" s="109">
        <f t="shared" si="74"/>
        <v>49864.18</v>
      </c>
      <c r="F1107" s="101" t="str">
        <f t="shared" si="76"/>
        <v/>
      </c>
    </row>
    <row r="1108" spans="1:7" x14ac:dyDescent="0.25">
      <c r="A1108" s="107" t="s">
        <v>1338</v>
      </c>
      <c r="B1108" s="108" t="s">
        <v>1335</v>
      </c>
      <c r="C1108" s="109">
        <v>57963</v>
      </c>
      <c r="D1108" s="112">
        <f t="shared" si="77"/>
        <v>61440.780000000006</v>
      </c>
      <c r="E1108" s="109">
        <f t="shared" si="74"/>
        <v>54485.219999999994</v>
      </c>
      <c r="F1108" s="101" t="str">
        <f t="shared" si="76"/>
        <v/>
      </c>
    </row>
    <row r="1109" spans="1:7" x14ac:dyDescent="0.25">
      <c r="A1109" s="107" t="s">
        <v>1339</v>
      </c>
      <c r="B1109" s="108" t="s">
        <v>1335</v>
      </c>
      <c r="C1109" s="109">
        <v>62712</v>
      </c>
      <c r="D1109" s="112">
        <f t="shared" si="77"/>
        <v>66474.720000000001</v>
      </c>
      <c r="E1109" s="109">
        <f t="shared" si="74"/>
        <v>58949.279999999999</v>
      </c>
      <c r="F1109" s="101" t="str">
        <f t="shared" si="76"/>
        <v/>
      </c>
    </row>
    <row r="1110" spans="1:7" x14ac:dyDescent="0.25">
      <c r="A1110" s="107" t="s">
        <v>1340</v>
      </c>
      <c r="B1110" s="108" t="s">
        <v>1335</v>
      </c>
      <c r="C1110" s="109">
        <v>67852</v>
      </c>
      <c r="D1110" s="112">
        <f t="shared" si="77"/>
        <v>71923.12000000001</v>
      </c>
      <c r="E1110" s="109">
        <f t="shared" si="74"/>
        <v>63780.88</v>
      </c>
      <c r="F1110" s="101" t="str">
        <f t="shared" si="76"/>
        <v/>
      </c>
    </row>
    <row r="1111" spans="1:7" x14ac:dyDescent="0.25">
      <c r="A1111" s="107" t="s">
        <v>1341</v>
      </c>
      <c r="B1111" s="108" t="s">
        <v>1335</v>
      </c>
      <c r="C1111" s="109">
        <v>73246</v>
      </c>
      <c r="D1111" s="112">
        <f t="shared" si="77"/>
        <v>77640.760000000009</v>
      </c>
      <c r="E1111" s="109">
        <f t="shared" si="74"/>
        <v>68851.239999999991</v>
      </c>
      <c r="F1111" s="101" t="str">
        <f t="shared" si="76"/>
        <v/>
      </c>
    </row>
    <row r="1112" spans="1:7" x14ac:dyDescent="0.25">
      <c r="A1112" s="107" t="s">
        <v>1342</v>
      </c>
      <c r="B1112" s="108" t="s">
        <v>1335</v>
      </c>
      <c r="C1112" s="109">
        <v>78067</v>
      </c>
      <c r="D1112" s="112">
        <f t="shared" si="77"/>
        <v>82751.02</v>
      </c>
      <c r="E1112" s="109">
        <f t="shared" si="74"/>
        <v>73382.98</v>
      </c>
      <c r="F1112" s="101" t="str">
        <f t="shared" si="76"/>
        <v/>
      </c>
    </row>
    <row r="1113" spans="1:7" x14ac:dyDescent="0.25">
      <c r="A1113" s="107" t="s">
        <v>1343</v>
      </c>
      <c r="B1113" s="108" t="s">
        <v>1344</v>
      </c>
      <c r="C1113" s="109">
        <v>39461</v>
      </c>
      <c r="D1113" s="112">
        <f t="shared" si="77"/>
        <v>41828.660000000003</v>
      </c>
      <c r="E1113" s="109">
        <f t="shared" si="74"/>
        <v>37093.339999999997</v>
      </c>
      <c r="F1113" s="101" t="str">
        <f t="shared" si="76"/>
        <v/>
      </c>
      <c r="G1113" s="12" t="s">
        <v>1345</v>
      </c>
    </row>
    <row r="1114" spans="1:7" x14ac:dyDescent="0.25">
      <c r="A1114" s="107" t="s">
        <v>1346</v>
      </c>
      <c r="B1114" s="108" t="s">
        <v>1344</v>
      </c>
      <c r="C1114" s="109">
        <v>72114</v>
      </c>
      <c r="D1114" s="112">
        <f t="shared" si="77"/>
        <v>76440.840000000011</v>
      </c>
      <c r="E1114" s="109">
        <f t="shared" si="74"/>
        <v>67787.159999999989</v>
      </c>
      <c r="F1114" s="101" t="str">
        <f t="shared" ref="F1114:F1145" si="78">IF(COUNTIF(C$2:C$1297, C1114)&gt;1, "Duplicate", "")</f>
        <v/>
      </c>
    </row>
    <row r="1115" spans="1:7" x14ac:dyDescent="0.25">
      <c r="A1115" s="107" t="s">
        <v>1347</v>
      </c>
      <c r="B1115" s="108" t="s">
        <v>1344</v>
      </c>
      <c r="C1115" s="109">
        <v>755520</v>
      </c>
      <c r="D1115" s="112">
        <f t="shared" si="77"/>
        <v>800851.20000000007</v>
      </c>
      <c r="E1115" s="109">
        <f t="shared" si="74"/>
        <v>710188.79999999993</v>
      </c>
      <c r="F1115" s="101" t="str">
        <f t="shared" si="78"/>
        <v/>
      </c>
    </row>
    <row r="1116" spans="1:7" x14ac:dyDescent="0.25">
      <c r="A1116" s="107" t="s">
        <v>1348</v>
      </c>
      <c r="B1116" s="108" t="s">
        <v>1344</v>
      </c>
      <c r="C1116" s="109">
        <v>88010</v>
      </c>
      <c r="D1116" s="112">
        <f t="shared" si="77"/>
        <v>93290.6</v>
      </c>
      <c r="E1116" s="109">
        <f t="shared" si="74"/>
        <v>82729.399999999994</v>
      </c>
      <c r="F1116" s="101" t="str">
        <f t="shared" si="78"/>
        <v/>
      </c>
    </row>
    <row r="1117" spans="1:7" x14ac:dyDescent="0.25">
      <c r="A1117" s="107" t="s">
        <v>1349</v>
      </c>
      <c r="B1117" s="108" t="s">
        <v>1344</v>
      </c>
      <c r="C1117" s="109">
        <v>95391</v>
      </c>
      <c r="D1117" s="112">
        <f t="shared" si="77"/>
        <v>101114.46</v>
      </c>
      <c r="E1117" s="109">
        <f t="shared" si="74"/>
        <v>89667.54</v>
      </c>
      <c r="F1117" s="101" t="str">
        <f t="shared" si="78"/>
        <v/>
      </c>
    </row>
    <row r="1118" spans="1:7" x14ac:dyDescent="0.25">
      <c r="A1118" s="107" t="s">
        <v>1350</v>
      </c>
      <c r="B1118" s="108" t="s">
        <v>1344</v>
      </c>
      <c r="C1118" s="109">
        <v>103515</v>
      </c>
      <c r="D1118" s="112">
        <f t="shared" si="77"/>
        <v>109725.90000000001</v>
      </c>
      <c r="E1118" s="109">
        <f t="shared" si="74"/>
        <v>97304.099999999991</v>
      </c>
      <c r="F1118" s="101" t="str">
        <f t="shared" si="78"/>
        <v/>
      </c>
    </row>
    <row r="1119" spans="1:7" x14ac:dyDescent="0.25">
      <c r="A1119" s="107" t="s">
        <v>1351</v>
      </c>
      <c r="B1119" s="108" t="s">
        <v>1344</v>
      </c>
      <c r="C1119" s="109">
        <v>115488</v>
      </c>
      <c r="D1119" s="112">
        <f t="shared" si="77"/>
        <v>122417.28000000001</v>
      </c>
      <c r="E1119" s="109">
        <f t="shared" si="74"/>
        <v>108558.71999999999</v>
      </c>
      <c r="F1119" s="101" t="str">
        <f t="shared" si="78"/>
        <v/>
      </c>
    </row>
    <row r="1120" spans="1:7" x14ac:dyDescent="0.25">
      <c r="A1120" s="107" t="s">
        <v>1352</v>
      </c>
      <c r="B1120" s="108" t="s">
        <v>875</v>
      </c>
      <c r="C1120" s="109">
        <v>65640</v>
      </c>
      <c r="D1120" s="112">
        <f t="shared" si="77"/>
        <v>69578.400000000009</v>
      </c>
      <c r="E1120" s="109">
        <f t="shared" si="74"/>
        <v>61701.599999999999</v>
      </c>
      <c r="F1120" s="101" t="str">
        <f t="shared" si="78"/>
        <v>Duplicate</v>
      </c>
      <c r="G1120" s="12" t="s">
        <v>1353</v>
      </c>
    </row>
    <row r="1121" spans="1:7" x14ac:dyDescent="0.25">
      <c r="A1121" s="107" t="s">
        <v>1354</v>
      </c>
      <c r="B1121" s="108" t="s">
        <v>875</v>
      </c>
      <c r="C1121" s="109">
        <v>67068</v>
      </c>
      <c r="D1121" s="112">
        <f t="shared" si="77"/>
        <v>71092.08</v>
      </c>
      <c r="E1121" s="109">
        <f t="shared" si="74"/>
        <v>63043.92</v>
      </c>
      <c r="F1121" s="101" t="str">
        <f t="shared" si="78"/>
        <v>Duplicate</v>
      </c>
    </row>
    <row r="1122" spans="1:7" x14ac:dyDescent="0.25">
      <c r="A1122" s="107" t="s">
        <v>1355</v>
      </c>
      <c r="B1122" s="108" t="s">
        <v>875</v>
      </c>
      <c r="C1122" s="109">
        <v>69240</v>
      </c>
      <c r="D1122" s="112">
        <f t="shared" si="77"/>
        <v>73394.400000000009</v>
      </c>
      <c r="E1122" s="109">
        <f t="shared" si="74"/>
        <v>65085.599999999999</v>
      </c>
      <c r="F1122" s="101" t="str">
        <f t="shared" si="78"/>
        <v>Duplicate</v>
      </c>
    </row>
    <row r="1123" spans="1:7" x14ac:dyDescent="0.25">
      <c r="A1123" s="107" t="s">
        <v>1356</v>
      </c>
      <c r="B1123" s="108" t="s">
        <v>875</v>
      </c>
      <c r="C1123" s="109">
        <v>71496</v>
      </c>
      <c r="D1123" s="112">
        <f t="shared" si="77"/>
        <v>75785.760000000009</v>
      </c>
      <c r="E1123" s="109">
        <f t="shared" si="74"/>
        <v>67206.239999999991</v>
      </c>
      <c r="F1123" s="101" t="str">
        <f t="shared" si="78"/>
        <v>Duplicate</v>
      </c>
    </row>
    <row r="1124" spans="1:7" x14ac:dyDescent="0.25">
      <c r="A1124" s="107" t="s">
        <v>1357</v>
      </c>
      <c r="B1124" s="108" t="s">
        <v>875</v>
      </c>
      <c r="C1124" s="109">
        <v>73788</v>
      </c>
      <c r="D1124" s="112">
        <f t="shared" si="77"/>
        <v>78215.28</v>
      </c>
      <c r="E1124" s="109">
        <f t="shared" si="74"/>
        <v>69360.72</v>
      </c>
      <c r="F1124" s="101" t="str">
        <f t="shared" si="78"/>
        <v>Duplicate</v>
      </c>
    </row>
    <row r="1125" spans="1:7" x14ac:dyDescent="0.25">
      <c r="A1125" s="107" t="s">
        <v>1358</v>
      </c>
      <c r="B1125" s="108" t="s">
        <v>875</v>
      </c>
      <c r="C1125" s="109">
        <v>76236</v>
      </c>
      <c r="D1125" s="112">
        <f t="shared" si="77"/>
        <v>80810.16</v>
      </c>
      <c r="E1125" s="109">
        <f t="shared" ref="E1125:E1188" si="79">SUM(C1125*0.94)</f>
        <v>71661.84</v>
      </c>
      <c r="F1125" s="101" t="str">
        <f t="shared" si="78"/>
        <v>Duplicate</v>
      </c>
    </row>
    <row r="1126" spans="1:7" x14ac:dyDescent="0.25">
      <c r="A1126" s="107" t="s">
        <v>1359</v>
      </c>
      <c r="B1126" s="108" t="s">
        <v>875</v>
      </c>
      <c r="C1126" s="109">
        <v>78708</v>
      </c>
      <c r="D1126" s="112">
        <f t="shared" si="77"/>
        <v>83430.48000000001</v>
      </c>
      <c r="E1126" s="109">
        <f t="shared" si="79"/>
        <v>73985.51999999999</v>
      </c>
      <c r="F1126" s="101" t="str">
        <f t="shared" si="78"/>
        <v>Duplicate</v>
      </c>
    </row>
    <row r="1127" spans="1:7" x14ac:dyDescent="0.25">
      <c r="A1127" s="107" t="s">
        <v>1360</v>
      </c>
      <c r="B1127" s="108" t="s">
        <v>875</v>
      </c>
      <c r="C1127" s="109">
        <v>65640</v>
      </c>
      <c r="D1127" s="112">
        <f t="shared" si="77"/>
        <v>69578.400000000009</v>
      </c>
      <c r="E1127" s="109">
        <f t="shared" si="79"/>
        <v>61701.599999999999</v>
      </c>
      <c r="F1127" s="101" t="str">
        <f t="shared" si="78"/>
        <v>Duplicate</v>
      </c>
      <c r="G1127" s="12" t="s">
        <v>1361</v>
      </c>
    </row>
    <row r="1128" spans="1:7" x14ac:dyDescent="0.25">
      <c r="A1128" s="107" t="s">
        <v>1362</v>
      </c>
      <c r="B1128" s="108" t="s">
        <v>875</v>
      </c>
      <c r="C1128" s="109">
        <v>67068</v>
      </c>
      <c r="D1128" s="112">
        <f t="shared" si="77"/>
        <v>71092.08</v>
      </c>
      <c r="E1128" s="109">
        <f t="shared" si="79"/>
        <v>63043.92</v>
      </c>
      <c r="F1128" s="101" t="str">
        <f t="shared" si="78"/>
        <v>Duplicate</v>
      </c>
    </row>
    <row r="1129" spans="1:7" x14ac:dyDescent="0.25">
      <c r="A1129" s="107" t="s">
        <v>1363</v>
      </c>
      <c r="B1129" s="108" t="s">
        <v>875</v>
      </c>
      <c r="C1129" s="109">
        <v>69240</v>
      </c>
      <c r="D1129" s="112">
        <f t="shared" si="77"/>
        <v>73394.400000000009</v>
      </c>
      <c r="E1129" s="109">
        <f t="shared" si="79"/>
        <v>65085.599999999999</v>
      </c>
      <c r="F1129" s="101" t="str">
        <f t="shared" si="78"/>
        <v>Duplicate</v>
      </c>
    </row>
    <row r="1130" spans="1:7" x14ac:dyDescent="0.25">
      <c r="A1130" s="107" t="s">
        <v>1364</v>
      </c>
      <c r="B1130" s="108" t="s">
        <v>875</v>
      </c>
      <c r="C1130" s="109">
        <v>71496</v>
      </c>
      <c r="D1130" s="112">
        <f t="shared" si="77"/>
        <v>75785.760000000009</v>
      </c>
      <c r="E1130" s="109">
        <f t="shared" si="79"/>
        <v>67206.239999999991</v>
      </c>
      <c r="F1130" s="101" t="str">
        <f t="shared" si="78"/>
        <v>Duplicate</v>
      </c>
    </row>
    <row r="1131" spans="1:7" x14ac:dyDescent="0.25">
      <c r="A1131" s="107" t="s">
        <v>1365</v>
      </c>
      <c r="B1131" s="108" t="s">
        <v>875</v>
      </c>
      <c r="C1131" s="109">
        <v>73788</v>
      </c>
      <c r="D1131" s="112">
        <f t="shared" si="77"/>
        <v>78215.28</v>
      </c>
      <c r="E1131" s="109">
        <f t="shared" si="79"/>
        <v>69360.72</v>
      </c>
      <c r="F1131" s="101" t="str">
        <f t="shared" si="78"/>
        <v>Duplicate</v>
      </c>
    </row>
    <row r="1132" spans="1:7" x14ac:dyDescent="0.25">
      <c r="A1132" s="107" t="s">
        <v>1366</v>
      </c>
      <c r="B1132" s="108" t="s">
        <v>875</v>
      </c>
      <c r="C1132" s="109">
        <v>76236</v>
      </c>
      <c r="D1132" s="112">
        <f t="shared" si="77"/>
        <v>80810.16</v>
      </c>
      <c r="E1132" s="109">
        <f t="shared" si="79"/>
        <v>71661.84</v>
      </c>
      <c r="F1132" s="101" t="str">
        <f t="shared" si="78"/>
        <v>Duplicate</v>
      </c>
    </row>
    <row r="1133" spans="1:7" x14ac:dyDescent="0.25">
      <c r="A1133" s="107" t="s">
        <v>1367</v>
      </c>
      <c r="B1133" s="108" t="s">
        <v>875</v>
      </c>
      <c r="C1133" s="109">
        <v>78708</v>
      </c>
      <c r="D1133" s="112">
        <f t="shared" si="77"/>
        <v>83430.48000000001</v>
      </c>
      <c r="E1133" s="109">
        <f t="shared" si="79"/>
        <v>73985.51999999999</v>
      </c>
      <c r="F1133" s="101" t="str">
        <f t="shared" si="78"/>
        <v>Duplicate</v>
      </c>
    </row>
    <row r="1134" spans="1:7" x14ac:dyDescent="0.25">
      <c r="A1134" s="107" t="s">
        <v>1368</v>
      </c>
      <c r="B1134" s="108" t="s">
        <v>875</v>
      </c>
      <c r="C1134" s="109">
        <v>64308</v>
      </c>
      <c r="D1134" s="112">
        <f t="shared" si="77"/>
        <v>68166.48000000001</v>
      </c>
      <c r="E1134" s="109">
        <f t="shared" si="79"/>
        <v>60449.52</v>
      </c>
      <c r="F1134" s="101" t="str">
        <f t="shared" si="78"/>
        <v/>
      </c>
    </row>
    <row r="1135" spans="1:7" x14ac:dyDescent="0.25">
      <c r="A1135" s="107" t="s">
        <v>1369</v>
      </c>
      <c r="B1135" s="108" t="s">
        <v>875</v>
      </c>
      <c r="C1135" s="109">
        <v>66924</v>
      </c>
      <c r="D1135" s="112">
        <f t="shared" si="77"/>
        <v>70939.44</v>
      </c>
      <c r="E1135" s="109">
        <f t="shared" si="79"/>
        <v>62908.56</v>
      </c>
      <c r="F1135" s="101" t="str">
        <f t="shared" si="78"/>
        <v/>
      </c>
    </row>
    <row r="1136" spans="1:7" x14ac:dyDescent="0.25">
      <c r="A1136" s="107" t="s">
        <v>1370</v>
      </c>
      <c r="B1136" s="108" t="s">
        <v>875</v>
      </c>
      <c r="C1136" s="109">
        <v>69480</v>
      </c>
      <c r="D1136" s="112">
        <f t="shared" si="77"/>
        <v>73648.800000000003</v>
      </c>
      <c r="E1136" s="109">
        <f t="shared" si="79"/>
        <v>65311.199999999997</v>
      </c>
      <c r="F1136" s="101" t="str">
        <f t="shared" si="78"/>
        <v/>
      </c>
    </row>
    <row r="1137" spans="1:7" x14ac:dyDescent="0.25">
      <c r="A1137" s="107" t="s">
        <v>1371</v>
      </c>
      <c r="B1137" s="108" t="s">
        <v>875</v>
      </c>
      <c r="C1137" s="109">
        <v>75312</v>
      </c>
      <c r="D1137" s="112">
        <f t="shared" si="77"/>
        <v>79830.720000000001</v>
      </c>
      <c r="E1137" s="109">
        <f t="shared" si="79"/>
        <v>70793.279999999999</v>
      </c>
      <c r="F1137" s="101" t="str">
        <f t="shared" si="78"/>
        <v/>
      </c>
    </row>
    <row r="1138" spans="1:7" x14ac:dyDescent="0.25">
      <c r="A1138" s="107" t="s">
        <v>1372</v>
      </c>
      <c r="B1138" s="108" t="s">
        <v>875</v>
      </c>
      <c r="C1138" s="109">
        <v>82092</v>
      </c>
      <c r="D1138" s="112">
        <f t="shared" si="77"/>
        <v>87017.52</v>
      </c>
      <c r="E1138" s="109">
        <f t="shared" si="79"/>
        <v>77166.48</v>
      </c>
      <c r="F1138" s="101" t="str">
        <f t="shared" si="78"/>
        <v/>
      </c>
    </row>
    <row r="1139" spans="1:7" x14ac:dyDescent="0.25">
      <c r="A1139" s="107" t="s">
        <v>1373</v>
      </c>
      <c r="B1139" s="108" t="s">
        <v>875</v>
      </c>
      <c r="C1139" s="109">
        <v>85368</v>
      </c>
      <c r="D1139" s="112">
        <f t="shared" si="77"/>
        <v>90490.08</v>
      </c>
      <c r="E1139" s="109">
        <f t="shared" si="79"/>
        <v>80245.919999999998</v>
      </c>
      <c r="F1139" s="101" t="str">
        <f t="shared" si="78"/>
        <v/>
      </c>
    </row>
    <row r="1140" spans="1:7" x14ac:dyDescent="0.25">
      <c r="A1140" s="107" t="s">
        <v>1374</v>
      </c>
      <c r="B1140" s="108" t="s">
        <v>875</v>
      </c>
      <c r="C1140" s="109">
        <v>89784</v>
      </c>
      <c r="D1140" s="112">
        <f t="shared" si="77"/>
        <v>95171.040000000008</v>
      </c>
      <c r="E1140" s="109">
        <f t="shared" si="79"/>
        <v>84396.959999999992</v>
      </c>
      <c r="F1140" s="101" t="str">
        <f t="shared" si="78"/>
        <v/>
      </c>
    </row>
    <row r="1141" spans="1:7" x14ac:dyDescent="0.25">
      <c r="A1141" s="107" t="s">
        <v>1375</v>
      </c>
      <c r="B1141" s="108" t="s">
        <v>128</v>
      </c>
      <c r="C1141" s="109">
        <v>146309</v>
      </c>
      <c r="D1141" s="112">
        <f t="shared" si="77"/>
        <v>155087.54</v>
      </c>
      <c r="E1141" s="109">
        <f t="shared" si="79"/>
        <v>137530.46</v>
      </c>
      <c r="F1141" s="101" t="str">
        <f t="shared" si="78"/>
        <v/>
      </c>
      <c r="G1141" s="12" t="s">
        <v>1376</v>
      </c>
    </row>
    <row r="1142" spans="1:7" x14ac:dyDescent="0.25">
      <c r="A1142" s="107" t="s">
        <v>1377</v>
      </c>
      <c r="B1142" s="108" t="s">
        <v>128</v>
      </c>
      <c r="C1142" s="109">
        <v>163780</v>
      </c>
      <c r="D1142" s="112">
        <f t="shared" si="77"/>
        <v>173606.80000000002</v>
      </c>
      <c r="E1142" s="109">
        <f t="shared" si="79"/>
        <v>153953.19999999998</v>
      </c>
      <c r="F1142" s="101" t="str">
        <f t="shared" si="78"/>
        <v/>
      </c>
    </row>
    <row r="1143" spans="1:7" x14ac:dyDescent="0.25">
      <c r="A1143" s="107" t="s">
        <v>1378</v>
      </c>
      <c r="B1143" s="108" t="s">
        <v>128</v>
      </c>
      <c r="C1143" s="109">
        <v>92503</v>
      </c>
      <c r="D1143" s="112">
        <f t="shared" si="77"/>
        <v>98053.180000000008</v>
      </c>
      <c r="E1143" s="109">
        <f t="shared" si="79"/>
        <v>86952.819999999992</v>
      </c>
      <c r="F1143" s="101" t="str">
        <f t="shared" si="78"/>
        <v/>
      </c>
    </row>
    <row r="1144" spans="1:7" x14ac:dyDescent="0.25">
      <c r="A1144" s="107" t="s">
        <v>1379</v>
      </c>
      <c r="B1144" s="108" t="s">
        <v>128</v>
      </c>
      <c r="C1144" s="109">
        <v>130775</v>
      </c>
      <c r="D1144" s="112">
        <f t="shared" si="77"/>
        <v>138621.5</v>
      </c>
      <c r="E1144" s="109">
        <f t="shared" si="79"/>
        <v>122928.5</v>
      </c>
      <c r="F1144" s="101" t="str">
        <f t="shared" si="78"/>
        <v/>
      </c>
    </row>
    <row r="1145" spans="1:7" x14ac:dyDescent="0.25">
      <c r="A1145" s="107" t="s">
        <v>1380</v>
      </c>
      <c r="B1145" s="108" t="s">
        <v>128</v>
      </c>
      <c r="C1145" s="109">
        <v>145166</v>
      </c>
      <c r="D1145" s="112">
        <f t="shared" si="77"/>
        <v>153875.96000000002</v>
      </c>
      <c r="E1145" s="109">
        <f t="shared" si="79"/>
        <v>136456.03999999998</v>
      </c>
      <c r="F1145" s="101" t="str">
        <f t="shared" si="78"/>
        <v/>
      </c>
    </row>
    <row r="1146" spans="1:7" x14ac:dyDescent="0.25">
      <c r="A1146" s="107" t="s">
        <v>1381</v>
      </c>
      <c r="B1146" s="108" t="s">
        <v>128</v>
      </c>
      <c r="C1146" s="109">
        <v>161136</v>
      </c>
      <c r="D1146" s="112">
        <f t="shared" si="77"/>
        <v>170804.16</v>
      </c>
      <c r="E1146" s="109">
        <f t="shared" si="79"/>
        <v>151467.84</v>
      </c>
      <c r="F1146" s="101" t="str">
        <f t="shared" ref="F1146:F1177" si="80">IF(COUNTIF(C$2:C$1297, C1146)&gt;1, "Duplicate", "")</f>
        <v/>
      </c>
    </row>
    <row r="1147" spans="1:7" x14ac:dyDescent="0.25">
      <c r="A1147" s="107" t="s">
        <v>1382</v>
      </c>
      <c r="B1147" s="108" t="s">
        <v>128</v>
      </c>
      <c r="C1147" s="109">
        <v>176445</v>
      </c>
      <c r="D1147" s="112">
        <f t="shared" si="77"/>
        <v>187031.7</v>
      </c>
      <c r="E1147" s="109">
        <f t="shared" si="79"/>
        <v>165858.29999999999</v>
      </c>
      <c r="F1147" s="101" t="str">
        <f t="shared" si="80"/>
        <v/>
      </c>
    </row>
    <row r="1148" spans="1:7" x14ac:dyDescent="0.25">
      <c r="A1148" s="107" t="s">
        <v>1383</v>
      </c>
      <c r="B1148" s="108" t="s">
        <v>128</v>
      </c>
      <c r="C1148" s="109">
        <v>80584</v>
      </c>
      <c r="D1148" s="112">
        <f t="shared" si="77"/>
        <v>85419.040000000008</v>
      </c>
      <c r="E1148" s="109">
        <f t="shared" si="79"/>
        <v>75748.959999999992</v>
      </c>
      <c r="F1148" s="101" t="str">
        <f t="shared" si="80"/>
        <v/>
      </c>
      <c r="G1148" s="12" t="s">
        <v>1384</v>
      </c>
    </row>
    <row r="1149" spans="1:7" x14ac:dyDescent="0.25">
      <c r="A1149" s="107" t="s">
        <v>1385</v>
      </c>
      <c r="B1149" s="108" t="s">
        <v>128</v>
      </c>
      <c r="C1149" s="109">
        <v>91232</v>
      </c>
      <c r="D1149" s="112">
        <f t="shared" si="77"/>
        <v>96705.919999999998</v>
      </c>
      <c r="E1149" s="109">
        <f t="shared" si="79"/>
        <v>85758.080000000002</v>
      </c>
      <c r="F1149" s="101" t="str">
        <f t="shared" si="80"/>
        <v/>
      </c>
    </row>
    <row r="1150" spans="1:7" x14ac:dyDescent="0.25">
      <c r="A1150" s="107" t="s">
        <v>1386</v>
      </c>
      <c r="B1150" s="108" t="s">
        <v>128</v>
      </c>
      <c r="C1150" s="109">
        <v>107392</v>
      </c>
      <c r="D1150" s="112">
        <f t="shared" si="77"/>
        <v>113835.52</v>
      </c>
      <c r="E1150" s="109">
        <f t="shared" si="79"/>
        <v>100948.48</v>
      </c>
      <c r="F1150" s="101" t="str">
        <f t="shared" si="80"/>
        <v/>
      </c>
    </row>
    <row r="1151" spans="1:7" x14ac:dyDescent="0.25">
      <c r="A1151" s="107" t="s">
        <v>1387</v>
      </c>
      <c r="B1151" s="108" t="s">
        <v>128</v>
      </c>
      <c r="C1151" s="109">
        <v>124188</v>
      </c>
      <c r="D1151" s="112">
        <f t="shared" si="77"/>
        <v>131639.28</v>
      </c>
      <c r="E1151" s="109">
        <f t="shared" si="79"/>
        <v>116736.71999999999</v>
      </c>
      <c r="F1151" s="101" t="str">
        <f t="shared" si="80"/>
        <v/>
      </c>
    </row>
    <row r="1152" spans="1:7" x14ac:dyDescent="0.25">
      <c r="A1152" s="107" t="s">
        <v>1388</v>
      </c>
      <c r="B1152" s="108" t="s">
        <v>128</v>
      </c>
      <c r="C1152" s="109">
        <v>137191</v>
      </c>
      <c r="D1152" s="112">
        <f t="shared" si="77"/>
        <v>145422.46000000002</v>
      </c>
      <c r="E1152" s="109">
        <f t="shared" si="79"/>
        <v>128959.54</v>
      </c>
      <c r="F1152" s="101" t="str">
        <f t="shared" si="80"/>
        <v/>
      </c>
    </row>
    <row r="1153" spans="1:12" x14ac:dyDescent="0.25">
      <c r="A1153" s="107" t="s">
        <v>1389</v>
      </c>
      <c r="B1153" s="108" t="s">
        <v>128</v>
      </c>
      <c r="C1153" s="109">
        <v>150649</v>
      </c>
      <c r="D1153" s="112">
        <f t="shared" si="77"/>
        <v>159687.94</v>
      </c>
      <c r="E1153" s="109">
        <f t="shared" si="79"/>
        <v>141610.06</v>
      </c>
      <c r="F1153" s="101" t="str">
        <f t="shared" si="80"/>
        <v/>
      </c>
    </row>
    <row r="1154" spans="1:12" x14ac:dyDescent="0.25">
      <c r="A1154" s="107" t="s">
        <v>1390</v>
      </c>
      <c r="B1154" s="108" t="s">
        <v>128</v>
      </c>
      <c r="C1154" s="109">
        <v>145400</v>
      </c>
      <c r="D1154" s="112">
        <f t="shared" ref="D1154:D1217" si="81">SUM(C1154*1.06)</f>
        <v>154124</v>
      </c>
      <c r="E1154" s="109">
        <f t="shared" si="79"/>
        <v>136676</v>
      </c>
      <c r="F1154" s="101" t="str">
        <f t="shared" si="80"/>
        <v/>
      </c>
    </row>
    <row r="1155" spans="1:12" x14ac:dyDescent="0.25">
      <c r="A1155" s="107" t="s">
        <v>1391</v>
      </c>
      <c r="B1155" s="108" t="s">
        <v>128</v>
      </c>
      <c r="C1155" s="109">
        <v>74889</v>
      </c>
      <c r="D1155" s="112">
        <f t="shared" si="81"/>
        <v>79382.340000000011</v>
      </c>
      <c r="E1155" s="109">
        <f t="shared" si="79"/>
        <v>70395.659999999989</v>
      </c>
      <c r="F1155" s="101" t="str">
        <f t="shared" si="80"/>
        <v/>
      </c>
    </row>
    <row r="1156" spans="1:12" x14ac:dyDescent="0.25">
      <c r="A1156" s="107" t="s">
        <v>1392</v>
      </c>
      <c r="B1156" s="108" t="s">
        <v>128</v>
      </c>
      <c r="C1156" s="109">
        <v>89420</v>
      </c>
      <c r="D1156" s="112">
        <f t="shared" si="81"/>
        <v>94785.200000000012</v>
      </c>
      <c r="E1156" s="109">
        <f t="shared" si="79"/>
        <v>84054.799999999988</v>
      </c>
      <c r="F1156" s="101" t="str">
        <f t="shared" si="80"/>
        <v/>
      </c>
    </row>
    <row r="1157" spans="1:12" x14ac:dyDescent="0.25">
      <c r="A1157" s="107" t="s">
        <v>1393</v>
      </c>
      <c r="B1157" s="108" t="s">
        <v>128</v>
      </c>
      <c r="C1157" s="109">
        <v>105472</v>
      </c>
      <c r="D1157" s="112">
        <f t="shared" si="81"/>
        <v>111800.32000000001</v>
      </c>
      <c r="E1157" s="109">
        <f t="shared" si="79"/>
        <v>99143.679999999993</v>
      </c>
      <c r="F1157" s="101" t="str">
        <f t="shared" si="80"/>
        <v/>
      </c>
    </row>
    <row r="1158" spans="1:12" x14ac:dyDescent="0.25">
      <c r="A1158" s="107" t="s">
        <v>1394</v>
      </c>
      <c r="B1158" s="108" t="s">
        <v>128</v>
      </c>
      <c r="C1158" s="109">
        <v>116625</v>
      </c>
      <c r="D1158" s="112">
        <f t="shared" si="81"/>
        <v>123622.5</v>
      </c>
      <c r="E1158" s="109">
        <f t="shared" si="79"/>
        <v>109627.5</v>
      </c>
      <c r="F1158" s="101" t="str">
        <f t="shared" si="80"/>
        <v/>
      </c>
    </row>
    <row r="1159" spans="1:12" x14ac:dyDescent="0.25">
      <c r="A1159" s="107" t="s">
        <v>1395</v>
      </c>
      <c r="B1159" s="108" t="s">
        <v>128</v>
      </c>
      <c r="C1159" s="109">
        <v>127657</v>
      </c>
      <c r="D1159" s="112">
        <f t="shared" si="81"/>
        <v>135316.42000000001</v>
      </c>
      <c r="E1159" s="109">
        <f t="shared" si="79"/>
        <v>119997.57999999999</v>
      </c>
      <c r="F1159" s="101" t="str">
        <f t="shared" si="80"/>
        <v/>
      </c>
    </row>
    <row r="1160" spans="1:12" x14ac:dyDescent="0.25">
      <c r="A1160" s="107" t="s">
        <v>1396</v>
      </c>
      <c r="B1160" s="108" t="s">
        <v>128</v>
      </c>
      <c r="C1160" s="109">
        <v>133163</v>
      </c>
      <c r="D1160" s="112">
        <f t="shared" si="81"/>
        <v>141152.78</v>
      </c>
      <c r="E1160" s="109">
        <f t="shared" si="79"/>
        <v>125173.21999999999</v>
      </c>
      <c r="F1160" s="101" t="str">
        <f t="shared" si="80"/>
        <v/>
      </c>
    </row>
    <row r="1161" spans="1:12" x14ac:dyDescent="0.25">
      <c r="A1161" s="107" t="s">
        <v>1397</v>
      </c>
      <c r="B1161" s="108" t="s">
        <v>128</v>
      </c>
      <c r="C1161" s="109">
        <v>143842</v>
      </c>
      <c r="D1161" s="112">
        <f t="shared" si="81"/>
        <v>152472.52000000002</v>
      </c>
      <c r="E1161" s="109">
        <f t="shared" si="79"/>
        <v>135211.47999999998</v>
      </c>
      <c r="F1161" s="101" t="str">
        <f t="shared" si="80"/>
        <v/>
      </c>
    </row>
    <row r="1162" spans="1:12" x14ac:dyDescent="0.25">
      <c r="A1162" s="107" t="s">
        <v>1398</v>
      </c>
      <c r="B1162" s="108" t="s">
        <v>128</v>
      </c>
      <c r="C1162" s="109">
        <v>151751</v>
      </c>
      <c r="D1162" s="112">
        <f t="shared" si="81"/>
        <v>160856.06</v>
      </c>
      <c r="E1162" s="109">
        <f t="shared" si="79"/>
        <v>142645.94</v>
      </c>
      <c r="F1162" s="101" t="str">
        <f t="shared" si="80"/>
        <v/>
      </c>
    </row>
    <row r="1163" spans="1:12" x14ac:dyDescent="0.25">
      <c r="A1163" s="119" t="s">
        <v>1399</v>
      </c>
      <c r="B1163" s="108" t="s">
        <v>1400</v>
      </c>
      <c r="C1163" s="109">
        <f>J1163</f>
        <v>87196.531200000012</v>
      </c>
      <c r="D1163" s="112">
        <f t="shared" si="81"/>
        <v>92428.323072000014</v>
      </c>
      <c r="E1163" s="109">
        <f t="shared" si="79"/>
        <v>81964.739328000011</v>
      </c>
      <c r="F1163" s="101" t="str">
        <f t="shared" si="80"/>
        <v/>
      </c>
      <c r="G1163" s="12" t="s">
        <v>1401</v>
      </c>
      <c r="H1163" s="26">
        <v>41.78</v>
      </c>
      <c r="I1163" s="24" t="s">
        <v>891</v>
      </c>
      <c r="J1163" s="106">
        <f>H1163*40*52.176</f>
        <v>87196.531200000012</v>
      </c>
      <c r="K1163" s="1" t="s">
        <v>892</v>
      </c>
      <c r="L1163" s="12" t="s">
        <v>1402</v>
      </c>
    </row>
    <row r="1164" spans="1:12" x14ac:dyDescent="0.25">
      <c r="A1164" s="119" t="s">
        <v>1403</v>
      </c>
      <c r="B1164" s="108" t="s">
        <v>1400</v>
      </c>
      <c r="C1164" s="109">
        <f t="shared" ref="C1164:C1169" si="82">J1164</f>
        <v>93666.355200000005</v>
      </c>
      <c r="D1164" s="112">
        <f t="shared" si="81"/>
        <v>99286.336512000009</v>
      </c>
      <c r="E1164" s="109">
        <f t="shared" si="79"/>
        <v>88046.373888000002</v>
      </c>
      <c r="F1164" s="101" t="str">
        <f t="shared" si="80"/>
        <v/>
      </c>
      <c r="H1164" s="26">
        <v>44.88</v>
      </c>
      <c r="I1164" s="24" t="s">
        <v>891</v>
      </c>
      <c r="J1164" s="106">
        <f t="shared" ref="J1164:J1169" si="83">H1164*40*52.176</f>
        <v>93666.355200000005</v>
      </c>
      <c r="K1164" s="1" t="s">
        <v>892</v>
      </c>
    </row>
    <row r="1165" spans="1:12" x14ac:dyDescent="0.25">
      <c r="A1165" s="119" t="s">
        <v>1404</v>
      </c>
      <c r="B1165" s="108" t="s">
        <v>1400</v>
      </c>
      <c r="C1165" s="109">
        <f t="shared" si="82"/>
        <v>100741.42080000001</v>
      </c>
      <c r="D1165" s="112">
        <f t="shared" si="81"/>
        <v>106785.90604800002</v>
      </c>
      <c r="E1165" s="109">
        <f t="shared" si="79"/>
        <v>94696.935551999995</v>
      </c>
      <c r="F1165" s="101" t="str">
        <f t="shared" si="80"/>
        <v/>
      </c>
      <c r="H1165" s="26">
        <v>48.27</v>
      </c>
      <c r="I1165" s="24" t="s">
        <v>891</v>
      </c>
      <c r="J1165" s="106">
        <f t="shared" si="83"/>
        <v>100741.42080000001</v>
      </c>
      <c r="K1165" s="1" t="s">
        <v>892</v>
      </c>
    </row>
    <row r="1166" spans="1:12" x14ac:dyDescent="0.25">
      <c r="A1166" s="119" t="s">
        <v>1405</v>
      </c>
      <c r="B1166" s="108" t="s">
        <v>1400</v>
      </c>
      <c r="C1166" s="109">
        <f t="shared" si="82"/>
        <v>106981.6704</v>
      </c>
      <c r="D1166" s="112">
        <f t="shared" si="81"/>
        <v>113400.57062400001</v>
      </c>
      <c r="E1166" s="109">
        <f t="shared" si="79"/>
        <v>100562.77017599999</v>
      </c>
      <c r="F1166" s="101" t="str">
        <f t="shared" si="80"/>
        <v/>
      </c>
      <c r="H1166" s="26">
        <v>51.26</v>
      </c>
      <c r="I1166" s="24" t="s">
        <v>891</v>
      </c>
      <c r="J1166" s="106">
        <f t="shared" si="83"/>
        <v>106981.6704</v>
      </c>
      <c r="K1166" s="1" t="s">
        <v>892</v>
      </c>
    </row>
    <row r="1167" spans="1:12" x14ac:dyDescent="0.25">
      <c r="A1167" s="119" t="s">
        <v>1406</v>
      </c>
      <c r="B1167" s="108" t="s">
        <v>1400</v>
      </c>
      <c r="C1167" s="109">
        <f t="shared" si="82"/>
        <v>114557.6256</v>
      </c>
      <c r="D1167" s="112">
        <f t="shared" si="81"/>
        <v>121431.083136</v>
      </c>
      <c r="E1167" s="109">
        <f t="shared" si="79"/>
        <v>107684.168064</v>
      </c>
      <c r="F1167" s="101" t="str">
        <f t="shared" si="80"/>
        <v/>
      </c>
      <c r="H1167" s="26">
        <v>54.89</v>
      </c>
      <c r="I1167" s="24" t="s">
        <v>891</v>
      </c>
      <c r="J1167" s="106">
        <f t="shared" si="83"/>
        <v>114557.6256</v>
      </c>
      <c r="K1167" s="1" t="s">
        <v>892</v>
      </c>
    </row>
    <row r="1168" spans="1:12" x14ac:dyDescent="0.25">
      <c r="A1168" s="119" t="s">
        <v>1407</v>
      </c>
      <c r="B1168" s="108" t="s">
        <v>1400</v>
      </c>
      <c r="C1168" s="109">
        <f t="shared" si="82"/>
        <v>121883.136</v>
      </c>
      <c r="D1168" s="112">
        <f t="shared" si="81"/>
        <v>129196.12416000001</v>
      </c>
      <c r="E1168" s="109">
        <f t="shared" si="79"/>
        <v>114570.14783999999</v>
      </c>
      <c r="F1168" s="101" t="str">
        <f t="shared" si="80"/>
        <v/>
      </c>
      <c r="H1168" s="26">
        <v>58.4</v>
      </c>
      <c r="I1168" s="24" t="s">
        <v>891</v>
      </c>
      <c r="J1168" s="106">
        <f t="shared" si="83"/>
        <v>121883.136</v>
      </c>
      <c r="K1168" s="1" t="s">
        <v>892</v>
      </c>
    </row>
    <row r="1169" spans="1:11" x14ac:dyDescent="0.25">
      <c r="A1169" s="119" t="s">
        <v>1408</v>
      </c>
      <c r="B1169" s="108" t="s">
        <v>1400</v>
      </c>
      <c r="C1169" s="109">
        <f t="shared" si="82"/>
        <v>129125.16479999998</v>
      </c>
      <c r="D1169" s="112">
        <f t="shared" si="81"/>
        <v>136872.674688</v>
      </c>
      <c r="E1169" s="109">
        <f t="shared" si="79"/>
        <v>121377.65491199998</v>
      </c>
      <c r="F1169" s="101" t="str">
        <f t="shared" si="80"/>
        <v/>
      </c>
      <c r="H1169" s="26">
        <v>61.87</v>
      </c>
      <c r="I1169" s="24" t="s">
        <v>891</v>
      </c>
      <c r="J1169" s="106">
        <f t="shared" si="83"/>
        <v>129125.16479999998</v>
      </c>
      <c r="K1169" s="1" t="s">
        <v>892</v>
      </c>
    </row>
    <row r="1170" spans="1:11" x14ac:dyDescent="0.25">
      <c r="A1170" s="119" t="s">
        <v>1409</v>
      </c>
      <c r="B1170" s="108" t="s">
        <v>1400</v>
      </c>
      <c r="C1170" s="109">
        <v>144715</v>
      </c>
      <c r="D1170" s="112">
        <f t="shared" si="81"/>
        <v>153397.9</v>
      </c>
      <c r="E1170" s="109">
        <f t="shared" si="79"/>
        <v>136032.1</v>
      </c>
      <c r="F1170" s="101" t="str">
        <f t="shared" si="80"/>
        <v/>
      </c>
      <c r="G1170" s="26"/>
      <c r="H1170" s="24"/>
      <c r="I1170" s="25"/>
    </row>
    <row r="1171" spans="1:11" x14ac:dyDescent="0.25">
      <c r="A1171" s="119" t="s">
        <v>1410</v>
      </c>
      <c r="B1171" s="108" t="s">
        <v>1400</v>
      </c>
      <c r="C1171" s="109">
        <v>156571</v>
      </c>
      <c r="D1171" s="112">
        <f t="shared" si="81"/>
        <v>165965.26</v>
      </c>
      <c r="E1171" s="109">
        <f t="shared" si="79"/>
        <v>147176.74</v>
      </c>
      <c r="F1171" s="101" t="str">
        <f t="shared" si="80"/>
        <v/>
      </c>
      <c r="G1171" s="26"/>
      <c r="H1171" s="24"/>
      <c r="I1171" s="25"/>
    </row>
    <row r="1172" spans="1:11" x14ac:dyDescent="0.25">
      <c r="A1172" s="107" t="s">
        <v>1411</v>
      </c>
      <c r="B1172" s="108" t="s">
        <v>1400</v>
      </c>
      <c r="C1172" s="109">
        <f>J1172</f>
        <v>77533.536000000007</v>
      </c>
      <c r="D1172" s="112">
        <f t="shared" si="81"/>
        <v>82185.548160000006</v>
      </c>
      <c r="E1172" s="109">
        <f t="shared" si="79"/>
        <v>72881.523840000009</v>
      </c>
      <c r="F1172" s="101" t="str">
        <f t="shared" si="80"/>
        <v/>
      </c>
      <c r="H1172" s="26">
        <v>37.15</v>
      </c>
      <c r="I1172" s="24" t="s">
        <v>891</v>
      </c>
      <c r="J1172" s="106">
        <f>H1172*40*52.176</f>
        <v>77533.536000000007</v>
      </c>
      <c r="K1172" s="1" t="s">
        <v>892</v>
      </c>
    </row>
    <row r="1173" spans="1:11" x14ac:dyDescent="0.25">
      <c r="A1173" s="107" t="s">
        <v>1412</v>
      </c>
      <c r="B1173" s="108" t="s">
        <v>1400</v>
      </c>
      <c r="C1173" s="109">
        <f t="shared" ref="C1173:C1187" si="84">J1173</f>
        <v>83293.766399999993</v>
      </c>
      <c r="D1173" s="112">
        <f t="shared" si="81"/>
        <v>88291.392383999992</v>
      </c>
      <c r="E1173" s="109">
        <f t="shared" si="79"/>
        <v>78296.140415999995</v>
      </c>
      <c r="F1173" s="101" t="str">
        <f t="shared" si="80"/>
        <v/>
      </c>
      <c r="H1173" s="26">
        <v>39.909999999999997</v>
      </c>
      <c r="I1173" s="24" t="s">
        <v>891</v>
      </c>
      <c r="J1173" s="106">
        <f t="shared" ref="J1173:J1187" si="85">H1173*40*52.176</f>
        <v>83293.766399999993</v>
      </c>
      <c r="K1173" s="1" t="s">
        <v>892</v>
      </c>
    </row>
    <row r="1174" spans="1:11" x14ac:dyDescent="0.25">
      <c r="A1174" s="119" t="s">
        <v>1413</v>
      </c>
      <c r="B1174" s="108" t="s">
        <v>1400</v>
      </c>
      <c r="C1174" s="109">
        <f t="shared" si="84"/>
        <v>91683.667200000011</v>
      </c>
      <c r="D1174" s="112">
        <f t="shared" si="81"/>
        <v>97184.687232000011</v>
      </c>
      <c r="E1174" s="109">
        <f t="shared" si="79"/>
        <v>86182.64716800001</v>
      </c>
      <c r="F1174" s="101" t="str">
        <f t="shared" si="80"/>
        <v/>
      </c>
      <c r="H1174" s="26">
        <v>43.93</v>
      </c>
      <c r="I1174" s="24" t="s">
        <v>891</v>
      </c>
      <c r="J1174" s="106">
        <f t="shared" si="85"/>
        <v>91683.667200000011</v>
      </c>
      <c r="K1174" s="1" t="s">
        <v>892</v>
      </c>
    </row>
    <row r="1175" spans="1:11" x14ac:dyDescent="0.25">
      <c r="A1175" s="119" t="s">
        <v>1414</v>
      </c>
      <c r="B1175" s="108" t="s">
        <v>1400</v>
      </c>
      <c r="C1175" s="109">
        <f t="shared" si="84"/>
        <v>95920.358400000012</v>
      </c>
      <c r="D1175" s="112">
        <f t="shared" si="81"/>
        <v>101675.57990400001</v>
      </c>
      <c r="E1175" s="109">
        <f t="shared" si="79"/>
        <v>90165.136896000011</v>
      </c>
      <c r="F1175" s="101" t="str">
        <f t="shared" si="80"/>
        <v/>
      </c>
      <c r="H1175" s="26">
        <v>45.96</v>
      </c>
      <c r="I1175" s="24" t="s">
        <v>891</v>
      </c>
      <c r="J1175" s="106">
        <f t="shared" si="85"/>
        <v>95920.358400000012</v>
      </c>
      <c r="K1175" s="1" t="s">
        <v>892</v>
      </c>
    </row>
    <row r="1176" spans="1:11" x14ac:dyDescent="0.25">
      <c r="A1176" s="119" t="s">
        <v>1415</v>
      </c>
      <c r="B1176" s="108" t="s">
        <v>1400</v>
      </c>
      <c r="C1176" s="109">
        <f t="shared" si="84"/>
        <v>101388.4032</v>
      </c>
      <c r="D1176" s="112">
        <f t="shared" si="81"/>
        <v>107471.70739200001</v>
      </c>
      <c r="E1176" s="109">
        <f t="shared" si="79"/>
        <v>95305.09900799999</v>
      </c>
      <c r="F1176" s="101" t="str">
        <f t="shared" si="80"/>
        <v/>
      </c>
      <c r="H1176" s="26">
        <v>48.58</v>
      </c>
      <c r="I1176" s="24" t="s">
        <v>891</v>
      </c>
      <c r="J1176" s="106">
        <f t="shared" si="85"/>
        <v>101388.4032</v>
      </c>
      <c r="K1176" s="1" t="s">
        <v>892</v>
      </c>
    </row>
    <row r="1177" spans="1:11" x14ac:dyDescent="0.25">
      <c r="A1177" s="119" t="s">
        <v>1416</v>
      </c>
      <c r="B1177" s="108" t="s">
        <v>1400</v>
      </c>
      <c r="C1177" s="109">
        <f t="shared" si="84"/>
        <v>107858.22719999999</v>
      </c>
      <c r="D1177" s="112">
        <f t="shared" si="81"/>
        <v>114329.72083200001</v>
      </c>
      <c r="E1177" s="109">
        <f t="shared" si="79"/>
        <v>101386.73356799998</v>
      </c>
      <c r="F1177" s="101" t="str">
        <f t="shared" si="80"/>
        <v/>
      </c>
      <c r="H1177" s="26">
        <v>51.68</v>
      </c>
      <c r="I1177" s="24" t="s">
        <v>891</v>
      </c>
      <c r="J1177" s="106">
        <f t="shared" si="85"/>
        <v>107858.22719999999</v>
      </c>
      <c r="K1177" s="1" t="s">
        <v>892</v>
      </c>
    </row>
    <row r="1178" spans="1:11" x14ac:dyDescent="0.25">
      <c r="A1178" s="119" t="s">
        <v>1417</v>
      </c>
      <c r="B1178" s="108" t="s">
        <v>1400</v>
      </c>
      <c r="C1178" s="109">
        <f t="shared" si="84"/>
        <v>112470.58560000001</v>
      </c>
      <c r="D1178" s="112">
        <f t="shared" si="81"/>
        <v>119218.82073600001</v>
      </c>
      <c r="E1178" s="109">
        <f t="shared" si="79"/>
        <v>105722.350464</v>
      </c>
      <c r="F1178" s="101" t="str">
        <f t="shared" ref="F1178:F1209" si="86">IF(COUNTIF(C$2:C$1297, C1178)&gt;1, "Duplicate", "")</f>
        <v/>
      </c>
      <c r="H1178" s="26">
        <v>53.89</v>
      </c>
      <c r="I1178" s="24" t="s">
        <v>891</v>
      </c>
      <c r="J1178" s="106">
        <f t="shared" si="85"/>
        <v>112470.58560000001</v>
      </c>
      <c r="K1178" s="1" t="s">
        <v>892</v>
      </c>
    </row>
    <row r="1179" spans="1:11" x14ac:dyDescent="0.25">
      <c r="A1179" s="119" t="s">
        <v>1418</v>
      </c>
      <c r="B1179" s="108" t="s">
        <v>1400</v>
      </c>
      <c r="C1179" s="109">
        <f t="shared" si="84"/>
        <v>116811.62880000002</v>
      </c>
      <c r="D1179" s="112">
        <f t="shared" si="81"/>
        <v>123820.32652800003</v>
      </c>
      <c r="E1179" s="109">
        <f t="shared" si="79"/>
        <v>109802.93107200001</v>
      </c>
      <c r="F1179" s="101" t="str">
        <f t="shared" si="86"/>
        <v/>
      </c>
      <c r="H1179" s="26">
        <v>55.97</v>
      </c>
      <c r="I1179" s="24" t="s">
        <v>891</v>
      </c>
      <c r="J1179" s="106">
        <f t="shared" si="85"/>
        <v>116811.62880000002</v>
      </c>
      <c r="K1179" s="1" t="s">
        <v>892</v>
      </c>
    </row>
    <row r="1180" spans="1:11" x14ac:dyDescent="0.25">
      <c r="A1180" s="119" t="s">
        <v>1419</v>
      </c>
      <c r="B1180" s="108" t="s">
        <v>1400</v>
      </c>
      <c r="C1180" s="109">
        <f t="shared" si="84"/>
        <v>122884.91520000002</v>
      </c>
      <c r="D1180" s="112">
        <f t="shared" si="81"/>
        <v>130258.01011200002</v>
      </c>
      <c r="E1180" s="109">
        <f t="shared" si="79"/>
        <v>115511.82028800002</v>
      </c>
      <c r="F1180" s="101" t="str">
        <f t="shared" si="86"/>
        <v/>
      </c>
      <c r="H1180" s="26">
        <v>58.88</v>
      </c>
      <c r="I1180" s="24" t="s">
        <v>891</v>
      </c>
      <c r="J1180" s="106">
        <f t="shared" si="85"/>
        <v>122884.91520000002</v>
      </c>
      <c r="K1180" s="1" t="s">
        <v>892</v>
      </c>
    </row>
    <row r="1181" spans="1:11" x14ac:dyDescent="0.25">
      <c r="A1181" s="119" t="s">
        <v>1420</v>
      </c>
      <c r="B1181" s="108" t="s">
        <v>1400</v>
      </c>
      <c r="C1181" s="109">
        <f t="shared" si="84"/>
        <v>132276.59520000001</v>
      </c>
      <c r="D1181" s="112">
        <f t="shared" si="81"/>
        <v>140213.19091200002</v>
      </c>
      <c r="E1181" s="109">
        <f t="shared" si="79"/>
        <v>124339.999488</v>
      </c>
      <c r="F1181" s="101" t="str">
        <f t="shared" si="86"/>
        <v/>
      </c>
      <c r="H1181" s="26">
        <v>63.38</v>
      </c>
      <c r="I1181" s="24" t="s">
        <v>891</v>
      </c>
      <c r="J1181" s="106">
        <f t="shared" si="85"/>
        <v>132276.59520000001</v>
      </c>
      <c r="K1181" s="1" t="s">
        <v>892</v>
      </c>
    </row>
    <row r="1182" spans="1:11" x14ac:dyDescent="0.25">
      <c r="A1182" s="119" t="s">
        <v>1421</v>
      </c>
      <c r="B1182" s="108" t="s">
        <v>1400</v>
      </c>
      <c r="C1182" s="109">
        <f t="shared" si="84"/>
        <v>144193.59360000002</v>
      </c>
      <c r="D1182" s="112">
        <f t="shared" si="81"/>
        <v>152845.20921600002</v>
      </c>
      <c r="E1182" s="109">
        <f t="shared" si="79"/>
        <v>135541.97798400003</v>
      </c>
      <c r="F1182" s="101" t="str">
        <f t="shared" si="86"/>
        <v/>
      </c>
      <c r="H1182" s="26">
        <v>69.09</v>
      </c>
      <c r="I1182" s="24" t="s">
        <v>891</v>
      </c>
      <c r="J1182" s="106">
        <f t="shared" si="85"/>
        <v>144193.59360000002</v>
      </c>
      <c r="K1182" s="1" t="s">
        <v>892</v>
      </c>
    </row>
    <row r="1183" spans="1:11" x14ac:dyDescent="0.25">
      <c r="A1183" s="119" t="s">
        <v>1422</v>
      </c>
      <c r="B1183" s="108" t="s">
        <v>1400</v>
      </c>
      <c r="C1183" s="109">
        <f t="shared" si="84"/>
        <v>158761.13279999999</v>
      </c>
      <c r="D1183" s="112">
        <f t="shared" si="81"/>
        <v>168286.80076799999</v>
      </c>
      <c r="E1183" s="109">
        <f t="shared" si="79"/>
        <v>149235.464832</v>
      </c>
      <c r="F1183" s="101" t="str">
        <f t="shared" si="86"/>
        <v/>
      </c>
      <c r="H1183" s="26">
        <v>76.069999999999993</v>
      </c>
      <c r="I1183" s="24" t="s">
        <v>891</v>
      </c>
      <c r="J1183" s="106">
        <f t="shared" si="85"/>
        <v>158761.13279999999</v>
      </c>
      <c r="K1183" s="1" t="s">
        <v>892</v>
      </c>
    </row>
    <row r="1184" spans="1:11" x14ac:dyDescent="0.25">
      <c r="A1184" s="119" t="s">
        <v>1423</v>
      </c>
      <c r="B1184" s="108" t="s">
        <v>1400</v>
      </c>
      <c r="C1184" s="109">
        <f t="shared" si="84"/>
        <v>173078.22720000002</v>
      </c>
      <c r="D1184" s="112">
        <f t="shared" si="81"/>
        <v>183462.92083200003</v>
      </c>
      <c r="E1184" s="109">
        <f t="shared" si="79"/>
        <v>162693.53356800001</v>
      </c>
      <c r="F1184" s="101" t="str">
        <f t="shared" si="86"/>
        <v/>
      </c>
      <c r="H1184" s="26">
        <v>82.93</v>
      </c>
      <c r="I1184" s="24" t="s">
        <v>891</v>
      </c>
      <c r="J1184" s="106">
        <f t="shared" si="85"/>
        <v>173078.22720000002</v>
      </c>
      <c r="K1184" s="1" t="s">
        <v>892</v>
      </c>
    </row>
    <row r="1185" spans="1:12" x14ac:dyDescent="0.25">
      <c r="A1185" s="119" t="s">
        <v>1424</v>
      </c>
      <c r="B1185" s="108" t="s">
        <v>1400</v>
      </c>
      <c r="C1185" s="109">
        <f t="shared" si="84"/>
        <v>92852.409600000014</v>
      </c>
      <c r="D1185" s="112">
        <f t="shared" si="81"/>
        <v>98423.55417600002</v>
      </c>
      <c r="E1185" s="109">
        <f t="shared" si="79"/>
        <v>87281.265024000008</v>
      </c>
      <c r="F1185" s="101" t="str">
        <f t="shared" si="86"/>
        <v/>
      </c>
      <c r="H1185" s="26">
        <v>44.49</v>
      </c>
      <c r="I1185" s="24" t="s">
        <v>891</v>
      </c>
      <c r="J1185" s="106">
        <f t="shared" si="85"/>
        <v>92852.409600000014</v>
      </c>
      <c r="K1185" s="1" t="s">
        <v>892</v>
      </c>
    </row>
    <row r="1186" spans="1:12" x14ac:dyDescent="0.25">
      <c r="A1186" s="119" t="s">
        <v>1425</v>
      </c>
      <c r="B1186" s="108" t="s">
        <v>1400</v>
      </c>
      <c r="C1186" s="109">
        <f t="shared" si="84"/>
        <v>98153.491200000004</v>
      </c>
      <c r="D1186" s="112">
        <f t="shared" si="81"/>
        <v>104042.70067200001</v>
      </c>
      <c r="E1186" s="109">
        <f t="shared" si="79"/>
        <v>92264.281728000002</v>
      </c>
      <c r="F1186" s="101" t="str">
        <f t="shared" si="86"/>
        <v/>
      </c>
      <c r="H1186" s="26">
        <v>47.03</v>
      </c>
      <c r="I1186" s="24" t="s">
        <v>891</v>
      </c>
      <c r="J1186" s="106">
        <f t="shared" si="85"/>
        <v>98153.491200000004</v>
      </c>
      <c r="K1186" s="1" t="s">
        <v>892</v>
      </c>
    </row>
    <row r="1187" spans="1:12" x14ac:dyDescent="0.25">
      <c r="A1187" s="119" t="s">
        <v>1426</v>
      </c>
      <c r="B1187" s="108" t="s">
        <v>1400</v>
      </c>
      <c r="C1187" s="109">
        <f t="shared" si="84"/>
        <v>102891.072</v>
      </c>
      <c r="D1187" s="112">
        <f t="shared" si="81"/>
        <v>109064.53632</v>
      </c>
      <c r="E1187" s="109">
        <f t="shared" si="79"/>
        <v>96717.607680000001</v>
      </c>
      <c r="F1187" s="101" t="str">
        <f t="shared" si="86"/>
        <v/>
      </c>
      <c r="H1187" s="26">
        <v>49.3</v>
      </c>
      <c r="I1187" s="24" t="s">
        <v>891</v>
      </c>
      <c r="J1187" s="106">
        <f t="shared" si="85"/>
        <v>102891.072</v>
      </c>
      <c r="K1187" s="1" t="s">
        <v>892</v>
      </c>
    </row>
    <row r="1188" spans="1:12" x14ac:dyDescent="0.25">
      <c r="A1188" s="119" t="s">
        <v>1427</v>
      </c>
      <c r="B1188" s="108" t="s">
        <v>1428</v>
      </c>
      <c r="C1188" s="109">
        <v>123105</v>
      </c>
      <c r="D1188" s="112">
        <f t="shared" si="81"/>
        <v>130491.3</v>
      </c>
      <c r="E1188" s="109">
        <f t="shared" si="79"/>
        <v>115718.7</v>
      </c>
      <c r="F1188" s="101" t="str">
        <f t="shared" si="86"/>
        <v/>
      </c>
      <c r="G1188" s="12" t="s">
        <v>1429</v>
      </c>
      <c r="J1188" s="106"/>
    </row>
    <row r="1189" spans="1:12" x14ac:dyDescent="0.25">
      <c r="A1189" s="119" t="s">
        <v>1430</v>
      </c>
      <c r="B1189" s="167" t="s">
        <v>1431</v>
      </c>
      <c r="C1189" s="109">
        <f>J1189</f>
        <v>76970.035199999998</v>
      </c>
      <c r="D1189" s="112">
        <f t="shared" si="81"/>
        <v>81588.237311999997</v>
      </c>
      <c r="E1189" s="109">
        <f t="shared" ref="E1189:E1252" si="87">SUM(C1189*0.94)</f>
        <v>72351.833087999999</v>
      </c>
      <c r="F1189" s="101" t="str">
        <f t="shared" si="86"/>
        <v/>
      </c>
      <c r="G1189" s="12" t="s">
        <v>1432</v>
      </c>
      <c r="H1189" s="24">
        <v>36.880000000000003</v>
      </c>
      <c r="I1189" s="1" t="s">
        <v>891</v>
      </c>
      <c r="J1189" s="106">
        <f>H1189*40*52.176</f>
        <v>76970.035199999998</v>
      </c>
      <c r="K1189" s="1" t="s">
        <v>892</v>
      </c>
      <c r="L1189" s="12" t="s">
        <v>1433</v>
      </c>
    </row>
    <row r="1190" spans="1:12" x14ac:dyDescent="0.25">
      <c r="A1190" s="119" t="s">
        <v>1434</v>
      </c>
      <c r="B1190" s="167" t="s">
        <v>1431</v>
      </c>
      <c r="C1190" s="109">
        <f t="shared" ref="C1190:C1231" si="88">J1190</f>
        <v>80768.448000000004</v>
      </c>
      <c r="D1190" s="112">
        <f t="shared" si="81"/>
        <v>85614.554880000011</v>
      </c>
      <c r="E1190" s="109">
        <f t="shared" si="87"/>
        <v>75922.341119999997</v>
      </c>
      <c r="F1190" s="101" t="str">
        <f t="shared" si="86"/>
        <v>Duplicate</v>
      </c>
      <c r="H1190" s="24">
        <v>38.700000000000003</v>
      </c>
      <c r="I1190" s="1" t="s">
        <v>891</v>
      </c>
      <c r="J1190" s="106">
        <f t="shared" ref="J1190:J1203" si="89">H1190*40*52.176</f>
        <v>80768.448000000004</v>
      </c>
      <c r="K1190" s="1" t="s">
        <v>892</v>
      </c>
    </row>
    <row r="1191" spans="1:12" x14ac:dyDescent="0.25">
      <c r="A1191" s="119" t="s">
        <v>1435</v>
      </c>
      <c r="B1191" s="167" t="s">
        <v>1431</v>
      </c>
      <c r="C1191" s="109">
        <f t="shared" si="88"/>
        <v>85443.417600000001</v>
      </c>
      <c r="D1191" s="112">
        <f t="shared" si="81"/>
        <v>90570.022656000001</v>
      </c>
      <c r="E1191" s="109">
        <f t="shared" si="87"/>
        <v>80316.812544</v>
      </c>
      <c r="F1191" s="101" t="str">
        <f t="shared" si="86"/>
        <v>Duplicate</v>
      </c>
      <c r="H1191" s="24">
        <v>40.94</v>
      </c>
      <c r="I1191" s="1" t="s">
        <v>891</v>
      </c>
      <c r="J1191" s="106">
        <f t="shared" si="89"/>
        <v>85443.417600000001</v>
      </c>
      <c r="K1191" s="1" t="s">
        <v>892</v>
      </c>
    </row>
    <row r="1192" spans="1:12" x14ac:dyDescent="0.25">
      <c r="A1192" s="119" t="s">
        <v>1436</v>
      </c>
      <c r="B1192" s="167" t="s">
        <v>1431</v>
      </c>
      <c r="C1192" s="109">
        <f t="shared" si="88"/>
        <v>94981.190399999992</v>
      </c>
      <c r="D1192" s="112">
        <f t="shared" si="81"/>
        <v>100680.061824</v>
      </c>
      <c r="E1192" s="109">
        <f t="shared" si="87"/>
        <v>89282.31897599998</v>
      </c>
      <c r="F1192" s="101" t="str">
        <f t="shared" si="86"/>
        <v/>
      </c>
      <c r="H1192" s="24">
        <v>45.51</v>
      </c>
      <c r="I1192" s="1" t="s">
        <v>891</v>
      </c>
      <c r="J1192" s="106">
        <f t="shared" si="89"/>
        <v>94981.190399999992</v>
      </c>
      <c r="K1192" s="1" t="s">
        <v>892</v>
      </c>
    </row>
    <row r="1193" spans="1:12" x14ac:dyDescent="0.25">
      <c r="A1193" s="119" t="s">
        <v>1437</v>
      </c>
      <c r="B1193" s="167" t="s">
        <v>1431</v>
      </c>
      <c r="C1193" s="109">
        <f t="shared" si="88"/>
        <v>97673.472000000009</v>
      </c>
      <c r="D1193" s="112">
        <f t="shared" si="81"/>
        <v>103533.88032000001</v>
      </c>
      <c r="E1193" s="109">
        <f t="shared" si="87"/>
        <v>91813.063680000007</v>
      </c>
      <c r="F1193" s="101" t="str">
        <f t="shared" si="86"/>
        <v/>
      </c>
      <c r="H1193" s="24">
        <v>46.8</v>
      </c>
      <c r="I1193" s="1" t="s">
        <v>891</v>
      </c>
      <c r="J1193" s="106">
        <f t="shared" si="89"/>
        <v>97673.472000000009</v>
      </c>
      <c r="K1193" s="1" t="s">
        <v>892</v>
      </c>
    </row>
    <row r="1194" spans="1:12" x14ac:dyDescent="0.25">
      <c r="A1194" s="119" t="s">
        <v>1438</v>
      </c>
      <c r="B1194" s="167" t="s">
        <v>1431</v>
      </c>
      <c r="C1194" s="109">
        <f t="shared" si="88"/>
        <v>101117.088</v>
      </c>
      <c r="D1194" s="112">
        <f t="shared" si="81"/>
        <v>107184.11328000001</v>
      </c>
      <c r="E1194" s="109">
        <f t="shared" si="87"/>
        <v>95050.062720000002</v>
      </c>
      <c r="F1194" s="101" t="str">
        <f t="shared" si="86"/>
        <v/>
      </c>
      <c r="H1194" s="24">
        <v>48.45</v>
      </c>
      <c r="I1194" s="1" t="s">
        <v>891</v>
      </c>
      <c r="J1194" s="106">
        <f t="shared" si="89"/>
        <v>101117.088</v>
      </c>
      <c r="K1194" s="1" t="s">
        <v>892</v>
      </c>
    </row>
    <row r="1195" spans="1:12" x14ac:dyDescent="0.25">
      <c r="A1195" s="119" t="s">
        <v>1439</v>
      </c>
      <c r="B1195" s="167" t="s">
        <v>1431</v>
      </c>
      <c r="C1195" s="109">
        <f t="shared" si="88"/>
        <v>102181.47840000001</v>
      </c>
      <c r="D1195" s="112">
        <f t="shared" si="81"/>
        <v>108312.36710400002</v>
      </c>
      <c r="E1195" s="109">
        <f t="shared" si="87"/>
        <v>96050.589695999995</v>
      </c>
      <c r="F1195" s="101" t="str">
        <f t="shared" si="86"/>
        <v/>
      </c>
      <c r="H1195" s="24">
        <v>48.96</v>
      </c>
      <c r="I1195" s="1" t="s">
        <v>891</v>
      </c>
      <c r="J1195" s="106">
        <f t="shared" si="89"/>
        <v>102181.47840000001</v>
      </c>
      <c r="K1195" s="1" t="s">
        <v>892</v>
      </c>
    </row>
    <row r="1196" spans="1:12" x14ac:dyDescent="0.25">
      <c r="A1196" s="119" t="s">
        <v>1440</v>
      </c>
      <c r="B1196" s="167" t="s">
        <v>1431</v>
      </c>
      <c r="C1196" s="109">
        <f t="shared" si="88"/>
        <v>102932.8128</v>
      </c>
      <c r="D1196" s="112">
        <f t="shared" si="81"/>
        <v>109108.78156800001</v>
      </c>
      <c r="E1196" s="109">
        <f t="shared" si="87"/>
        <v>96756.844031999994</v>
      </c>
      <c r="F1196" s="101" t="str">
        <f t="shared" si="86"/>
        <v/>
      </c>
      <c r="H1196" s="24">
        <v>49.32</v>
      </c>
      <c r="I1196" s="1" t="s">
        <v>891</v>
      </c>
      <c r="J1196" s="106">
        <f t="shared" si="89"/>
        <v>102932.8128</v>
      </c>
      <c r="K1196" s="1" t="s">
        <v>892</v>
      </c>
    </row>
    <row r="1197" spans="1:12" x14ac:dyDescent="0.25">
      <c r="A1197" s="119" t="s">
        <v>1441</v>
      </c>
      <c r="B1197" s="167" t="s">
        <v>1431</v>
      </c>
      <c r="C1197" s="109">
        <f t="shared" si="88"/>
        <v>104352</v>
      </c>
      <c r="D1197" s="112">
        <f t="shared" si="81"/>
        <v>110613.12000000001</v>
      </c>
      <c r="E1197" s="109">
        <f t="shared" si="87"/>
        <v>98090.87999999999</v>
      </c>
      <c r="F1197" s="101" t="str">
        <f t="shared" si="86"/>
        <v/>
      </c>
      <c r="H1197" s="24">
        <v>50</v>
      </c>
      <c r="I1197" s="1" t="s">
        <v>891</v>
      </c>
      <c r="J1197" s="106">
        <f t="shared" si="89"/>
        <v>104352</v>
      </c>
      <c r="K1197" s="1" t="s">
        <v>892</v>
      </c>
    </row>
    <row r="1198" spans="1:12" x14ac:dyDescent="0.25">
      <c r="A1198" s="119" t="s">
        <v>1442</v>
      </c>
      <c r="B1198" s="167" t="s">
        <v>1431</v>
      </c>
      <c r="C1198" s="109">
        <f t="shared" si="88"/>
        <v>106292.94720000001</v>
      </c>
      <c r="D1198" s="112">
        <f t="shared" si="81"/>
        <v>112670.52403200002</v>
      </c>
      <c r="E1198" s="109">
        <f t="shared" si="87"/>
        <v>99915.370368000004</v>
      </c>
      <c r="F1198" s="101" t="str">
        <f t="shared" si="86"/>
        <v/>
      </c>
      <c r="H1198" s="24">
        <v>50.93</v>
      </c>
      <c r="I1198" s="1" t="s">
        <v>891</v>
      </c>
      <c r="J1198" s="106">
        <f t="shared" si="89"/>
        <v>106292.94720000001</v>
      </c>
      <c r="K1198" s="1" t="s">
        <v>892</v>
      </c>
    </row>
    <row r="1199" spans="1:12" x14ac:dyDescent="0.25">
      <c r="A1199" s="119" t="s">
        <v>1443</v>
      </c>
      <c r="B1199" s="167" t="s">
        <v>1431</v>
      </c>
      <c r="C1199" s="109">
        <f t="shared" si="88"/>
        <v>107941.70880000001</v>
      </c>
      <c r="D1199" s="112">
        <f t="shared" si="81"/>
        <v>114418.21132800002</v>
      </c>
      <c r="E1199" s="109">
        <f t="shared" si="87"/>
        <v>101465.206272</v>
      </c>
      <c r="F1199" s="101" t="str">
        <f t="shared" si="86"/>
        <v/>
      </c>
      <c r="H1199" s="24">
        <v>51.72</v>
      </c>
      <c r="I1199" s="1" t="s">
        <v>891</v>
      </c>
      <c r="J1199" s="106">
        <f t="shared" si="89"/>
        <v>107941.70880000001</v>
      </c>
      <c r="K1199" s="1" t="s">
        <v>892</v>
      </c>
    </row>
    <row r="1200" spans="1:12" x14ac:dyDescent="0.25">
      <c r="A1200" s="119" t="s">
        <v>1444</v>
      </c>
      <c r="B1200" s="167" t="s">
        <v>1431</v>
      </c>
      <c r="C1200" s="109">
        <f t="shared" si="88"/>
        <v>109006.0992</v>
      </c>
      <c r="D1200" s="112">
        <f t="shared" si="81"/>
        <v>115546.465152</v>
      </c>
      <c r="E1200" s="109">
        <f t="shared" si="87"/>
        <v>102465.73324799999</v>
      </c>
      <c r="F1200" s="101" t="str">
        <f t="shared" si="86"/>
        <v/>
      </c>
      <c r="H1200" s="24">
        <v>52.23</v>
      </c>
      <c r="I1200" s="1" t="s">
        <v>891</v>
      </c>
      <c r="J1200" s="106">
        <f t="shared" si="89"/>
        <v>109006.0992</v>
      </c>
      <c r="K1200" s="1" t="s">
        <v>892</v>
      </c>
    </row>
    <row r="1201" spans="1:12" x14ac:dyDescent="0.25">
      <c r="A1201" s="119" t="s">
        <v>1445</v>
      </c>
      <c r="B1201" s="167" t="s">
        <v>1431</v>
      </c>
      <c r="C1201" s="109">
        <f t="shared" si="88"/>
        <v>88344.403200000001</v>
      </c>
      <c r="D1201" s="112">
        <f t="shared" si="81"/>
        <v>93645.067392000012</v>
      </c>
      <c r="E1201" s="109">
        <f t="shared" si="87"/>
        <v>83043.73900799999</v>
      </c>
      <c r="F1201" s="101" t="str">
        <f t="shared" si="86"/>
        <v>Duplicate</v>
      </c>
      <c r="H1201" s="1">
        <v>42.33</v>
      </c>
      <c r="I1201" s="1" t="s">
        <v>891</v>
      </c>
      <c r="J1201" s="106">
        <f t="shared" si="89"/>
        <v>88344.403200000001</v>
      </c>
      <c r="K1201" s="1" t="s">
        <v>892</v>
      </c>
    </row>
    <row r="1202" spans="1:12" x14ac:dyDescent="0.25">
      <c r="A1202" s="119" t="s">
        <v>1446</v>
      </c>
      <c r="B1202" s="167" t="s">
        <v>1431</v>
      </c>
      <c r="C1202" s="109">
        <f t="shared" si="88"/>
        <v>88344.403200000001</v>
      </c>
      <c r="D1202" s="112">
        <f t="shared" si="81"/>
        <v>93645.067392000012</v>
      </c>
      <c r="E1202" s="109">
        <f t="shared" si="87"/>
        <v>83043.73900799999</v>
      </c>
      <c r="F1202" s="101" t="str">
        <f t="shared" si="86"/>
        <v>Duplicate</v>
      </c>
      <c r="H1202" s="1">
        <v>42.33</v>
      </c>
      <c r="I1202" s="1" t="s">
        <v>891</v>
      </c>
      <c r="J1202" s="106">
        <f t="shared" si="89"/>
        <v>88344.403200000001</v>
      </c>
      <c r="K1202" s="1" t="s">
        <v>892</v>
      </c>
    </row>
    <row r="1203" spans="1:12" x14ac:dyDescent="0.25">
      <c r="A1203" s="119" t="s">
        <v>1447</v>
      </c>
      <c r="B1203" s="108" t="s">
        <v>1448</v>
      </c>
      <c r="C1203" s="109">
        <f t="shared" si="88"/>
        <v>34039.6224</v>
      </c>
      <c r="D1203" s="112">
        <f t="shared" si="81"/>
        <v>36081.999744000001</v>
      </c>
      <c r="E1203" s="109">
        <f t="shared" si="87"/>
        <v>31997.245056</v>
      </c>
      <c r="F1203" s="101" t="str">
        <f t="shared" si="86"/>
        <v/>
      </c>
      <c r="G1203" s="12" t="s">
        <v>1449</v>
      </c>
      <c r="H1203" s="1">
        <v>16.309999999999999</v>
      </c>
      <c r="I1203" s="1" t="s">
        <v>891</v>
      </c>
      <c r="J1203" s="106">
        <f t="shared" si="89"/>
        <v>34039.6224</v>
      </c>
      <c r="K1203" s="1" t="s">
        <v>892</v>
      </c>
    </row>
    <row r="1204" spans="1:12" x14ac:dyDescent="0.25">
      <c r="A1204" s="119" t="s">
        <v>1450</v>
      </c>
      <c r="B1204" s="108" t="s">
        <v>1448</v>
      </c>
      <c r="C1204" s="109">
        <f t="shared" si="88"/>
        <v>60524.160000000003</v>
      </c>
      <c r="D1204" s="112">
        <f t="shared" si="81"/>
        <v>64155.609600000003</v>
      </c>
      <c r="E1204" s="109">
        <f t="shared" si="87"/>
        <v>56892.710400000004</v>
      </c>
      <c r="F1204" s="101" t="str">
        <f t="shared" si="86"/>
        <v/>
      </c>
      <c r="H1204" s="24">
        <v>29</v>
      </c>
      <c r="I1204" s="1" t="s">
        <v>891</v>
      </c>
      <c r="J1204" s="106">
        <f>H1204*40*52.176</f>
        <v>60524.160000000003</v>
      </c>
      <c r="K1204" s="1" t="s">
        <v>892</v>
      </c>
      <c r="L1204" s="12" t="s">
        <v>1451</v>
      </c>
    </row>
    <row r="1205" spans="1:12" x14ac:dyDescent="0.25">
      <c r="A1205" s="119" t="s">
        <v>1452</v>
      </c>
      <c r="B1205" s="108" t="s">
        <v>1448</v>
      </c>
      <c r="C1205" s="109">
        <f t="shared" si="88"/>
        <v>70228.896000000008</v>
      </c>
      <c r="D1205" s="112">
        <f t="shared" si="81"/>
        <v>74442.629760000011</v>
      </c>
      <c r="E1205" s="109">
        <f t="shared" si="87"/>
        <v>66015.162240000005</v>
      </c>
      <c r="F1205" s="101" t="str">
        <f t="shared" si="86"/>
        <v/>
      </c>
      <c r="H1205" s="24">
        <v>33.65</v>
      </c>
      <c r="I1205" s="1" t="s">
        <v>891</v>
      </c>
      <c r="J1205" s="106">
        <f t="shared" ref="J1205:J1231" si="90">H1205*40*52.176</f>
        <v>70228.896000000008</v>
      </c>
      <c r="K1205" s="1" t="s">
        <v>892</v>
      </c>
    </row>
    <row r="1206" spans="1:12" x14ac:dyDescent="0.25">
      <c r="A1206" s="119" t="s">
        <v>1453</v>
      </c>
      <c r="B1206" s="108" t="s">
        <v>1448</v>
      </c>
      <c r="C1206" s="109">
        <f t="shared" si="88"/>
        <v>72211.584000000003</v>
      </c>
      <c r="D1206" s="112">
        <f t="shared" si="81"/>
        <v>76544.279040000009</v>
      </c>
      <c r="E1206" s="109">
        <f t="shared" si="87"/>
        <v>67878.888959999997</v>
      </c>
      <c r="F1206" s="101" t="str">
        <f t="shared" si="86"/>
        <v/>
      </c>
      <c r="H1206" s="24">
        <v>34.6</v>
      </c>
      <c r="I1206" s="1" t="s">
        <v>891</v>
      </c>
      <c r="J1206" s="106">
        <f t="shared" si="90"/>
        <v>72211.584000000003</v>
      </c>
      <c r="K1206" s="1" t="s">
        <v>892</v>
      </c>
    </row>
    <row r="1207" spans="1:12" x14ac:dyDescent="0.25">
      <c r="A1207" s="119" t="s">
        <v>1454</v>
      </c>
      <c r="B1207" s="108" t="s">
        <v>1448</v>
      </c>
      <c r="C1207" s="109">
        <f t="shared" si="88"/>
        <v>81770.227200000008</v>
      </c>
      <c r="D1207" s="112">
        <f t="shared" si="81"/>
        <v>86676.440832000008</v>
      </c>
      <c r="E1207" s="109">
        <f t="shared" si="87"/>
        <v>76864.013568000009</v>
      </c>
      <c r="F1207" s="101" t="str">
        <f t="shared" si="86"/>
        <v/>
      </c>
      <c r="H1207" s="24">
        <v>39.18</v>
      </c>
      <c r="I1207" s="1" t="s">
        <v>891</v>
      </c>
      <c r="J1207" s="106">
        <f t="shared" si="90"/>
        <v>81770.227200000008</v>
      </c>
      <c r="K1207" s="1" t="s">
        <v>892</v>
      </c>
    </row>
    <row r="1208" spans="1:12" x14ac:dyDescent="0.25">
      <c r="A1208" s="119" t="s">
        <v>1455</v>
      </c>
      <c r="B1208" s="108" t="s">
        <v>1448</v>
      </c>
      <c r="C1208" s="109">
        <f t="shared" si="88"/>
        <v>82271.116800000018</v>
      </c>
      <c r="D1208" s="112">
        <f t="shared" si="81"/>
        <v>87207.383808000028</v>
      </c>
      <c r="E1208" s="109">
        <f t="shared" si="87"/>
        <v>77334.849792000008</v>
      </c>
      <c r="F1208" s="101" t="str">
        <f t="shared" si="86"/>
        <v/>
      </c>
      <c r="H1208" s="24">
        <v>39.42</v>
      </c>
      <c r="I1208" s="1" t="s">
        <v>891</v>
      </c>
      <c r="J1208" s="106">
        <f t="shared" si="90"/>
        <v>82271.116800000018</v>
      </c>
      <c r="K1208" s="1" t="s">
        <v>892</v>
      </c>
    </row>
    <row r="1209" spans="1:12" x14ac:dyDescent="0.25">
      <c r="A1209" s="119" t="s">
        <v>1456</v>
      </c>
      <c r="B1209" s="108" t="s">
        <v>1448</v>
      </c>
      <c r="C1209" s="109">
        <f t="shared" si="88"/>
        <v>84671.212799999994</v>
      </c>
      <c r="D1209" s="112">
        <f t="shared" si="81"/>
        <v>89751.485568000004</v>
      </c>
      <c r="E1209" s="109">
        <f t="shared" si="87"/>
        <v>79590.940031999984</v>
      </c>
      <c r="F1209" s="101" t="str">
        <f t="shared" si="86"/>
        <v/>
      </c>
      <c r="H1209" s="24">
        <v>40.57</v>
      </c>
      <c r="I1209" s="1" t="s">
        <v>891</v>
      </c>
      <c r="J1209" s="106">
        <f t="shared" si="90"/>
        <v>84671.212799999994</v>
      </c>
      <c r="K1209" s="1" t="s">
        <v>892</v>
      </c>
    </row>
    <row r="1210" spans="1:12" x14ac:dyDescent="0.25">
      <c r="A1210" s="119" t="s">
        <v>1457</v>
      </c>
      <c r="B1210" s="108" t="s">
        <v>1448</v>
      </c>
      <c r="C1210" s="109">
        <f t="shared" si="88"/>
        <v>88490.495999999999</v>
      </c>
      <c r="D1210" s="112">
        <f t="shared" si="81"/>
        <v>93799.925759999998</v>
      </c>
      <c r="E1210" s="109">
        <f t="shared" si="87"/>
        <v>83181.06624</v>
      </c>
      <c r="F1210" s="101" t="str">
        <f t="shared" ref="F1210:F1273" si="91">IF(COUNTIF(C$2:C$1297, C1210)&gt;1, "Duplicate", "")</f>
        <v>Duplicate</v>
      </c>
      <c r="H1210" s="24">
        <v>42.4</v>
      </c>
      <c r="I1210" s="1" t="s">
        <v>891</v>
      </c>
      <c r="J1210" s="106">
        <f t="shared" si="90"/>
        <v>88490.495999999999</v>
      </c>
      <c r="K1210" s="1" t="s">
        <v>892</v>
      </c>
    </row>
    <row r="1211" spans="1:12" x14ac:dyDescent="0.25">
      <c r="A1211" s="119" t="s">
        <v>1458</v>
      </c>
      <c r="B1211" s="108" t="s">
        <v>1448</v>
      </c>
      <c r="C1211" s="109">
        <f t="shared" si="88"/>
        <v>91975.852800000008</v>
      </c>
      <c r="D1211" s="112">
        <f t="shared" si="81"/>
        <v>97494.403968000013</v>
      </c>
      <c r="E1211" s="109">
        <f t="shared" si="87"/>
        <v>86457.301632000002</v>
      </c>
      <c r="F1211" s="101" t="str">
        <f t="shared" si="91"/>
        <v/>
      </c>
      <c r="H1211" s="24">
        <v>44.07</v>
      </c>
      <c r="I1211" s="1" t="s">
        <v>891</v>
      </c>
      <c r="J1211" s="106">
        <f t="shared" si="90"/>
        <v>91975.852800000008</v>
      </c>
      <c r="K1211" s="1" t="s">
        <v>892</v>
      </c>
    </row>
    <row r="1212" spans="1:12" x14ac:dyDescent="0.25">
      <c r="A1212" s="119" t="s">
        <v>1459</v>
      </c>
      <c r="B1212" s="108" t="s">
        <v>1448</v>
      </c>
      <c r="C1212" s="109">
        <f t="shared" si="88"/>
        <v>42366.912000000004</v>
      </c>
      <c r="D1212" s="112">
        <f t="shared" si="81"/>
        <v>44908.926720000003</v>
      </c>
      <c r="E1212" s="109">
        <f t="shared" si="87"/>
        <v>39824.897280000005</v>
      </c>
      <c r="F1212" s="101" t="str">
        <f t="shared" si="91"/>
        <v>Duplicate</v>
      </c>
      <c r="H1212" s="24">
        <v>20.3</v>
      </c>
      <c r="I1212" s="1" t="s">
        <v>891</v>
      </c>
      <c r="J1212" s="106">
        <f t="shared" si="90"/>
        <v>42366.912000000004</v>
      </c>
      <c r="K1212" s="1" t="s">
        <v>892</v>
      </c>
    </row>
    <row r="1213" spans="1:12" x14ac:dyDescent="0.25">
      <c r="A1213" s="119" t="s">
        <v>1460</v>
      </c>
      <c r="B1213" s="108" t="s">
        <v>1448</v>
      </c>
      <c r="C1213" s="109">
        <f t="shared" si="88"/>
        <v>47772.345600000001</v>
      </c>
      <c r="D1213" s="112">
        <f t="shared" si="81"/>
        <v>50638.686336000006</v>
      </c>
      <c r="E1213" s="109">
        <f t="shared" si="87"/>
        <v>44906.004863999995</v>
      </c>
      <c r="F1213" s="101" t="str">
        <f t="shared" si="91"/>
        <v/>
      </c>
      <c r="H1213" s="24">
        <v>22.89</v>
      </c>
      <c r="I1213" s="1" t="s">
        <v>891</v>
      </c>
      <c r="J1213" s="106">
        <f t="shared" si="90"/>
        <v>47772.345600000001</v>
      </c>
      <c r="K1213" s="1" t="s">
        <v>892</v>
      </c>
    </row>
    <row r="1214" spans="1:12" x14ac:dyDescent="0.25">
      <c r="A1214" s="119" t="s">
        <v>1461</v>
      </c>
      <c r="B1214" s="108" t="s">
        <v>1448</v>
      </c>
      <c r="C1214" s="109">
        <f t="shared" si="88"/>
        <v>53115.168000000005</v>
      </c>
      <c r="D1214" s="112">
        <f t="shared" si="81"/>
        <v>56302.078080000007</v>
      </c>
      <c r="E1214" s="109">
        <f t="shared" si="87"/>
        <v>49928.257920000004</v>
      </c>
      <c r="F1214" s="101" t="str">
        <f t="shared" si="91"/>
        <v/>
      </c>
      <c r="H1214" s="24">
        <v>25.45</v>
      </c>
      <c r="I1214" s="1" t="s">
        <v>891</v>
      </c>
      <c r="J1214" s="106">
        <f t="shared" si="90"/>
        <v>53115.168000000005</v>
      </c>
      <c r="K1214" s="1" t="s">
        <v>892</v>
      </c>
    </row>
    <row r="1215" spans="1:12" x14ac:dyDescent="0.25">
      <c r="A1215" s="119" t="s">
        <v>1462</v>
      </c>
      <c r="B1215" s="108" t="s">
        <v>1448</v>
      </c>
      <c r="C1215" s="109">
        <f t="shared" si="88"/>
        <v>58645.824000000001</v>
      </c>
      <c r="D1215" s="112">
        <f t="shared" si="81"/>
        <v>62164.57344</v>
      </c>
      <c r="E1215" s="109">
        <f t="shared" si="87"/>
        <v>55127.074560000001</v>
      </c>
      <c r="F1215" s="101" t="str">
        <f t="shared" si="91"/>
        <v/>
      </c>
      <c r="H1215" s="24">
        <v>28.1</v>
      </c>
      <c r="I1215" s="1" t="s">
        <v>891</v>
      </c>
      <c r="J1215" s="106">
        <f t="shared" si="90"/>
        <v>58645.824000000001</v>
      </c>
      <c r="K1215" s="1" t="s">
        <v>892</v>
      </c>
    </row>
    <row r="1216" spans="1:12" x14ac:dyDescent="0.25">
      <c r="A1216" s="119" t="s">
        <v>1463</v>
      </c>
      <c r="B1216" s="108" t="s">
        <v>1448</v>
      </c>
      <c r="C1216" s="109">
        <f t="shared" si="88"/>
        <v>64113.868799999997</v>
      </c>
      <c r="D1216" s="112">
        <f t="shared" si="81"/>
        <v>67960.700928000006</v>
      </c>
      <c r="E1216" s="109">
        <f t="shared" si="87"/>
        <v>60267.036671999995</v>
      </c>
      <c r="F1216" s="101" t="str">
        <f t="shared" si="91"/>
        <v/>
      </c>
      <c r="H1216" s="24">
        <v>30.72</v>
      </c>
      <c r="I1216" s="1" t="s">
        <v>891</v>
      </c>
      <c r="J1216" s="106">
        <f t="shared" si="90"/>
        <v>64113.868799999997</v>
      </c>
      <c r="K1216" s="1" t="s">
        <v>892</v>
      </c>
    </row>
    <row r="1217" spans="1:13" x14ac:dyDescent="0.25">
      <c r="A1217" s="119" t="s">
        <v>1464</v>
      </c>
      <c r="B1217" s="108" t="s">
        <v>1448</v>
      </c>
      <c r="C1217" s="109">
        <f t="shared" si="88"/>
        <v>69477.561600000001</v>
      </c>
      <c r="D1217" s="112">
        <f t="shared" si="81"/>
        <v>73646.215296000009</v>
      </c>
      <c r="E1217" s="109">
        <f t="shared" si="87"/>
        <v>65308.907904</v>
      </c>
      <c r="F1217" s="101" t="str">
        <f t="shared" si="91"/>
        <v/>
      </c>
      <c r="H1217" s="24">
        <v>33.29</v>
      </c>
      <c r="I1217" s="1" t="s">
        <v>891</v>
      </c>
      <c r="J1217" s="106">
        <f t="shared" si="90"/>
        <v>69477.561600000001</v>
      </c>
      <c r="K1217" s="1" t="s">
        <v>892</v>
      </c>
    </row>
    <row r="1218" spans="1:13" x14ac:dyDescent="0.25">
      <c r="A1218" s="119" t="s">
        <v>1465</v>
      </c>
      <c r="B1218" s="108" t="s">
        <v>1448</v>
      </c>
      <c r="C1218" s="109">
        <f t="shared" si="88"/>
        <v>74945.60639999999</v>
      </c>
      <c r="D1218" s="112">
        <f t="shared" ref="D1218:D1281" si="92">SUM(C1218*1.06)</f>
        <v>79442.342783999993</v>
      </c>
      <c r="E1218" s="109">
        <f t="shared" si="87"/>
        <v>70448.870015999986</v>
      </c>
      <c r="F1218" s="101" t="str">
        <f t="shared" si="91"/>
        <v/>
      </c>
      <c r="H1218" s="24">
        <v>35.909999999999997</v>
      </c>
      <c r="I1218" s="1" t="s">
        <v>891</v>
      </c>
      <c r="J1218" s="106">
        <f t="shared" si="90"/>
        <v>74945.60639999999</v>
      </c>
      <c r="K1218" s="1" t="s">
        <v>892</v>
      </c>
    </row>
    <row r="1219" spans="1:13" x14ac:dyDescent="0.25">
      <c r="A1219" s="119" t="s">
        <v>1466</v>
      </c>
      <c r="B1219" s="108" t="s">
        <v>1448</v>
      </c>
      <c r="C1219" s="109">
        <f t="shared" si="88"/>
        <v>80434.521599999993</v>
      </c>
      <c r="D1219" s="112">
        <f t="shared" si="92"/>
        <v>85260.592896000002</v>
      </c>
      <c r="E1219" s="109">
        <f t="shared" si="87"/>
        <v>75608.450303999984</v>
      </c>
      <c r="F1219" s="101" t="str">
        <f t="shared" si="91"/>
        <v>Duplicate</v>
      </c>
      <c r="H1219" s="24">
        <v>38.54</v>
      </c>
      <c r="I1219" s="1" t="s">
        <v>891</v>
      </c>
      <c r="J1219" s="106">
        <f t="shared" si="90"/>
        <v>80434.521599999993</v>
      </c>
      <c r="K1219" s="1" t="s">
        <v>892</v>
      </c>
    </row>
    <row r="1220" spans="1:13" x14ac:dyDescent="0.25">
      <c r="A1220" s="119" t="s">
        <v>1467</v>
      </c>
      <c r="B1220" s="108" t="s">
        <v>1448</v>
      </c>
      <c r="C1220" s="109">
        <f t="shared" si="88"/>
        <v>42366.912000000004</v>
      </c>
      <c r="D1220" s="112">
        <f t="shared" si="92"/>
        <v>44908.926720000003</v>
      </c>
      <c r="E1220" s="109">
        <f t="shared" si="87"/>
        <v>39824.897280000005</v>
      </c>
      <c r="F1220" s="101" t="str">
        <f t="shared" si="91"/>
        <v>Duplicate</v>
      </c>
      <c r="H1220" s="24">
        <v>20.3</v>
      </c>
      <c r="I1220" s="1" t="s">
        <v>891</v>
      </c>
      <c r="J1220" s="106">
        <f t="shared" si="90"/>
        <v>42366.912000000004</v>
      </c>
      <c r="K1220" s="1" t="s">
        <v>892</v>
      </c>
    </row>
    <row r="1221" spans="1:13" x14ac:dyDescent="0.25">
      <c r="A1221" s="119" t="s">
        <v>1468</v>
      </c>
      <c r="B1221" s="108" t="s">
        <v>1448</v>
      </c>
      <c r="C1221" s="109">
        <f t="shared" si="88"/>
        <v>46457.510400000006</v>
      </c>
      <c r="D1221" s="112">
        <f t="shared" si="92"/>
        <v>49244.961024000011</v>
      </c>
      <c r="E1221" s="109">
        <f t="shared" si="87"/>
        <v>43670.059776000002</v>
      </c>
      <c r="F1221" s="101" t="str">
        <f t="shared" si="91"/>
        <v/>
      </c>
      <c r="H1221" s="24">
        <v>22.26</v>
      </c>
      <c r="I1221" s="1" t="s">
        <v>891</v>
      </c>
      <c r="J1221" s="106">
        <f t="shared" si="90"/>
        <v>46457.510400000006</v>
      </c>
      <c r="K1221" s="1" t="s">
        <v>892</v>
      </c>
    </row>
    <row r="1222" spans="1:13" x14ac:dyDescent="0.25">
      <c r="A1222" s="119" t="s">
        <v>1469</v>
      </c>
      <c r="B1222" s="108" t="s">
        <v>1448</v>
      </c>
      <c r="C1222" s="109">
        <f t="shared" si="88"/>
        <v>50735.9424</v>
      </c>
      <c r="D1222" s="112">
        <f t="shared" si="92"/>
        <v>53780.098944000005</v>
      </c>
      <c r="E1222" s="109">
        <f t="shared" si="87"/>
        <v>47691.785855999995</v>
      </c>
      <c r="F1222" s="101" t="str">
        <f t="shared" si="91"/>
        <v/>
      </c>
      <c r="H1222" s="24">
        <v>24.31</v>
      </c>
      <c r="I1222" s="1" t="s">
        <v>891</v>
      </c>
      <c r="J1222" s="106">
        <f t="shared" si="90"/>
        <v>50735.9424</v>
      </c>
      <c r="K1222" s="1" t="s">
        <v>892</v>
      </c>
    </row>
    <row r="1223" spans="1:13" x14ac:dyDescent="0.25">
      <c r="A1223" s="119" t="s">
        <v>1470</v>
      </c>
      <c r="B1223" s="108" t="s">
        <v>1448</v>
      </c>
      <c r="C1223" s="109">
        <f t="shared" si="88"/>
        <v>55035.2448</v>
      </c>
      <c r="D1223" s="112">
        <f t="shared" si="92"/>
        <v>58337.359488000002</v>
      </c>
      <c r="E1223" s="109">
        <f t="shared" si="87"/>
        <v>51733.130111999999</v>
      </c>
      <c r="F1223" s="101" t="str">
        <f t="shared" si="91"/>
        <v/>
      </c>
      <c r="H1223" s="24">
        <v>26.37</v>
      </c>
      <c r="I1223" s="1" t="s">
        <v>891</v>
      </c>
      <c r="J1223" s="106">
        <f t="shared" si="90"/>
        <v>55035.2448</v>
      </c>
      <c r="K1223" s="1" t="s">
        <v>892</v>
      </c>
    </row>
    <row r="1224" spans="1:13" x14ac:dyDescent="0.25">
      <c r="A1224" s="119" t="s">
        <v>1471</v>
      </c>
      <c r="B1224" s="108" t="s">
        <v>1448</v>
      </c>
      <c r="C1224" s="109">
        <f t="shared" si="88"/>
        <v>59230.195200000002</v>
      </c>
      <c r="D1224" s="112">
        <f t="shared" si="92"/>
        <v>62784.006912000004</v>
      </c>
      <c r="E1224" s="109">
        <f t="shared" si="87"/>
        <v>55676.383487999999</v>
      </c>
      <c r="F1224" s="101" t="str">
        <f t="shared" si="91"/>
        <v/>
      </c>
      <c r="H1224" s="24">
        <v>28.38</v>
      </c>
      <c r="I1224" s="1" t="s">
        <v>891</v>
      </c>
      <c r="J1224" s="106">
        <f t="shared" si="90"/>
        <v>59230.195200000002</v>
      </c>
      <c r="K1224" s="1" t="s">
        <v>892</v>
      </c>
    </row>
    <row r="1225" spans="1:13" x14ac:dyDescent="0.25">
      <c r="A1225" s="119" t="s">
        <v>1472</v>
      </c>
      <c r="B1225" s="108" t="s">
        <v>1448</v>
      </c>
      <c r="C1225" s="109">
        <f t="shared" si="88"/>
        <v>63466.88640000001</v>
      </c>
      <c r="D1225" s="112">
        <f t="shared" si="92"/>
        <v>67274.899584000013</v>
      </c>
      <c r="E1225" s="109">
        <f t="shared" si="87"/>
        <v>59658.873216000007</v>
      </c>
      <c r="F1225" s="101" t="str">
        <f t="shared" si="91"/>
        <v/>
      </c>
      <c r="H1225" s="24">
        <v>30.41</v>
      </c>
      <c r="I1225" s="1" t="s">
        <v>891</v>
      </c>
      <c r="J1225" s="106">
        <f t="shared" si="90"/>
        <v>63466.88640000001</v>
      </c>
      <c r="K1225" s="1" t="s">
        <v>892</v>
      </c>
    </row>
    <row r="1226" spans="1:13" x14ac:dyDescent="0.25">
      <c r="A1226" s="119" t="s">
        <v>1473</v>
      </c>
      <c r="B1226" s="108" t="s">
        <v>1448</v>
      </c>
      <c r="C1226" s="109">
        <f t="shared" si="88"/>
        <v>67640.96639999999</v>
      </c>
      <c r="D1226" s="112">
        <f t="shared" si="92"/>
        <v>71699.424383999998</v>
      </c>
      <c r="E1226" s="109">
        <f t="shared" si="87"/>
        <v>63582.50841599999</v>
      </c>
      <c r="F1226" s="101" t="str">
        <f t="shared" si="91"/>
        <v/>
      </c>
      <c r="H1226" s="24">
        <v>32.409999999999997</v>
      </c>
      <c r="I1226" s="1" t="s">
        <v>891</v>
      </c>
      <c r="J1226" s="106">
        <f t="shared" si="90"/>
        <v>67640.96639999999</v>
      </c>
      <c r="K1226" s="1" t="s">
        <v>892</v>
      </c>
    </row>
    <row r="1227" spans="1:13" x14ac:dyDescent="0.25">
      <c r="A1227" s="119" t="s">
        <v>1474</v>
      </c>
      <c r="B1227" s="108" t="s">
        <v>1448</v>
      </c>
      <c r="C1227" s="109">
        <f t="shared" si="88"/>
        <v>71898.528000000006</v>
      </c>
      <c r="D1227" s="112">
        <f t="shared" si="92"/>
        <v>76212.43968000001</v>
      </c>
      <c r="E1227" s="109">
        <f t="shared" si="87"/>
        <v>67584.616320000001</v>
      </c>
      <c r="F1227" s="101" t="str">
        <f t="shared" si="91"/>
        <v/>
      </c>
      <c r="H1227" s="24">
        <v>34.450000000000003</v>
      </c>
      <c r="I1227" s="1" t="s">
        <v>891</v>
      </c>
      <c r="J1227" s="106">
        <f t="shared" si="90"/>
        <v>71898.528000000006</v>
      </c>
      <c r="K1227" s="1" t="s">
        <v>892</v>
      </c>
    </row>
    <row r="1228" spans="1:13" x14ac:dyDescent="0.25">
      <c r="A1228" s="119" t="s">
        <v>1475</v>
      </c>
      <c r="B1228" s="108" t="s">
        <v>1448</v>
      </c>
      <c r="C1228" s="109">
        <f t="shared" si="88"/>
        <v>76176.960000000006</v>
      </c>
      <c r="D1228" s="112">
        <f t="shared" si="92"/>
        <v>80747.577600000004</v>
      </c>
      <c r="E1228" s="109">
        <f t="shared" si="87"/>
        <v>71606.342400000009</v>
      </c>
      <c r="F1228" s="101" t="str">
        <f t="shared" si="91"/>
        <v/>
      </c>
      <c r="H1228" s="24">
        <v>36.5</v>
      </c>
      <c r="I1228" s="1" t="s">
        <v>891</v>
      </c>
      <c r="J1228" s="106">
        <f t="shared" si="90"/>
        <v>76176.960000000006</v>
      </c>
      <c r="K1228" s="1" t="s">
        <v>892</v>
      </c>
    </row>
    <row r="1229" spans="1:13" x14ac:dyDescent="0.25">
      <c r="A1229" s="119" t="s">
        <v>1476</v>
      </c>
      <c r="B1229" s="108" t="s">
        <v>1448</v>
      </c>
      <c r="C1229" s="109">
        <f t="shared" si="88"/>
        <v>80392.780800000008</v>
      </c>
      <c r="D1229" s="112">
        <f t="shared" si="92"/>
        <v>85216.34764800001</v>
      </c>
      <c r="E1229" s="109">
        <f t="shared" si="87"/>
        <v>75569.213952000006</v>
      </c>
      <c r="F1229" s="101" t="str">
        <f t="shared" si="91"/>
        <v>Duplicate</v>
      </c>
      <c r="H1229" s="24">
        <v>38.520000000000003</v>
      </c>
      <c r="I1229" s="1" t="s">
        <v>891</v>
      </c>
      <c r="J1229" s="106">
        <f t="shared" si="90"/>
        <v>80392.780800000008</v>
      </c>
      <c r="K1229" s="1" t="s">
        <v>892</v>
      </c>
    </row>
    <row r="1230" spans="1:13" x14ac:dyDescent="0.25">
      <c r="A1230" s="119" t="s">
        <v>1477</v>
      </c>
      <c r="B1230" s="108" t="s">
        <v>1448</v>
      </c>
      <c r="C1230" s="109">
        <f t="shared" si="88"/>
        <v>94647.26400000001</v>
      </c>
      <c r="D1230" s="112">
        <f t="shared" si="92"/>
        <v>100326.09984000001</v>
      </c>
      <c r="E1230" s="109">
        <f t="shared" si="87"/>
        <v>88968.42816000001</v>
      </c>
      <c r="F1230" s="101" t="str">
        <f t="shared" si="91"/>
        <v/>
      </c>
      <c r="H1230" s="24">
        <v>45.35</v>
      </c>
      <c r="I1230" s="1" t="s">
        <v>891</v>
      </c>
      <c r="J1230" s="106">
        <f t="shared" si="90"/>
        <v>94647.26400000001</v>
      </c>
      <c r="K1230" s="1" t="s">
        <v>892</v>
      </c>
    </row>
    <row r="1231" spans="1:13" x14ac:dyDescent="0.25">
      <c r="A1231" s="119" t="s">
        <v>1478</v>
      </c>
      <c r="B1231" s="108" t="s">
        <v>1448</v>
      </c>
      <c r="C1231" s="109">
        <f t="shared" si="88"/>
        <v>105854.6688</v>
      </c>
      <c r="D1231" s="112">
        <f t="shared" si="92"/>
        <v>112205.948928</v>
      </c>
      <c r="E1231" s="109">
        <f t="shared" si="87"/>
        <v>99503.388672000001</v>
      </c>
      <c r="F1231" s="101" t="str">
        <f t="shared" si="91"/>
        <v/>
      </c>
      <c r="H1231" s="24">
        <v>50.72</v>
      </c>
      <c r="I1231" s="1" t="s">
        <v>891</v>
      </c>
      <c r="J1231" s="106">
        <f t="shared" si="90"/>
        <v>105854.6688</v>
      </c>
      <c r="K1231" s="1" t="s">
        <v>892</v>
      </c>
    </row>
    <row r="1232" spans="1:13" x14ac:dyDescent="0.25">
      <c r="A1232" s="119" t="s">
        <v>1479</v>
      </c>
      <c r="B1232" s="108" t="s">
        <v>172</v>
      </c>
      <c r="C1232" s="109">
        <v>62416</v>
      </c>
      <c r="D1232" s="112">
        <f t="shared" si="92"/>
        <v>66160.960000000006</v>
      </c>
      <c r="E1232" s="109">
        <f t="shared" si="87"/>
        <v>58671.039999999994</v>
      </c>
      <c r="F1232" s="101" t="str">
        <f t="shared" si="91"/>
        <v/>
      </c>
      <c r="G1232" s="12" t="s">
        <v>1480</v>
      </c>
      <c r="K1232" s="24"/>
      <c r="M1232" s="25"/>
    </row>
    <row r="1233" spans="1:17" x14ac:dyDescent="0.25">
      <c r="A1233" s="119" t="s">
        <v>1481</v>
      </c>
      <c r="B1233" s="108" t="s">
        <v>172</v>
      </c>
      <c r="C1233" s="109">
        <v>78548</v>
      </c>
      <c r="D1233" s="112">
        <f t="shared" si="92"/>
        <v>83260.88</v>
      </c>
      <c r="E1233" s="109">
        <f t="shared" si="87"/>
        <v>73835.12</v>
      </c>
      <c r="F1233" s="101" t="str">
        <f t="shared" si="91"/>
        <v/>
      </c>
      <c r="K1233" s="24"/>
      <c r="M1233" s="25"/>
    </row>
    <row r="1234" spans="1:17" x14ac:dyDescent="0.25">
      <c r="A1234" s="119" t="s">
        <v>1482</v>
      </c>
      <c r="B1234" s="108" t="s">
        <v>172</v>
      </c>
      <c r="C1234" s="109">
        <v>40760</v>
      </c>
      <c r="D1234" s="112">
        <f t="shared" si="92"/>
        <v>43205.599999999999</v>
      </c>
      <c r="E1234" s="109">
        <f t="shared" si="87"/>
        <v>38314.400000000001</v>
      </c>
      <c r="F1234" s="101" t="str">
        <f t="shared" si="91"/>
        <v/>
      </c>
      <c r="K1234" s="24"/>
      <c r="M1234" s="25"/>
    </row>
    <row r="1235" spans="1:17" x14ac:dyDescent="0.25">
      <c r="A1235" s="119" t="s">
        <v>1483</v>
      </c>
      <c r="B1235" s="108" t="s">
        <v>172</v>
      </c>
      <c r="C1235" s="109">
        <v>42929</v>
      </c>
      <c r="D1235" s="112">
        <f t="shared" si="92"/>
        <v>45504.740000000005</v>
      </c>
      <c r="E1235" s="109">
        <f t="shared" si="87"/>
        <v>40353.259999999995</v>
      </c>
      <c r="F1235" s="101" t="str">
        <f t="shared" si="91"/>
        <v/>
      </c>
      <c r="K1235" s="24"/>
      <c r="M1235" s="25"/>
    </row>
    <row r="1236" spans="1:17" x14ac:dyDescent="0.25">
      <c r="A1236" s="119" t="s">
        <v>1484</v>
      </c>
      <c r="B1236" s="108" t="s">
        <v>172</v>
      </c>
      <c r="C1236" s="109">
        <v>44903</v>
      </c>
      <c r="D1236" s="112">
        <f t="shared" si="92"/>
        <v>47597.18</v>
      </c>
      <c r="E1236" s="109">
        <f t="shared" si="87"/>
        <v>42208.82</v>
      </c>
      <c r="F1236" s="101" t="str">
        <f t="shared" si="91"/>
        <v/>
      </c>
      <c r="K1236" s="24"/>
      <c r="M1236" s="25"/>
    </row>
    <row r="1237" spans="1:17" x14ac:dyDescent="0.25">
      <c r="A1237" s="107" t="s">
        <v>1485</v>
      </c>
      <c r="B1237" s="108" t="s">
        <v>172</v>
      </c>
      <c r="C1237" s="109">
        <v>49947</v>
      </c>
      <c r="D1237" s="110">
        <f t="shared" si="92"/>
        <v>52943.82</v>
      </c>
      <c r="E1237" s="110">
        <f t="shared" si="87"/>
        <v>46950.18</v>
      </c>
      <c r="F1237" s="101" t="str">
        <f t="shared" si="91"/>
        <v/>
      </c>
      <c r="K1237" s="27"/>
      <c r="L1237" s="27"/>
      <c r="M1237" s="27"/>
      <c r="N1237" s="27"/>
    </row>
    <row r="1238" spans="1:17" x14ac:dyDescent="0.25">
      <c r="A1238" s="107" t="s">
        <v>1486</v>
      </c>
      <c r="B1238" s="108" t="s">
        <v>172</v>
      </c>
      <c r="C1238" s="109">
        <v>52405</v>
      </c>
      <c r="D1238" s="110">
        <f t="shared" si="92"/>
        <v>55549.3</v>
      </c>
      <c r="E1238" s="110">
        <f t="shared" si="87"/>
        <v>49260.7</v>
      </c>
      <c r="F1238" s="101" t="str">
        <f t="shared" si="91"/>
        <v/>
      </c>
      <c r="K1238" s="27"/>
      <c r="L1238" s="27"/>
      <c r="M1238" s="27"/>
      <c r="N1238" s="27"/>
    </row>
    <row r="1239" spans="1:17" x14ac:dyDescent="0.25">
      <c r="A1239" s="107" t="s">
        <v>1487</v>
      </c>
      <c r="B1239" s="108" t="s">
        <v>172</v>
      </c>
      <c r="C1239" s="109">
        <v>57409</v>
      </c>
      <c r="D1239" s="110">
        <f t="shared" si="92"/>
        <v>60853.54</v>
      </c>
      <c r="E1239" s="110">
        <f t="shared" si="87"/>
        <v>53964.46</v>
      </c>
      <c r="F1239" s="101" t="str">
        <f t="shared" si="91"/>
        <v/>
      </c>
      <c r="H1239" s="27"/>
      <c r="I1239" s="27"/>
      <c r="J1239" s="27"/>
      <c r="O1239" s="27"/>
      <c r="P1239" s="27"/>
      <c r="Q1239" s="27"/>
    </row>
    <row r="1240" spans="1:17" x14ac:dyDescent="0.25">
      <c r="A1240" s="107" t="s">
        <v>1488</v>
      </c>
      <c r="B1240" s="108" t="s">
        <v>172</v>
      </c>
      <c r="C1240" s="109">
        <v>55169</v>
      </c>
      <c r="D1240" s="112">
        <f t="shared" si="92"/>
        <v>58479.14</v>
      </c>
      <c r="E1240" s="109">
        <f t="shared" si="87"/>
        <v>51858.86</v>
      </c>
      <c r="F1240" s="101" t="str">
        <f t="shared" si="91"/>
        <v/>
      </c>
      <c r="G1240" s="27"/>
      <c r="H1240" s="27"/>
      <c r="I1240" s="27"/>
      <c r="J1240" s="27"/>
      <c r="O1240" s="27"/>
      <c r="P1240" s="27"/>
      <c r="Q1240" s="27"/>
    </row>
    <row r="1241" spans="1:17" x14ac:dyDescent="0.25">
      <c r="A1241" s="107" t="s">
        <v>1489</v>
      </c>
      <c r="B1241" s="108" t="s">
        <v>172</v>
      </c>
      <c r="C1241" s="109">
        <v>58289</v>
      </c>
      <c r="D1241" s="112">
        <f t="shared" si="92"/>
        <v>61786.340000000004</v>
      </c>
      <c r="E1241" s="109">
        <f t="shared" si="87"/>
        <v>54791.659999999996</v>
      </c>
      <c r="F1241" s="101" t="str">
        <f t="shared" si="91"/>
        <v/>
      </c>
    </row>
    <row r="1242" spans="1:17" x14ac:dyDescent="0.25">
      <c r="A1242" s="107" t="s">
        <v>1490</v>
      </c>
      <c r="B1242" s="108" t="s">
        <v>172</v>
      </c>
      <c r="C1242" s="109">
        <v>60844</v>
      </c>
      <c r="D1242" s="112">
        <f t="shared" si="92"/>
        <v>64494.640000000007</v>
      </c>
      <c r="E1242" s="109">
        <f t="shared" si="87"/>
        <v>57193.359999999993</v>
      </c>
      <c r="F1242" s="101" t="str">
        <f t="shared" si="91"/>
        <v/>
      </c>
      <c r="G1242" s="27"/>
    </row>
    <row r="1243" spans="1:17" x14ac:dyDescent="0.25">
      <c r="A1243" s="107" t="s">
        <v>1491</v>
      </c>
      <c r="B1243" s="108" t="s">
        <v>172</v>
      </c>
      <c r="C1243" s="109">
        <v>65693</v>
      </c>
      <c r="D1243" s="112">
        <f t="shared" si="92"/>
        <v>69634.58</v>
      </c>
      <c r="E1243" s="109">
        <f t="shared" si="87"/>
        <v>61751.42</v>
      </c>
      <c r="F1243" s="101" t="str">
        <f t="shared" si="91"/>
        <v/>
      </c>
    </row>
    <row r="1244" spans="1:17" x14ac:dyDescent="0.25">
      <c r="A1244" s="107" t="s">
        <v>1492</v>
      </c>
      <c r="B1244" s="108" t="s">
        <v>172</v>
      </c>
      <c r="C1244" s="109">
        <v>52176</v>
      </c>
      <c r="D1244" s="112">
        <f t="shared" si="92"/>
        <v>55306.560000000005</v>
      </c>
      <c r="E1244" s="109">
        <f t="shared" si="87"/>
        <v>49045.439999999995</v>
      </c>
      <c r="F1244" s="101" t="str">
        <f t="shared" si="91"/>
        <v/>
      </c>
    </row>
    <row r="1245" spans="1:17" x14ac:dyDescent="0.25">
      <c r="A1245" s="107" t="s">
        <v>1493</v>
      </c>
      <c r="B1245" s="108" t="s">
        <v>172</v>
      </c>
      <c r="C1245" s="109">
        <v>53287</v>
      </c>
      <c r="D1245" s="112">
        <f t="shared" si="92"/>
        <v>56484.22</v>
      </c>
      <c r="E1245" s="109">
        <f t="shared" si="87"/>
        <v>50089.78</v>
      </c>
      <c r="F1245" s="101" t="str">
        <f t="shared" si="91"/>
        <v/>
      </c>
    </row>
    <row r="1246" spans="1:17" x14ac:dyDescent="0.25">
      <c r="A1246" s="107" t="s">
        <v>1494</v>
      </c>
      <c r="B1246" s="108" t="s">
        <v>1495</v>
      </c>
      <c r="C1246" s="109">
        <v>49499</v>
      </c>
      <c r="D1246" s="112">
        <f t="shared" si="92"/>
        <v>52468.94</v>
      </c>
      <c r="E1246" s="109">
        <f t="shared" si="87"/>
        <v>46529.06</v>
      </c>
      <c r="F1246" s="101" t="str">
        <f t="shared" si="91"/>
        <v/>
      </c>
      <c r="G1246" s="27"/>
    </row>
    <row r="1247" spans="1:17" x14ac:dyDescent="0.25">
      <c r="A1247" s="107" t="s">
        <v>1496</v>
      </c>
      <c r="B1247" s="108" t="s">
        <v>1495</v>
      </c>
      <c r="C1247" s="109">
        <v>49723</v>
      </c>
      <c r="D1247" s="112">
        <f t="shared" si="92"/>
        <v>52706.380000000005</v>
      </c>
      <c r="E1247" s="109">
        <f t="shared" si="87"/>
        <v>46739.619999999995</v>
      </c>
      <c r="F1247" s="101" t="str">
        <f t="shared" si="91"/>
        <v/>
      </c>
    </row>
    <row r="1248" spans="1:17" x14ac:dyDescent="0.25">
      <c r="A1248" s="107" t="s">
        <v>1497</v>
      </c>
      <c r="B1248" s="108" t="s">
        <v>128</v>
      </c>
      <c r="C1248" s="109">
        <v>84745</v>
      </c>
      <c r="D1248" s="112">
        <f t="shared" si="92"/>
        <v>89829.700000000012</v>
      </c>
      <c r="E1248" s="109">
        <f t="shared" si="87"/>
        <v>79660.299999999988</v>
      </c>
      <c r="F1248" s="101" t="str">
        <f t="shared" si="91"/>
        <v/>
      </c>
      <c r="G1248" s="3" t="s">
        <v>1498</v>
      </c>
    </row>
    <row r="1249" spans="1:7" x14ac:dyDescent="0.25">
      <c r="A1249" s="107" t="s">
        <v>1499</v>
      </c>
      <c r="B1249" s="108" t="s">
        <v>128</v>
      </c>
      <c r="C1249" s="109">
        <v>90817</v>
      </c>
      <c r="D1249" s="112">
        <f t="shared" si="92"/>
        <v>96266.02</v>
      </c>
      <c r="E1249" s="109">
        <f t="shared" si="87"/>
        <v>85367.98</v>
      </c>
      <c r="F1249" s="101" t="str">
        <f t="shared" si="91"/>
        <v/>
      </c>
    </row>
    <row r="1250" spans="1:7" x14ac:dyDescent="0.25">
      <c r="A1250" s="107" t="s">
        <v>1500</v>
      </c>
      <c r="B1250" s="108" t="s">
        <v>128</v>
      </c>
      <c r="C1250" s="109">
        <v>101689</v>
      </c>
      <c r="D1250" s="112">
        <f t="shared" si="92"/>
        <v>107790.34000000001</v>
      </c>
      <c r="E1250" s="109">
        <f t="shared" si="87"/>
        <v>95587.659999999989</v>
      </c>
      <c r="F1250" s="101" t="str">
        <f t="shared" si="91"/>
        <v/>
      </c>
    </row>
    <row r="1251" spans="1:7" x14ac:dyDescent="0.25">
      <c r="A1251" s="107" t="s">
        <v>1501</v>
      </c>
      <c r="B1251" s="108" t="s">
        <v>128</v>
      </c>
      <c r="C1251" s="109">
        <v>121479</v>
      </c>
      <c r="D1251" s="112">
        <f t="shared" si="92"/>
        <v>128767.74</v>
      </c>
      <c r="E1251" s="109">
        <f t="shared" si="87"/>
        <v>114190.26</v>
      </c>
      <c r="F1251" s="101" t="str">
        <f t="shared" si="91"/>
        <v/>
      </c>
    </row>
    <row r="1252" spans="1:7" x14ac:dyDescent="0.25">
      <c r="A1252" s="107" t="s">
        <v>1502</v>
      </c>
      <c r="B1252" s="108" t="s">
        <v>128</v>
      </c>
      <c r="C1252" s="109">
        <v>135009</v>
      </c>
      <c r="D1252" s="112">
        <f t="shared" si="92"/>
        <v>143109.54</v>
      </c>
      <c r="E1252" s="109">
        <f t="shared" si="87"/>
        <v>126908.45999999999</v>
      </c>
      <c r="F1252" s="101" t="str">
        <f t="shared" si="91"/>
        <v/>
      </c>
    </row>
    <row r="1253" spans="1:7" x14ac:dyDescent="0.25">
      <c r="A1253" s="107" t="s">
        <v>1503</v>
      </c>
      <c r="B1253" s="108" t="s">
        <v>128</v>
      </c>
      <c r="C1253" s="109">
        <v>104305</v>
      </c>
      <c r="D1253" s="112">
        <f t="shared" si="92"/>
        <v>110563.3</v>
      </c>
      <c r="E1253" s="109">
        <f t="shared" ref="E1253:E1266" si="93">SUM(C1253*0.94)</f>
        <v>98046.7</v>
      </c>
      <c r="F1253" s="101" t="str">
        <f t="shared" si="91"/>
        <v/>
      </c>
    </row>
    <row r="1254" spans="1:7" x14ac:dyDescent="0.25">
      <c r="A1254" s="107" t="s">
        <v>1504</v>
      </c>
      <c r="B1254" s="108" t="s">
        <v>128</v>
      </c>
      <c r="C1254" s="109">
        <v>106671</v>
      </c>
      <c r="D1254" s="112">
        <f t="shared" si="92"/>
        <v>113071.26000000001</v>
      </c>
      <c r="E1254" s="109">
        <f t="shared" si="93"/>
        <v>100270.73999999999</v>
      </c>
      <c r="F1254" s="101" t="str">
        <f t="shared" si="91"/>
        <v/>
      </c>
    </row>
    <row r="1255" spans="1:7" x14ac:dyDescent="0.25">
      <c r="A1255" s="107" t="s">
        <v>1505</v>
      </c>
      <c r="B1255" s="108" t="s">
        <v>128</v>
      </c>
      <c r="C1255" s="109">
        <v>112859</v>
      </c>
      <c r="D1255" s="112">
        <f t="shared" si="92"/>
        <v>119630.54000000001</v>
      </c>
      <c r="E1255" s="109">
        <f t="shared" si="93"/>
        <v>106087.45999999999</v>
      </c>
      <c r="F1255" s="101" t="str">
        <f t="shared" si="91"/>
        <v/>
      </c>
    </row>
    <row r="1256" spans="1:7" x14ac:dyDescent="0.25">
      <c r="A1256" s="107" t="s">
        <v>1506</v>
      </c>
      <c r="B1256" s="108" t="s">
        <v>128</v>
      </c>
      <c r="C1256" s="109">
        <v>83010</v>
      </c>
      <c r="D1256" s="112">
        <f t="shared" si="92"/>
        <v>87990.6</v>
      </c>
      <c r="E1256" s="109">
        <f t="shared" si="93"/>
        <v>78029.399999999994</v>
      </c>
      <c r="F1256" s="101" t="str">
        <f t="shared" si="91"/>
        <v/>
      </c>
    </row>
    <row r="1257" spans="1:7" x14ac:dyDescent="0.25">
      <c r="A1257" s="107" t="s">
        <v>1507</v>
      </c>
      <c r="B1257" s="108" t="s">
        <v>128</v>
      </c>
      <c r="C1257" s="109">
        <v>94578</v>
      </c>
      <c r="D1257" s="112">
        <f t="shared" si="92"/>
        <v>100252.68000000001</v>
      </c>
      <c r="E1257" s="109">
        <f t="shared" si="93"/>
        <v>88903.319999999992</v>
      </c>
      <c r="F1257" s="101" t="str">
        <f t="shared" si="91"/>
        <v/>
      </c>
    </row>
    <row r="1258" spans="1:7" x14ac:dyDescent="0.25">
      <c r="A1258" s="107" t="s">
        <v>1508</v>
      </c>
      <c r="B1258" s="108" t="s">
        <v>128</v>
      </c>
      <c r="C1258" s="109">
        <v>108214</v>
      </c>
      <c r="D1258" s="112">
        <f t="shared" si="92"/>
        <v>114706.84000000001</v>
      </c>
      <c r="E1258" s="109">
        <f t="shared" si="93"/>
        <v>101721.15999999999</v>
      </c>
      <c r="F1258" s="101" t="str">
        <f t="shared" si="91"/>
        <v/>
      </c>
    </row>
    <row r="1259" spans="1:7" x14ac:dyDescent="0.25">
      <c r="A1259" s="107" t="s">
        <v>1509</v>
      </c>
      <c r="B1259" s="123" t="s">
        <v>260</v>
      </c>
      <c r="C1259" s="109">
        <v>61366</v>
      </c>
      <c r="D1259" s="112">
        <f t="shared" si="92"/>
        <v>65047.960000000006</v>
      </c>
      <c r="E1259" s="109">
        <f t="shared" si="93"/>
        <v>57684.039999999994</v>
      </c>
      <c r="F1259" s="101" t="str">
        <f t="shared" si="91"/>
        <v/>
      </c>
      <c r="G1259" s="3" t="s">
        <v>1510</v>
      </c>
    </row>
    <row r="1260" spans="1:7" x14ac:dyDescent="0.25">
      <c r="A1260" s="107" t="s">
        <v>1511</v>
      </c>
      <c r="B1260" s="123" t="s">
        <v>260</v>
      </c>
      <c r="C1260" s="109">
        <v>64776</v>
      </c>
      <c r="D1260" s="112">
        <f t="shared" si="92"/>
        <v>68662.559999999998</v>
      </c>
      <c r="E1260" s="109">
        <f t="shared" si="93"/>
        <v>60889.439999999995</v>
      </c>
      <c r="F1260" s="101" t="str">
        <f t="shared" si="91"/>
        <v/>
      </c>
    </row>
    <row r="1261" spans="1:7" x14ac:dyDescent="0.25">
      <c r="A1261" s="107" t="s">
        <v>1512</v>
      </c>
      <c r="B1261" s="123" t="s">
        <v>260</v>
      </c>
      <c r="C1261" s="109">
        <v>72845</v>
      </c>
      <c r="D1261" s="112">
        <f t="shared" si="92"/>
        <v>77215.7</v>
      </c>
      <c r="E1261" s="109">
        <f t="shared" si="93"/>
        <v>68474.3</v>
      </c>
      <c r="F1261" s="101" t="str">
        <f t="shared" si="91"/>
        <v/>
      </c>
    </row>
    <row r="1262" spans="1:7" x14ac:dyDescent="0.25">
      <c r="A1262" s="107" t="s">
        <v>1513</v>
      </c>
      <c r="B1262" s="123" t="s">
        <v>260</v>
      </c>
      <c r="C1262" s="109">
        <v>80379</v>
      </c>
      <c r="D1262" s="112">
        <f t="shared" si="92"/>
        <v>85201.74</v>
      </c>
      <c r="E1262" s="109">
        <f t="shared" si="93"/>
        <v>75556.259999999995</v>
      </c>
      <c r="F1262" s="101" t="str">
        <f t="shared" si="91"/>
        <v/>
      </c>
      <c r="G1262" s="12"/>
    </row>
    <row r="1263" spans="1:7" x14ac:dyDescent="0.25">
      <c r="A1263" s="107" t="s">
        <v>1514</v>
      </c>
      <c r="B1263" s="123" t="s">
        <v>260</v>
      </c>
      <c r="C1263" s="109">
        <v>89972</v>
      </c>
      <c r="D1263" s="112">
        <f t="shared" si="92"/>
        <v>95370.32</v>
      </c>
      <c r="E1263" s="109">
        <f t="shared" si="93"/>
        <v>84573.68</v>
      </c>
      <c r="F1263" s="101" t="str">
        <f t="shared" si="91"/>
        <v/>
      </c>
    </row>
    <row r="1264" spans="1:7" x14ac:dyDescent="0.25">
      <c r="A1264" s="107" t="s">
        <v>1515</v>
      </c>
      <c r="B1264" s="123" t="s">
        <v>260</v>
      </c>
      <c r="C1264" s="109">
        <v>101342</v>
      </c>
      <c r="D1264" s="112">
        <f t="shared" si="92"/>
        <v>107422.52</v>
      </c>
      <c r="E1264" s="109">
        <f t="shared" si="93"/>
        <v>95261.48</v>
      </c>
      <c r="F1264" s="101" t="str">
        <f t="shared" si="91"/>
        <v/>
      </c>
      <c r="G1264" s="3"/>
    </row>
    <row r="1265" spans="1:13" x14ac:dyDescent="0.25">
      <c r="A1265" s="107" t="s">
        <v>1516</v>
      </c>
      <c r="B1265" s="123" t="s">
        <v>260</v>
      </c>
      <c r="C1265" s="109">
        <v>111365</v>
      </c>
      <c r="D1265" s="112">
        <f t="shared" si="92"/>
        <v>118046.90000000001</v>
      </c>
      <c r="E1265" s="109">
        <f t="shared" si="93"/>
        <v>104683.09999999999</v>
      </c>
      <c r="F1265" s="101" t="str">
        <f t="shared" si="91"/>
        <v/>
      </c>
    </row>
    <row r="1266" spans="1:13" x14ac:dyDescent="0.25">
      <c r="A1266" s="107" t="s">
        <v>1517</v>
      </c>
      <c r="B1266" s="123" t="s">
        <v>260</v>
      </c>
      <c r="C1266" s="109">
        <v>123889</v>
      </c>
      <c r="D1266" s="112">
        <f t="shared" si="92"/>
        <v>131322.34</v>
      </c>
      <c r="E1266" s="109">
        <f t="shared" si="93"/>
        <v>116455.65999999999</v>
      </c>
      <c r="F1266" s="101" t="str">
        <f t="shared" si="91"/>
        <v/>
      </c>
    </row>
    <row r="1267" spans="1:13" x14ac:dyDescent="0.25">
      <c r="A1267" s="107" t="s">
        <v>1518</v>
      </c>
      <c r="B1267" s="123" t="s">
        <v>260</v>
      </c>
      <c r="C1267" s="109">
        <v>98315</v>
      </c>
      <c r="D1267" s="112">
        <f t="shared" si="92"/>
        <v>104213.90000000001</v>
      </c>
      <c r="E1267" s="109">
        <f t="shared" ref="E1267:E1277" si="94">SUM(C1267*0.94)</f>
        <v>92416.099999999991</v>
      </c>
      <c r="F1267" s="101" t="str">
        <f t="shared" si="91"/>
        <v/>
      </c>
    </row>
    <row r="1268" spans="1:13" x14ac:dyDescent="0.25">
      <c r="A1268" s="107" t="s">
        <v>1519</v>
      </c>
      <c r="B1268" s="123" t="s">
        <v>260</v>
      </c>
      <c r="C1268" s="109">
        <v>118477</v>
      </c>
      <c r="D1268" s="112">
        <f t="shared" si="92"/>
        <v>125585.62000000001</v>
      </c>
      <c r="E1268" s="109">
        <f t="shared" si="94"/>
        <v>111368.37999999999</v>
      </c>
      <c r="F1268" s="101" t="str">
        <f t="shared" si="91"/>
        <v/>
      </c>
    </row>
    <row r="1269" spans="1:13" x14ac:dyDescent="0.25">
      <c r="A1269" s="107" t="s">
        <v>1520</v>
      </c>
      <c r="B1269" s="123" t="s">
        <v>260</v>
      </c>
      <c r="C1269" s="109">
        <v>133921</v>
      </c>
      <c r="D1269" s="112">
        <f t="shared" si="92"/>
        <v>141956.26</v>
      </c>
      <c r="E1269" s="109">
        <f t="shared" si="94"/>
        <v>125885.73999999999</v>
      </c>
      <c r="F1269" s="101" t="str">
        <f t="shared" si="91"/>
        <v/>
      </c>
    </row>
    <row r="1270" spans="1:13" x14ac:dyDescent="0.25">
      <c r="A1270" s="107" t="s">
        <v>1521</v>
      </c>
      <c r="B1270" s="123" t="s">
        <v>260</v>
      </c>
      <c r="C1270" s="109">
        <v>146948</v>
      </c>
      <c r="D1270" s="112">
        <f t="shared" si="92"/>
        <v>155764.88</v>
      </c>
      <c r="E1270" s="109">
        <f t="shared" si="94"/>
        <v>138131.12</v>
      </c>
      <c r="F1270" s="101" t="str">
        <f t="shared" si="91"/>
        <v/>
      </c>
    </row>
    <row r="1271" spans="1:13" x14ac:dyDescent="0.25">
      <c r="A1271" s="107" t="s">
        <v>1522</v>
      </c>
      <c r="B1271" s="123" t="s">
        <v>260</v>
      </c>
      <c r="C1271" s="109">
        <v>102925</v>
      </c>
      <c r="D1271" s="112">
        <f t="shared" si="92"/>
        <v>109100.5</v>
      </c>
      <c r="E1271" s="109">
        <f t="shared" si="94"/>
        <v>96749.5</v>
      </c>
      <c r="F1271" s="101" t="str">
        <f t="shared" si="91"/>
        <v/>
      </c>
    </row>
    <row r="1272" spans="1:13" x14ac:dyDescent="0.25">
      <c r="A1272" s="107" t="s">
        <v>1523</v>
      </c>
      <c r="B1272" s="123" t="s">
        <v>260</v>
      </c>
      <c r="C1272" s="109">
        <v>120714</v>
      </c>
      <c r="D1272" s="112">
        <f t="shared" si="92"/>
        <v>127956.84000000001</v>
      </c>
      <c r="E1272" s="109">
        <f t="shared" si="94"/>
        <v>113471.15999999999</v>
      </c>
      <c r="F1272" s="101" t="str">
        <f t="shared" si="91"/>
        <v/>
      </c>
    </row>
    <row r="1273" spans="1:13" x14ac:dyDescent="0.25">
      <c r="A1273" s="107" t="s">
        <v>1524</v>
      </c>
      <c r="B1273" s="123" t="s">
        <v>260</v>
      </c>
      <c r="C1273" s="109">
        <v>131504</v>
      </c>
      <c r="D1273" s="112">
        <f t="shared" si="92"/>
        <v>139394.24000000002</v>
      </c>
      <c r="E1273" s="109">
        <f t="shared" si="94"/>
        <v>123613.75999999999</v>
      </c>
      <c r="F1273" s="101" t="str">
        <f t="shared" si="91"/>
        <v/>
      </c>
    </row>
    <row r="1274" spans="1:13" x14ac:dyDescent="0.25">
      <c r="A1274" s="107" t="s">
        <v>1525</v>
      </c>
      <c r="B1274" s="123" t="s">
        <v>260</v>
      </c>
      <c r="C1274" s="109">
        <v>144530</v>
      </c>
      <c r="D1274" s="112">
        <f t="shared" si="92"/>
        <v>153201.80000000002</v>
      </c>
      <c r="E1274" s="109">
        <f t="shared" si="94"/>
        <v>135858.19999999998</v>
      </c>
      <c r="F1274" s="101" t="str">
        <f t="shared" ref="F1274:F1291" si="95">IF(COUNTIF(C$2:C$1297, C1274)&gt;1, "Duplicate", "")</f>
        <v/>
      </c>
    </row>
    <row r="1275" spans="1:13" x14ac:dyDescent="0.25">
      <c r="A1275" s="107" t="s">
        <v>1526</v>
      </c>
      <c r="B1275" s="123" t="s">
        <v>260</v>
      </c>
      <c r="C1275" s="109">
        <v>114404</v>
      </c>
      <c r="D1275" s="112">
        <f t="shared" si="92"/>
        <v>121268.24</v>
      </c>
      <c r="E1275" s="109">
        <f t="shared" si="94"/>
        <v>107539.76</v>
      </c>
      <c r="F1275" s="101" t="str">
        <f t="shared" si="95"/>
        <v/>
      </c>
    </row>
    <row r="1276" spans="1:13" x14ac:dyDescent="0.25">
      <c r="A1276" s="107" t="s">
        <v>1527</v>
      </c>
      <c r="B1276" s="123" t="s">
        <v>260</v>
      </c>
      <c r="C1276" s="109">
        <v>124825</v>
      </c>
      <c r="D1276" s="112">
        <f t="shared" si="92"/>
        <v>132314.5</v>
      </c>
      <c r="E1276" s="109">
        <f t="shared" si="94"/>
        <v>117335.5</v>
      </c>
      <c r="F1276" s="101" t="str">
        <f t="shared" si="95"/>
        <v/>
      </c>
    </row>
    <row r="1277" spans="1:13" x14ac:dyDescent="0.25">
      <c r="A1277" s="107" t="s">
        <v>1528</v>
      </c>
      <c r="B1277" s="123" t="s">
        <v>260</v>
      </c>
      <c r="C1277" s="109">
        <v>137855</v>
      </c>
      <c r="D1277" s="112">
        <f t="shared" si="92"/>
        <v>146126.30000000002</v>
      </c>
      <c r="E1277" s="109">
        <f t="shared" si="94"/>
        <v>129583.7</v>
      </c>
      <c r="F1277" s="101" t="str">
        <f t="shared" si="95"/>
        <v/>
      </c>
    </row>
    <row r="1278" spans="1:13" x14ac:dyDescent="0.25">
      <c r="A1278" s="107" t="s">
        <v>1529</v>
      </c>
      <c r="B1278" s="123" t="s">
        <v>1530</v>
      </c>
      <c r="C1278" s="109">
        <v>74249</v>
      </c>
      <c r="D1278" s="112">
        <f t="shared" si="92"/>
        <v>78703.94</v>
      </c>
      <c r="E1278" s="109">
        <f t="shared" ref="E1278:E1291" si="96">SUM(C1278*0.94)</f>
        <v>69794.06</v>
      </c>
      <c r="F1278" s="101" t="str">
        <f t="shared" si="95"/>
        <v/>
      </c>
      <c r="G1278" s="3" t="s">
        <v>1531</v>
      </c>
      <c r="K1278" s="27"/>
      <c r="L1278" s="27"/>
      <c r="M1278" s="27"/>
    </row>
    <row r="1279" spans="1:13" x14ac:dyDescent="0.25">
      <c r="A1279" s="107" t="s">
        <v>1532</v>
      </c>
      <c r="B1279" s="123" t="s">
        <v>1530</v>
      </c>
      <c r="C1279" s="109">
        <v>97156</v>
      </c>
      <c r="D1279" s="112">
        <f t="shared" si="92"/>
        <v>102985.36</v>
      </c>
      <c r="E1279" s="109">
        <f t="shared" si="96"/>
        <v>91326.64</v>
      </c>
      <c r="F1279" s="101" t="str">
        <f t="shared" si="95"/>
        <v/>
      </c>
    </row>
    <row r="1280" spans="1:13" x14ac:dyDescent="0.25">
      <c r="A1280" s="107" t="s">
        <v>1533</v>
      </c>
      <c r="B1280" s="123" t="s">
        <v>1530</v>
      </c>
      <c r="C1280" s="109">
        <v>114350</v>
      </c>
      <c r="D1280" s="112">
        <f t="shared" si="92"/>
        <v>121211</v>
      </c>
      <c r="E1280" s="109">
        <f t="shared" si="96"/>
        <v>107489</v>
      </c>
      <c r="F1280" s="101" t="str">
        <f t="shared" si="95"/>
        <v/>
      </c>
      <c r="H1280" s="27"/>
      <c r="I1280" s="27"/>
      <c r="J1280" s="27"/>
    </row>
    <row r="1281" spans="1:9" x14ac:dyDescent="0.25">
      <c r="A1281" s="107" t="s">
        <v>1534</v>
      </c>
      <c r="B1281" s="123" t="s">
        <v>1530</v>
      </c>
      <c r="C1281" s="109">
        <v>126655</v>
      </c>
      <c r="D1281" s="112">
        <f t="shared" si="92"/>
        <v>134254.30000000002</v>
      </c>
      <c r="E1281" s="109">
        <f t="shared" si="96"/>
        <v>119055.7</v>
      </c>
      <c r="F1281" s="101" t="str">
        <f t="shared" si="95"/>
        <v/>
      </c>
    </row>
    <row r="1282" spans="1:9" x14ac:dyDescent="0.25">
      <c r="A1282" s="107" t="s">
        <v>1535</v>
      </c>
      <c r="B1282" s="123" t="s">
        <v>1530</v>
      </c>
      <c r="C1282" s="109">
        <v>137916</v>
      </c>
      <c r="D1282" s="112">
        <f t="shared" ref="D1282:D1297" si="97">SUM(C1282*1.06)</f>
        <v>146190.96000000002</v>
      </c>
      <c r="E1282" s="109">
        <f t="shared" si="96"/>
        <v>129641.04</v>
      </c>
      <c r="F1282" s="101" t="str">
        <f t="shared" si="95"/>
        <v/>
      </c>
      <c r="G1282" s="6"/>
    </row>
    <row r="1283" spans="1:9" x14ac:dyDescent="0.25">
      <c r="A1283" s="113" t="s">
        <v>1536</v>
      </c>
      <c r="B1283" s="123" t="s">
        <v>1537</v>
      </c>
      <c r="C1283" s="109">
        <v>92195</v>
      </c>
      <c r="D1283" s="112">
        <f t="shared" si="97"/>
        <v>97726.700000000012</v>
      </c>
      <c r="E1283" s="109">
        <f t="shared" si="96"/>
        <v>86663.299999999988</v>
      </c>
      <c r="F1283" s="101" t="str">
        <f t="shared" si="95"/>
        <v/>
      </c>
      <c r="G1283" s="3" t="s">
        <v>1538</v>
      </c>
    </row>
    <row r="1284" spans="1:9" x14ac:dyDescent="0.25">
      <c r="A1284" s="113" t="s">
        <v>1539</v>
      </c>
      <c r="B1284" s="123" t="s">
        <v>1537</v>
      </c>
      <c r="C1284" s="109">
        <v>114330</v>
      </c>
      <c r="D1284" s="112">
        <f t="shared" si="97"/>
        <v>121189.8</v>
      </c>
      <c r="E1284" s="109">
        <f t="shared" si="96"/>
        <v>107470.2</v>
      </c>
      <c r="F1284" s="101" t="str">
        <f t="shared" si="95"/>
        <v/>
      </c>
    </row>
    <row r="1285" spans="1:9" x14ac:dyDescent="0.25">
      <c r="A1285" s="113" t="s">
        <v>1540</v>
      </c>
      <c r="B1285" s="123" t="s">
        <v>1537</v>
      </c>
      <c r="C1285" s="109">
        <v>138473</v>
      </c>
      <c r="D1285" s="112">
        <f t="shared" si="97"/>
        <v>146781.38</v>
      </c>
      <c r="E1285" s="109">
        <f t="shared" si="96"/>
        <v>130164.62</v>
      </c>
      <c r="F1285" s="101" t="str">
        <f t="shared" si="95"/>
        <v/>
      </c>
    </row>
    <row r="1286" spans="1:9" x14ac:dyDescent="0.25">
      <c r="A1286" s="113" t="s">
        <v>1541</v>
      </c>
      <c r="B1286" s="123" t="s">
        <v>1537</v>
      </c>
      <c r="C1286" s="109">
        <v>165100</v>
      </c>
      <c r="D1286" s="112">
        <f t="shared" si="97"/>
        <v>175006</v>
      </c>
      <c r="E1286" s="109">
        <f t="shared" si="96"/>
        <v>155194</v>
      </c>
      <c r="F1286" s="101" t="str">
        <f t="shared" si="95"/>
        <v/>
      </c>
      <c r="G1286" s="3"/>
    </row>
    <row r="1287" spans="1:9" x14ac:dyDescent="0.25">
      <c r="A1287" s="113" t="s">
        <v>1542</v>
      </c>
      <c r="B1287" s="123" t="s">
        <v>128</v>
      </c>
      <c r="C1287" s="109">
        <v>104880</v>
      </c>
      <c r="D1287" s="112">
        <f t="shared" si="97"/>
        <v>111172.8</v>
      </c>
      <c r="E1287" s="109">
        <f t="shared" si="96"/>
        <v>98587.199999999997</v>
      </c>
      <c r="F1287" s="101" t="str">
        <f t="shared" si="95"/>
        <v/>
      </c>
      <c r="G1287" s="98" t="s">
        <v>1543</v>
      </c>
    </row>
    <row r="1288" spans="1:9" x14ac:dyDescent="0.25">
      <c r="A1288" s="113" t="s">
        <v>1544</v>
      </c>
      <c r="B1288" s="123" t="s">
        <v>128</v>
      </c>
      <c r="C1288" s="109">
        <v>121873</v>
      </c>
      <c r="D1288" s="112">
        <f t="shared" si="97"/>
        <v>129185.38</v>
      </c>
      <c r="E1288" s="109">
        <f t="shared" si="96"/>
        <v>114560.62</v>
      </c>
      <c r="F1288" s="101" t="str">
        <f t="shared" si="95"/>
        <v/>
      </c>
    </row>
    <row r="1289" spans="1:9" x14ac:dyDescent="0.25">
      <c r="A1289" s="113" t="s">
        <v>1545</v>
      </c>
      <c r="B1289" s="123" t="s">
        <v>128</v>
      </c>
      <c r="C1289" s="109">
        <v>134491</v>
      </c>
      <c r="D1289" s="112">
        <f t="shared" si="97"/>
        <v>142560.46000000002</v>
      </c>
      <c r="E1289" s="109">
        <f t="shared" si="96"/>
        <v>126421.54</v>
      </c>
      <c r="F1289" s="101" t="str">
        <f t="shared" si="95"/>
        <v/>
      </c>
      <c r="H1289" s="24"/>
      <c r="I1289" s="25"/>
    </row>
    <row r="1290" spans="1:9" x14ac:dyDescent="0.25">
      <c r="A1290" s="113" t="s">
        <v>1546</v>
      </c>
      <c r="B1290" s="123" t="s">
        <v>128</v>
      </c>
      <c r="C1290" s="109">
        <v>145427</v>
      </c>
      <c r="D1290" s="112">
        <f t="shared" si="97"/>
        <v>154152.62</v>
      </c>
      <c r="E1290" s="109">
        <f t="shared" si="96"/>
        <v>136701.38</v>
      </c>
      <c r="F1290" s="101" t="str">
        <f t="shared" si="95"/>
        <v/>
      </c>
      <c r="G1290" s="26"/>
      <c r="H1290" s="24"/>
      <c r="I1290" s="25"/>
    </row>
    <row r="1291" spans="1:9" x14ac:dyDescent="0.25">
      <c r="A1291" s="113" t="s">
        <v>1547</v>
      </c>
      <c r="B1291" s="123" t="s">
        <v>128</v>
      </c>
      <c r="C1291" s="109">
        <v>157818</v>
      </c>
      <c r="D1291" s="112">
        <f t="shared" si="97"/>
        <v>167287.08000000002</v>
      </c>
      <c r="E1291" s="109">
        <f t="shared" si="96"/>
        <v>148348.91999999998</v>
      </c>
      <c r="F1291" s="101" t="str">
        <f t="shared" si="95"/>
        <v/>
      </c>
      <c r="G1291" s="26"/>
      <c r="H1291" s="24"/>
      <c r="I1291" s="25"/>
    </row>
    <row r="1292" spans="1:9" x14ac:dyDescent="0.25">
      <c r="A1292" s="113" t="s">
        <v>1548</v>
      </c>
      <c r="B1292" s="108" t="s">
        <v>1495</v>
      </c>
      <c r="C1292" s="111">
        <v>66668</v>
      </c>
      <c r="D1292" s="112">
        <f t="shared" si="97"/>
        <v>70668.08</v>
      </c>
      <c r="E1292" s="109">
        <f t="shared" ref="E1292:E1297" si="98">SUM(C1292*0.94)</f>
        <v>62667.92</v>
      </c>
      <c r="F1292" s="101" t="str">
        <f>IF( COUNTIF(C$2:C$1297,#REF!)&gt;1, "Duplicate", "")</f>
        <v/>
      </c>
      <c r="G1292" s="3" t="s">
        <v>1549</v>
      </c>
      <c r="H1292" s="24"/>
      <c r="I1292" s="25"/>
    </row>
    <row r="1293" spans="1:9" x14ac:dyDescent="0.25">
      <c r="A1293" s="113" t="s">
        <v>1550</v>
      </c>
      <c r="B1293" s="108" t="s">
        <v>1495</v>
      </c>
      <c r="C1293" s="111">
        <v>79963</v>
      </c>
      <c r="D1293" s="112">
        <f t="shared" si="97"/>
        <v>84760.78</v>
      </c>
      <c r="E1293" s="109">
        <f t="shared" si="98"/>
        <v>75165.22</v>
      </c>
      <c r="F1293" s="101" t="str">
        <f>IF( COUNTIF(C$2:C$1297,#REF!)&gt;1, "Duplicate", "")</f>
        <v/>
      </c>
      <c r="G1293" s="26"/>
      <c r="H1293" s="24"/>
      <c r="I1293" s="25"/>
    </row>
    <row r="1294" spans="1:9" x14ac:dyDescent="0.25">
      <c r="A1294" s="113" t="s">
        <v>1551</v>
      </c>
      <c r="B1294" s="108" t="s">
        <v>1495</v>
      </c>
      <c r="C1294" s="111">
        <v>89607</v>
      </c>
      <c r="D1294" s="112">
        <f t="shared" si="97"/>
        <v>94983.42</v>
      </c>
      <c r="E1294" s="109">
        <f t="shared" si="98"/>
        <v>84230.58</v>
      </c>
      <c r="F1294" s="101" t="str">
        <f>IF( COUNTIF(C$2:C$1297,#REF!)&gt;1, "Duplicate", "")</f>
        <v/>
      </c>
    </row>
    <row r="1295" spans="1:9" x14ac:dyDescent="0.25">
      <c r="A1295" s="113" t="s">
        <v>1552</v>
      </c>
      <c r="B1295" s="108" t="s">
        <v>1495</v>
      </c>
      <c r="C1295" s="111">
        <v>103279</v>
      </c>
      <c r="D1295" s="112">
        <f t="shared" si="97"/>
        <v>109475.74</v>
      </c>
      <c r="E1295" s="109">
        <f t="shared" si="98"/>
        <v>97082.26</v>
      </c>
      <c r="F1295" s="101" t="str">
        <f>IF( COUNTIF(C$2:C$1297,#REF!)&gt;1, "Duplicate", "")</f>
        <v/>
      </c>
    </row>
    <row r="1296" spans="1:9" x14ac:dyDescent="0.25">
      <c r="A1296" s="113" t="s">
        <v>1553</v>
      </c>
      <c r="B1296" s="108" t="s">
        <v>1495</v>
      </c>
      <c r="C1296" s="111">
        <v>117317</v>
      </c>
      <c r="D1296" s="112">
        <f t="shared" si="97"/>
        <v>124356.02</v>
      </c>
      <c r="E1296" s="109">
        <f t="shared" si="98"/>
        <v>110277.98</v>
      </c>
      <c r="F1296" s="101" t="str">
        <f>IF( COUNTIF(C$2:C$1297,#REF!)&gt;1, "Duplicate", "")</f>
        <v/>
      </c>
    </row>
    <row r="1297" spans="1:14" x14ac:dyDescent="0.25">
      <c r="A1297" s="113" t="s">
        <v>1554</v>
      </c>
      <c r="B1297" s="108" t="s">
        <v>1495</v>
      </c>
      <c r="C1297" s="111">
        <v>136340</v>
      </c>
      <c r="D1297" s="112">
        <f t="shared" si="97"/>
        <v>144520.4</v>
      </c>
      <c r="E1297" s="109">
        <f t="shared" si="98"/>
        <v>128159.59999999999</v>
      </c>
      <c r="F1297" s="101" t="str">
        <f>IF( COUNTIF(C$2:C$1297,#REF!)&gt;1, "Duplicate", "")</f>
        <v/>
      </c>
    </row>
    <row r="1298" spans="1:14" x14ac:dyDescent="0.25">
      <c r="F1298" s="101" t="str">
        <f>IF( COUNTIF(C$2:C$1297,#REF!)&gt;1, "Duplicate", "")</f>
        <v/>
      </c>
    </row>
    <row r="1299" spans="1:14" x14ac:dyDescent="0.25">
      <c r="F1299" s="101" t="str">
        <f>IF( COUNTIF(C$2:C$1297,#REF!)&gt;1, "Duplicate", "")</f>
        <v/>
      </c>
    </row>
    <row r="1300" spans="1:14" x14ac:dyDescent="0.25">
      <c r="F1300" s="101" t="str">
        <f t="shared" ref="F1300:F1305" si="99">IF(COUNTIF(C$2:C$1297, C1179)&gt;1, "Duplicate", "")</f>
        <v/>
      </c>
      <c r="N1300" s="1" t="s">
        <v>1555</v>
      </c>
    </row>
    <row r="1301" spans="1:14" x14ac:dyDescent="0.25">
      <c r="F1301" s="101" t="str">
        <f t="shared" si="99"/>
        <v/>
      </c>
    </row>
    <row r="1302" spans="1:14" x14ac:dyDescent="0.25">
      <c r="F1302" s="101" t="str">
        <f t="shared" si="99"/>
        <v/>
      </c>
    </row>
    <row r="1303" spans="1:14" x14ac:dyDescent="0.25">
      <c r="F1303" s="101" t="str">
        <f t="shared" si="99"/>
        <v/>
      </c>
    </row>
    <row r="1304" spans="1:14" x14ac:dyDescent="0.25">
      <c r="F1304" s="101" t="str">
        <f t="shared" si="99"/>
        <v/>
      </c>
    </row>
    <row r="1305" spans="1:14" x14ac:dyDescent="0.25">
      <c r="F1305" s="101" t="str">
        <f t="shared" si="99"/>
        <v/>
      </c>
    </row>
    <row r="1306" spans="1:14" x14ac:dyDescent="0.25">
      <c r="F1306" s="101" t="str">
        <f t="shared" ref="F1306:F1312" si="100">IF(COUNTIF(C$2:C$1297, C1163)&gt;1, "Duplicate", "")</f>
        <v/>
      </c>
    </row>
    <row r="1307" spans="1:14" x14ac:dyDescent="0.25">
      <c r="F1307" s="101" t="str">
        <f t="shared" si="100"/>
        <v/>
      </c>
    </row>
    <row r="1308" spans="1:14" x14ac:dyDescent="0.25">
      <c r="F1308" s="101" t="str">
        <f t="shared" si="100"/>
        <v/>
      </c>
    </row>
    <row r="1309" spans="1:14" x14ac:dyDescent="0.25">
      <c r="F1309" s="101" t="str">
        <f t="shared" si="100"/>
        <v/>
      </c>
    </row>
    <row r="1310" spans="1:14" x14ac:dyDescent="0.25">
      <c r="F1310" s="101" t="str">
        <f t="shared" si="100"/>
        <v/>
      </c>
    </row>
    <row r="1311" spans="1:14" x14ac:dyDescent="0.25">
      <c r="F1311" s="101" t="str">
        <f t="shared" si="100"/>
        <v/>
      </c>
    </row>
    <row r="1312" spans="1:14" x14ac:dyDescent="0.25">
      <c r="F1312" s="101" t="str">
        <f t="shared" si="100"/>
        <v/>
      </c>
    </row>
    <row r="1313" spans="6:14" x14ac:dyDescent="0.25">
      <c r="F1313" s="101" t="str">
        <f>IF(COUNTIF(C$2:C$1297, C1185)&gt;1, "Duplicate", "")</f>
        <v/>
      </c>
    </row>
    <row r="1314" spans="6:14" x14ac:dyDescent="0.25">
      <c r="F1314" s="101" t="str">
        <f>IF(COUNTIF(C$2:C$1297, C1186)&gt;1, "Duplicate", "")</f>
        <v/>
      </c>
    </row>
    <row r="1315" spans="6:14" x14ac:dyDescent="0.25">
      <c r="F1315" s="101" t="str">
        <f>IF(COUNTIF(C$2:C$1297, C1187)&gt;1, "Duplicate", "")</f>
        <v/>
      </c>
    </row>
    <row r="1316" spans="6:14" x14ac:dyDescent="0.25">
      <c r="F1316" s="101" t="str">
        <f>IF(COUNTIF(C$2:C$1297, C1170)&gt;1, "Duplicate", "")</f>
        <v/>
      </c>
      <c r="G1316" s="3"/>
    </row>
    <row r="1317" spans="6:14" x14ac:dyDescent="0.25">
      <c r="F1317" s="101" t="str">
        <f>IF(COUNTIF(C$2:C$1297, C1171)&gt;1, "Duplicate", "")</f>
        <v/>
      </c>
      <c r="G1317" s="3"/>
    </row>
    <row r="1318" spans="6:14" x14ac:dyDescent="0.25">
      <c r="F1318" s="101" t="str">
        <f>IF(COUNTIF(C$2:C$1297, C1246)&gt;1, "Duplicate", "")</f>
        <v/>
      </c>
      <c r="K1318" s="27"/>
      <c r="L1318" s="27"/>
      <c r="M1318" s="27"/>
      <c r="N1318" s="27"/>
    </row>
    <row r="1319" spans="6:14" x14ac:dyDescent="0.25">
      <c r="F1319" s="101" t="str">
        <f>IF(COUNTIF(C$2:C$1297, C1247)&gt;1, "Duplicate", "")</f>
        <v/>
      </c>
      <c r="G1319" s="3"/>
    </row>
    <row r="1320" spans="6:14" x14ac:dyDescent="0.25">
      <c r="F1320" s="101" t="str">
        <f>IF(COUNTIF(C$2:C$1297, C1240)&gt;1, "Duplicate", "")</f>
        <v/>
      </c>
      <c r="H1320" s="27"/>
      <c r="I1320" s="27"/>
      <c r="J1320" s="27"/>
    </row>
    <row r="1321" spans="6:14" x14ac:dyDescent="0.25">
      <c r="F1321" s="101" t="str">
        <f>IF(COUNTIF(C$2:C$1297, C1241)&gt;1, "Duplicate", "")</f>
        <v/>
      </c>
      <c r="G1321" s="3"/>
    </row>
    <row r="1322" spans="6:14" x14ac:dyDescent="0.25">
      <c r="F1322" s="101" t="str">
        <f>IF(COUNTIF(C$2:C$1297, C1242)&gt;1, "Duplicate", "")</f>
        <v/>
      </c>
      <c r="G1322" s="3"/>
    </row>
    <row r="1323" spans="6:14" x14ac:dyDescent="0.25">
      <c r="F1323" s="101" t="str">
        <f>IF(COUNTIF(C$2:C$1297, C1243)&gt;1, "Duplicate", "")</f>
        <v/>
      </c>
      <c r="G1323" s="3"/>
    </row>
    <row r="1324" spans="6:14" x14ac:dyDescent="0.25">
      <c r="F1324" s="101" t="str">
        <f t="shared" ref="F1324:F1331" si="101">IF(COUNTIF(C$2:C$1297, C1248)&gt;1, "Duplicate", "")</f>
        <v/>
      </c>
    </row>
    <row r="1325" spans="6:14" x14ac:dyDescent="0.25">
      <c r="F1325" s="101" t="str">
        <f t="shared" si="101"/>
        <v/>
      </c>
      <c r="G1325" s="3"/>
    </row>
    <row r="1326" spans="6:14" x14ac:dyDescent="0.25">
      <c r="F1326" s="101" t="str">
        <f t="shared" si="101"/>
        <v/>
      </c>
      <c r="G1326" s="3"/>
    </row>
    <row r="1327" spans="6:14" x14ac:dyDescent="0.25">
      <c r="F1327" s="101" t="str">
        <f t="shared" si="101"/>
        <v/>
      </c>
      <c r="G1327" s="3"/>
    </row>
    <row r="1328" spans="6:14" x14ac:dyDescent="0.25">
      <c r="F1328" s="101" t="str">
        <f t="shared" si="101"/>
        <v/>
      </c>
      <c r="G1328" s="3"/>
    </row>
    <row r="1329" spans="6:13" x14ac:dyDescent="0.25">
      <c r="F1329" s="101" t="str">
        <f t="shared" si="101"/>
        <v/>
      </c>
      <c r="G1329" s="3"/>
    </row>
    <row r="1330" spans="6:13" x14ac:dyDescent="0.25">
      <c r="F1330" s="101" t="str">
        <f t="shared" si="101"/>
        <v/>
      </c>
      <c r="G1330" s="3"/>
    </row>
    <row r="1331" spans="6:13" x14ac:dyDescent="0.25">
      <c r="F1331" s="101" t="str">
        <f t="shared" si="101"/>
        <v/>
      </c>
      <c r="G1331" s="3"/>
      <c r="K1331" s="58"/>
      <c r="L1331" s="58"/>
      <c r="M1331" s="58"/>
    </row>
    <row r="1332" spans="6:13" x14ac:dyDescent="0.25">
      <c r="F1332" s="101" t="str">
        <f t="shared" ref="F1332:F1339" si="102">IF(COUNTIF(C$2:C$1297, C1259)&gt;1, "Duplicate", "")</f>
        <v/>
      </c>
    </row>
    <row r="1333" spans="6:13" x14ac:dyDescent="0.25">
      <c r="F1333" s="101" t="str">
        <f t="shared" si="102"/>
        <v/>
      </c>
      <c r="G1333" s="58"/>
      <c r="H1333" s="58"/>
      <c r="I1333" s="58"/>
      <c r="J1333" s="58"/>
    </row>
    <row r="1334" spans="6:13" x14ac:dyDescent="0.25">
      <c r="F1334" s="101" t="str">
        <f t="shared" si="102"/>
        <v/>
      </c>
      <c r="G1334" s="3"/>
    </row>
    <row r="1335" spans="6:13" x14ac:dyDescent="0.25">
      <c r="F1335" s="101" t="str">
        <f t="shared" si="102"/>
        <v/>
      </c>
      <c r="G1335" s="3"/>
    </row>
    <row r="1336" spans="6:13" x14ac:dyDescent="0.25">
      <c r="F1336" s="101" t="str">
        <f t="shared" si="102"/>
        <v/>
      </c>
      <c r="G1336" s="3"/>
    </row>
    <row r="1337" spans="6:13" x14ac:dyDescent="0.25">
      <c r="F1337" s="101" t="str">
        <f t="shared" si="102"/>
        <v/>
      </c>
      <c r="G1337" s="3"/>
    </row>
    <row r="1338" spans="6:13" x14ac:dyDescent="0.25">
      <c r="F1338" s="101" t="str">
        <f t="shared" si="102"/>
        <v/>
      </c>
      <c r="G1338" s="3"/>
    </row>
    <row r="1339" spans="6:13" x14ac:dyDescent="0.25">
      <c r="F1339" s="101" t="str">
        <f t="shared" si="102"/>
        <v/>
      </c>
      <c r="G1339" s="3"/>
    </row>
    <row r="1340" spans="6:13" x14ac:dyDescent="0.25">
      <c r="F1340" s="101" t="str">
        <f t="shared" ref="F1340:F1348" si="103">IF(COUNTIF(C$2:C$1297, C1278)&gt;1, "Duplicate", "")</f>
        <v/>
      </c>
    </row>
    <row r="1341" spans="6:13" x14ac:dyDescent="0.25">
      <c r="F1341" s="101" t="str">
        <f t="shared" si="103"/>
        <v/>
      </c>
      <c r="G1341" s="3"/>
    </row>
    <row r="1342" spans="6:13" x14ac:dyDescent="0.25">
      <c r="F1342" s="101" t="str">
        <f t="shared" si="103"/>
        <v/>
      </c>
      <c r="G1342" s="3"/>
    </row>
    <row r="1343" spans="6:13" x14ac:dyDescent="0.25">
      <c r="F1343" s="101" t="str">
        <f t="shared" si="103"/>
        <v/>
      </c>
      <c r="G1343" s="3"/>
    </row>
    <row r="1344" spans="6:13" x14ac:dyDescent="0.25">
      <c r="F1344" s="101" t="str">
        <f t="shared" si="103"/>
        <v/>
      </c>
      <c r="G1344" s="3"/>
    </row>
    <row r="1345" spans="6:14" x14ac:dyDescent="0.25">
      <c r="F1345" s="101" t="str">
        <f t="shared" si="103"/>
        <v/>
      </c>
    </row>
    <row r="1346" spans="6:14" x14ac:dyDescent="0.25">
      <c r="F1346" s="101" t="str">
        <f t="shared" si="103"/>
        <v/>
      </c>
      <c r="G1346" s="3"/>
    </row>
    <row r="1347" spans="6:14" x14ac:dyDescent="0.25">
      <c r="F1347" s="101" t="str">
        <f t="shared" si="103"/>
        <v/>
      </c>
      <c r="G1347" s="3"/>
    </row>
    <row r="1348" spans="6:14" x14ac:dyDescent="0.25">
      <c r="F1348" s="101" t="str">
        <f t="shared" si="103"/>
        <v/>
      </c>
      <c r="G1348" s="3"/>
    </row>
    <row r="1349" spans="6:14" x14ac:dyDescent="0.25">
      <c r="F1349" s="101" t="str">
        <f>IF( COUNTIF(C$2:C$1297,#REF!)&gt;1, "Duplicate", "")</f>
        <v/>
      </c>
    </row>
    <row r="1350" spans="6:14" x14ac:dyDescent="0.25">
      <c r="F1350" s="101" t="str">
        <f>IF( COUNTIF(C$2:C$1297,#REF!)&gt;1, "Duplicate", "")</f>
        <v/>
      </c>
    </row>
    <row r="1351" spans="6:14" x14ac:dyDescent="0.25">
      <c r="F1351" s="101" t="str">
        <f>IF( COUNTIF(C$2:C$1297,#REF!)&gt;1, "Duplicate", "")</f>
        <v/>
      </c>
      <c r="G1351" s="3"/>
    </row>
    <row r="1352" spans="6:14" x14ac:dyDescent="0.25">
      <c r="F1352" s="101" t="str">
        <f>IF( COUNTIF(C$2:C$1297,#REF!)&gt;1, "Duplicate", "")</f>
        <v/>
      </c>
    </row>
    <row r="1353" spans="6:14" x14ac:dyDescent="0.25">
      <c r="F1353" s="101" t="str">
        <f>IF( COUNTIF(C$2:C$1297,#REF!)&gt;1, "Duplicate", "")</f>
        <v/>
      </c>
      <c r="G1353" s="3"/>
    </row>
    <row r="1354" spans="6:14" x14ac:dyDescent="0.25">
      <c r="F1354" s="101" t="str">
        <f>IF( COUNTIF(C$2:C$1297,#REF!)&gt;1, "Duplicate", "")</f>
        <v/>
      </c>
      <c r="G1354" s="3"/>
    </row>
    <row r="1355" spans="6:14" x14ac:dyDescent="0.25">
      <c r="G1355" s="3"/>
    </row>
    <row r="1358" spans="6:14" x14ac:dyDescent="0.25">
      <c r="K1358" s="4"/>
      <c r="L1358" s="4"/>
    </row>
    <row r="1359" spans="6:14" x14ac:dyDescent="0.25">
      <c r="K1359" s="5"/>
      <c r="L1359" s="5"/>
      <c r="M1359" s="5"/>
      <c r="N1359" s="5"/>
    </row>
    <row r="1360" spans="6:14" x14ac:dyDescent="0.25">
      <c r="G1360" s="4"/>
      <c r="H1360" s="4"/>
      <c r="I1360" s="4"/>
      <c r="J1360" s="4"/>
      <c r="K1360" s="8"/>
      <c r="L1360" s="8"/>
      <c r="M1360" s="5"/>
      <c r="N1360" s="5"/>
    </row>
    <row r="1361" spans="1:14" s="5" customFormat="1" x14ac:dyDescent="0.25">
      <c r="A1361" s="124"/>
      <c r="B1361" s="2"/>
      <c r="C1361" s="8"/>
      <c r="F1361" s="103"/>
      <c r="K1361" s="8"/>
      <c r="L1361" s="8"/>
    </row>
    <row r="1362" spans="1:14" s="5" customFormat="1" x14ac:dyDescent="0.25">
      <c r="A1362" s="124"/>
      <c r="B1362" s="2"/>
      <c r="C1362" s="8"/>
      <c r="F1362" s="103"/>
      <c r="G1362" s="8"/>
      <c r="H1362" s="8"/>
      <c r="I1362" s="8"/>
      <c r="J1362" s="8"/>
      <c r="K1362" s="8"/>
      <c r="L1362" s="8"/>
    </row>
    <row r="1363" spans="1:14" s="5" customFormat="1" x14ac:dyDescent="0.25">
      <c r="A1363" s="124"/>
      <c r="B1363" s="2"/>
      <c r="C1363" s="8"/>
      <c r="F1363" s="103"/>
      <c r="G1363" s="8"/>
      <c r="H1363" s="8"/>
      <c r="I1363" s="8"/>
      <c r="J1363" s="8"/>
      <c r="K1363" s="8"/>
      <c r="L1363" s="8"/>
    </row>
    <row r="1364" spans="1:14" s="5" customFormat="1" x14ac:dyDescent="0.25">
      <c r="A1364" s="124"/>
      <c r="B1364" s="2"/>
      <c r="C1364" s="8"/>
      <c r="F1364" s="103"/>
      <c r="G1364" s="8"/>
      <c r="H1364" s="8"/>
      <c r="I1364" s="8"/>
      <c r="J1364" s="8"/>
      <c r="K1364" s="8"/>
      <c r="L1364" s="8"/>
    </row>
    <row r="1365" spans="1:14" s="5" customFormat="1" x14ac:dyDescent="0.25">
      <c r="A1365" s="124"/>
      <c r="B1365" s="2"/>
      <c r="C1365" s="8"/>
      <c r="F1365" s="103"/>
      <c r="G1365" s="8"/>
      <c r="H1365" s="8"/>
      <c r="I1365" s="8"/>
      <c r="J1365" s="8"/>
      <c r="K1365" s="8"/>
      <c r="L1365" s="8"/>
    </row>
    <row r="1366" spans="1:14" s="5" customFormat="1" x14ac:dyDescent="0.25">
      <c r="A1366" s="124"/>
      <c r="B1366" s="2"/>
      <c r="C1366" s="8"/>
      <c r="F1366" s="103"/>
      <c r="G1366" s="8"/>
      <c r="H1366" s="8"/>
      <c r="I1366" s="8"/>
      <c r="J1366" s="8"/>
      <c r="K1366" s="8"/>
      <c r="L1366" s="8"/>
    </row>
    <row r="1367" spans="1:14" s="5" customFormat="1" x14ac:dyDescent="0.25">
      <c r="A1367" s="124"/>
      <c r="B1367" s="2"/>
      <c r="C1367" s="8"/>
      <c r="F1367" s="103"/>
      <c r="G1367" s="8"/>
      <c r="H1367" s="8"/>
      <c r="I1367" s="8"/>
      <c r="J1367" s="8"/>
      <c r="K1367" s="1"/>
      <c r="L1367" s="1"/>
      <c r="M1367" s="1"/>
      <c r="N1367" s="1"/>
    </row>
    <row r="1368" spans="1:14" s="5" customFormat="1" x14ac:dyDescent="0.25">
      <c r="A1368" s="124"/>
      <c r="B1368" s="2"/>
      <c r="C1368" s="8"/>
      <c r="F1368" s="103"/>
      <c r="G1368" s="8"/>
      <c r="H1368" s="8"/>
      <c r="I1368" s="8"/>
      <c r="J1368" s="8"/>
      <c r="K1368" s="1"/>
      <c r="L1368" s="1"/>
      <c r="M1368" s="1"/>
      <c r="N1368" s="1"/>
    </row>
    <row r="1369" spans="1:14" x14ac:dyDescent="0.25">
      <c r="G1369" s="3"/>
    </row>
    <row r="1371" spans="1:14" x14ac:dyDescent="0.25">
      <c r="G1371" s="3"/>
    </row>
    <row r="1372" spans="1:14" x14ac:dyDescent="0.25">
      <c r="G1372" s="3"/>
    </row>
    <row r="1373" spans="1:14" x14ac:dyDescent="0.25">
      <c r="G1373" s="3"/>
    </row>
    <row r="1374" spans="1:14" x14ac:dyDescent="0.25">
      <c r="G1374" s="3"/>
    </row>
  </sheetData>
  <mergeCells count="1">
    <mergeCell ref="G1060:L1060"/>
  </mergeCells>
  <phoneticPr fontId="8" type="noConversion"/>
  <hyperlinks>
    <hyperlink ref="G70" r:id="rId1" location="toc44206244207" xr:uid="{91BD2A9B-1B03-4BC0-8CA6-ABD78F269553}"/>
    <hyperlink ref="G902" r:id="rId2" location="toc45953245957" xr:uid="{DD83F718-6BAD-4D3D-AB80-745BBD403DBB}"/>
    <hyperlink ref="G121" r:id="rId3" location="tocxx338387" xr:uid="{FBE42A89-F780-4DAA-B33F-A8161367BBE0}"/>
    <hyperlink ref="G667" r:id="rId4" location="rates-en" xr:uid="{E66636A0-4C56-43C0-8FDD-52AE8C802261}"/>
    <hyperlink ref="G919" r:id="rId5" location="toc48431248432" xr:uid="{E5AC6B4E-9ABA-4FB0-BB0F-0DE355A8DAF9}"/>
    <hyperlink ref="G975" r:id="rId6" location="toc48431248433:~:text=of%20Page-,MA,-%3A%20Mathematics%20annual%20rates" xr:uid="{24565FCF-AEFD-43F5-90D1-CDB2A8A9ED40}"/>
    <hyperlink ref="G1044" r:id="rId7" location="rates-pc" xr:uid="{EAD0D2EF-39EA-4427-B430-0A5023BA7728}"/>
    <hyperlink ref="G1292" r:id="rId8" location="toc44294244303" xr:uid="{F2C77542-7D42-4587-9E85-85B2DF7BE419}"/>
    <hyperlink ref="G2:M2" r:id="rId9" location="tocxx349653" display="AC rates of pay" xr:uid="{BD3AD818-6326-4067-B8EF-6B36CABF6EB1}"/>
    <hyperlink ref="G1239:Q1239" r:id="rId10" location="toc44294244301:~:text=ST%2DTYP%2D1%C2%A0%E2%80%93%20Annual%20rates%20of%20pay%20(in%20dollars)" display="ST-TYP rates of pay" xr:uid="{6B95EE60-FD0C-4F0B-9F7B-0966A284BD45}"/>
    <hyperlink ref="G1320:N1320" r:id="rId11" location="toc44294244301:~:text=Subgroup%3A%20Secretary-,ST%2DSCY%2D1%C2%A0%E2%80%93%20Annual%20rates%20of%20pay%20(in%20dollars),-Effective%20date" display="ST-SCY rates of pay" xr:uid="{AF7758CB-2B1A-40F8-9606-87533A9A5710}"/>
    <hyperlink ref="G103" r:id="rId12" location="tocxx345953" xr:uid="{058C863F-0F69-41C9-9789-7567EF0394CF}"/>
    <hyperlink ref="G649" r:id="rId13" location="toc45953245955" xr:uid="{BA5DA4F4-820C-4053-B4BB-BF4C4744F856}"/>
    <hyperlink ref="G658" r:id="rId14" location="tocxx330983" xr:uid="{9C852F76-D9A5-41D6-808B-F2800BEA1934}"/>
    <hyperlink ref="G129" r:id="rId15" location="rates-ed-eds" xr:uid="{406FBF5B-38F9-48E3-9CB2-171738CC4633}"/>
    <hyperlink ref="G789" r:id="rId16" location="tocxx349401:~:text=%2D%20Wage%20Adjustment-,GL,-%2DMAN%2D1" xr:uid="{49A71997-E847-4C85-918A-960FDAC3CB06}"/>
    <hyperlink ref="G964" r:id="rId17" location="rates-ls" xr:uid="{7C398F24-13C0-4517-AC79-187A5A97C3C2}"/>
    <hyperlink ref="G1106" r:id="rId18" location="toc45953245958" xr:uid="{00648D75-F0A1-48BB-A572-F558C2DC2A75}"/>
    <hyperlink ref="G1101" r:id="rId19" location="rates-pr" xr:uid="{F03730B6-4424-4D24-8C61-1118097BE383}"/>
    <hyperlink ref="G1283" r:id="rId20" location="toc21169221170" xr:uid="{5D6FA4F4-9710-4412-9513-7DB2CDF99679}"/>
    <hyperlink ref="G1278" r:id="rId21" location="tocxx346683" xr:uid="{0E740A4D-957E-44EC-8422-6E19491CEB63}"/>
    <hyperlink ref="G1259" r:id="rId22" location="toc45953245960" xr:uid="{1519CCEA-F8EB-48DC-84AA-946763960FC0}"/>
    <hyperlink ref="G1248" r:id="rId23" location="tocxx349574:~:text=Sub%2DGroup%3A%20Social%20Welfare" xr:uid="{53DCCA78-9043-4ECF-87D1-D5B69E75FC1C}"/>
    <hyperlink ref="G1096" r:id="rId24" location="tocxx349574:~:text=rate%20of%20pay.-,PS,-%3A%20Psychology%20Group%20annual" xr:uid="{F7CBBF77-DD73-49FA-9A80-5E07EE8FF0D7}"/>
    <hyperlink ref="G1071" r:id="rId25" location="toc44294244301" xr:uid="{4C59B813-BBF7-4822-8CE6-2E2471A317DC}"/>
    <hyperlink ref="G1064" r:id="rId26" location="toc45953245959" xr:uid="{8CF82D56-B521-4814-A36C-C73D3DCFFCDB}"/>
    <hyperlink ref="G1061" r:id="rId27" location="tocxx349574:~:text=the%20pay%20scale.-,PH,-%3A%20Pharmacy%20Group%20annual" xr:uid="{30B961D9-F0EA-498D-A4A5-814F8A62FEC2}"/>
    <hyperlink ref="G1055" r:id="rId28" location="tocxx349898:~:text=twelve%20(12)%C2%A0months-,Purchasing,-and%20Supply%20(PG" xr:uid="{99208006-A254-4D74-9F26-00FE76F3F98A}"/>
    <hyperlink ref="G987" r:id="rId29" location="tocxx349653:~:text=least%20annually%20thereafter.-,MT,-%3A%20Meteorology%20Group%20annual" xr:uid="{09499AAD-3950-4653-B707-07B59273D16E}"/>
    <hyperlink ref="G982" r:id="rId30" location="tocxx349574:~:text=rate%20of%20pay.-,MD,-%3A%20Medicine%20Group%20annual" xr:uid="{AC8A946B-3995-4448-B336-E862F111078C}"/>
    <hyperlink ref="G969" r:id="rId31" location="tocxx348215" xr:uid="{E7A39050-9C0F-436F-B3F4-FF5514526922}"/>
    <hyperlink ref="G950" r:id="rId32" location="toc45590245591" xr:uid="{8CD26EEF-848D-4368-AF75-E4E29A9FD42E}"/>
    <hyperlink ref="G944" r:id="rId33" location="toc44294244299" xr:uid="{1E717713-B085-43A1-8A13-6BD7D481E1DD}"/>
    <hyperlink ref="G924" r:id="rId34" location="rates-hs-hdo" xr:uid="{F366EF0A-A94F-4EAB-8B5E-039366C31C68}"/>
    <hyperlink ref="G910" r:id="rId35" location="rates-hp" xr:uid="{E6F8660A-7F43-4A4C-AFF5-E937E5453A23}"/>
    <hyperlink ref="G889" r:id="rId36" location="rates-gs" xr:uid="{0BABF09C-778F-471B-805C-A1937E20A50C}"/>
    <hyperlink ref="G697" r:id="rId37" location="tocxx349653:~:text=least%20annually%20thereafter.-,FO,-%3A%20Forestry%20Group%20annual" xr:uid="{BC1666CD-A9EB-4564-AD66-675B9AB6DFEA}"/>
    <hyperlink ref="G673" r:id="rId38" location="tocxx246630" xr:uid="{E5C889F5-F335-48E1-BD1A-55CE08D338E0}"/>
    <hyperlink ref="G598" r:id="rId39" location="rates-ed-lat" xr:uid="{D53CFEBF-5624-4917-8E1A-512596A0880B}"/>
    <hyperlink ref="G33" r:id="rId40" location="toc44294244295" xr:uid="{BDD8FB68-CFCC-4459-A257-7F00F6182713}"/>
    <hyperlink ref="G41" r:id="rId41" location="tocxx349653:~:text=least%20annually%20thereafter.-,BI,-%3A%20Biological%20Sciences%20Group" xr:uid="{12E47A8E-5895-459B-B3C1-F3AE4F8E2A0A}"/>
    <hyperlink ref="G46" r:id="rId42" location="tocxx349653:~:text=least%20annually%20thereafter.-,CH,-%3A%20Chemistry%20Group%20annual" xr:uid="{A1E8C4DC-E25E-4D7D-A206-55FC43EA6D78}"/>
    <hyperlink ref="G51" r:id="rId43" location="toc44294244296" xr:uid="{C2215220-8E4D-4B80-B595-58EDB033DE22}"/>
    <hyperlink ref="G58" r:id="rId44" location="toc51-1" xr:uid="{6D80BE93-3CED-4FB0-A969-3F9A77F674A2}"/>
    <hyperlink ref="G63" r:id="rId45" location="toc44294244297" xr:uid="{806AFA2A-BE21-46BA-9FCD-2307D19E55D0}"/>
    <hyperlink ref="G74" r:id="rId46" location="toc44206244208" xr:uid="{30DFFD5F-3A22-4FB2-B3BE-A58A66CC4548}"/>
    <hyperlink ref="G80" r:id="rId47" location="toc44206244209" xr:uid="{2A9C216D-29F7-4E5F-BDE2-A94FC10DF9E9}"/>
    <hyperlink ref="G84" r:id="rId48" location="toc50163250164" xr:uid="{E63BCA22-5182-4F76-A96D-3654C923D71A}"/>
    <hyperlink ref="G87" r:id="rId49" location="toc44294244298:~:text=Subgroup%3A%20Data%20Conversion-,DA,-%E2%80%90CON%E2%80%901%C2%A0%E2%80%93%20Annual" xr:uid="{894860FA-6B37-409E-86B7-FB0F00288ED0}"/>
    <hyperlink ref="G96" r:id="rId50" location="toc44294244298:~:text=Subgroup%3A%20Data%20Production-,DA,-%E2%80%90PRO%E2%80%901%C2%A0%E2%80%93%20Annual" xr:uid="{5223F364-BCDC-4B49-B362-83EC7820E000}"/>
    <hyperlink ref="G112" r:id="rId51" location="tocxx349574" xr:uid="{2F706B48-D8DB-48E5-987E-50A27E142CBF}"/>
    <hyperlink ref="G115" r:id="rId52" location="toc48431248435" xr:uid="{4CF52092-5091-43F2-A1F0-20370B0347A4}"/>
    <hyperlink ref="G10" r:id="rId53" location="appendix-a" xr:uid="{E969059D-86C2-4284-9661-A6E614EA9C7E}"/>
    <hyperlink ref="G17" r:id="rId54" location="appA" xr:uid="{0A11E9D8-5DEB-40B4-BAD6-28ADC27D5388}"/>
    <hyperlink ref="G22" r:id="rId55" location="appA:~:text=Sub%2DGroup%20(ETP)-,ETP,-%2D01%3A%20annual%20rates" display="ETP rates of pay" xr:uid="{2FEF4912-D194-4C78-A7CF-122B55FAFC61}"/>
    <hyperlink ref="G23" r:id="rId56" location="appA:~:text=Sub%2DGroup%20(HPS)-,HPS,-%2D01%3A%20annual%20rates" display="HPS rates of pay" xr:uid="{702BD21F-3C6A-4BDE-A1FC-AB1B476B77ED}"/>
    <hyperlink ref="G26" r:id="rId57" location="tocxx346629" xr:uid="{D564AA27-D8CE-46E3-8E0A-831F809545DC}"/>
    <hyperlink ref="G679" r:id="rId58" location="rates-eu" xr:uid="{2E21373C-E7B7-4224-8DAC-2950B598CE28}"/>
    <hyperlink ref="G701" r:id="rId59" location="rates-sv" xr:uid="{A74C4D6A-E7D7-4146-9298-41E2B60EFBFB}"/>
    <hyperlink ref="G1085" r:id="rId60" location="tocxx343291" xr:uid="{8138BF81-876E-49C5-A701-96DAFC55AA71}"/>
    <hyperlink ref="G955" r:id="rId61" location="rates-li" xr:uid="{52860007-20CA-4AEA-86FA-BCB1A563B07E}"/>
    <hyperlink ref="G994" r:id="rId62" location="tocxx349574:~:text=rate%20of%20pay.-,ND,-%3A%20Nutrition%20and%20Dietetics" xr:uid="{A6358F3B-B118-446A-A256-A6E73E4B8D5C}"/>
    <hyperlink ref="G1005" r:id="rId63" location="tocxx349575" display="NU-CHN rates of pay" xr:uid="{107502A7-3E0D-4B00-B5E9-310E435E3865}"/>
    <hyperlink ref="G1287" r:id="rId64" location="rates-vm" xr:uid="{A4146E78-A208-4772-A40E-154FD08919B8}"/>
    <hyperlink ref="G1041" r:id="rId65" location="rates-op" xr:uid="{59F2CF0A-95CF-4025-9770-78DF75403BCE}"/>
    <hyperlink ref="G1188" r:id="rId66" location="rates-src" xr:uid="{7C57F2AB-C5BF-4EE2-A633-2D0B51044755}"/>
    <hyperlink ref="G1082" r:id="rId67" location="toc43291243295" xr:uid="{5F29CFD0-ABAB-4E78-BA2B-95AB72F91E2D}"/>
    <hyperlink ref="G1189" r:id="rId68" location="rates-sre" xr:uid="{D15E0F3D-06A1-43E2-8965-960A22FA4E97}"/>
    <hyperlink ref="G1113" r:id="rId69" location="tocxx344523" xr:uid="{59BEE25A-A498-4507-897B-5BD936BBDE0E}"/>
    <hyperlink ref="G1203" r:id="rId70" location="rates-srw" xr:uid="{2DA46A4E-8C7F-41A6-B8A0-D59FB6E8A264}"/>
    <hyperlink ref="G1120" r:id="rId71" location="rates-sc" xr:uid="{9B9E8DBB-EA3B-4C79-83B9-DF496172661F}"/>
    <hyperlink ref="G1127" r:id="rId72" location="rates-sc:~:text=Subgroup%C2%A0%E2%80%93%20Steward-,STD,-%2D1" xr:uid="{8A418AEE-69CB-4FBD-AAE2-4F633192233D}"/>
    <hyperlink ref="G1148" r:id="rId73" location=":~:text=hundred%20dollars%20(%24300).-,SG,-%3A%20Patent%20Examination%20Group" xr:uid="{307966DB-B062-4195-902C-0D79A964CBD8}"/>
    <hyperlink ref="G689" r:id="rId74" location="toc49056249057" xr:uid="{0E6E2A1B-27F6-44D4-9861-9F1EA5F001D7}"/>
    <hyperlink ref="G708" r:id="rId75" location="tocxx337874" xr:uid="{A0F4C081-6F91-445B-BFBD-BF9DFC2CD4DD}"/>
    <hyperlink ref="G712" r:id="rId76" location="rates-gl" xr:uid="{AC3D6486-AE8C-4A10-9AB0-8A10058BD5FC}"/>
    <hyperlink ref="G1078" r:id="rId77" xr:uid="{1761CA75-08FF-45B4-81D0-F028616DD852}"/>
    <hyperlink ref="G1049" r:id="rId78" xr:uid="{FDC5D794-FB6B-4614-920F-F76ED788FB98}"/>
    <hyperlink ref="G1036" r:id="rId79" xr:uid="{E9421F2E-C317-4E27-8F19-8B351A0A68B1}"/>
    <hyperlink ref="G1021" r:id="rId80" location="rates-oe" xr:uid="{D413ADB0-A248-4D36-B3C5-7A8594B21F29}"/>
    <hyperlink ref="G1141" r:id="rId81" location="toc48431248434" xr:uid="{02FB7BDA-7326-4F8A-89D8-8277F6B5C2EB}"/>
    <hyperlink ref="G1232" r:id="rId82" location="rates-st" xr:uid="{313F3652-FD27-4E51-9356-720D72E9BDB7}"/>
    <hyperlink ref="L924" r:id="rId83" location="rates-hs-hdo:~:text=differential%20where%20applicable.-,Hours%20of%20work,-1.01%20Hours%20of" xr:uid="{5BCCF387-C583-4F7D-95C5-533921239DB4}"/>
    <hyperlink ref="L1189" r:id="rId84" location="toc16" xr:uid="{6013F5D4-E8D7-4B01-8BE6-28A783D38D49}"/>
    <hyperlink ref="L1204" r:id="rId85" location="tocxx220705" xr:uid="{9EF338E8-7D08-4C17-905D-1E507C11A2BB}"/>
    <hyperlink ref="L910" r:id="rId86" location="tocxx349405" xr:uid="{F4E3B3E1-DA50-4634-B079-899835A18AB7}"/>
    <hyperlink ref="L712" r:id="rId87" xr:uid="{7227D6E7-A685-47E1-A45D-AFD2F2243906}"/>
    <hyperlink ref="L889" r:id="rId88" location="tocxx349403" xr:uid="{CE78793A-EC89-4DD2-BAEC-6920FC4DA672}"/>
    <hyperlink ref="L1163" r:id="rId89" location="tocxx245840" xr:uid="{1635DC03-CFD1-4FEF-8AB2-8D0033AE5B44}"/>
    <hyperlink ref="G1163" r:id="rId90" location="appA" xr:uid="{B3EDB065-588B-4EE2-908E-22BC7572E9B0}"/>
    <hyperlink ref="G5" r:id="rId91" location="rates-ag" xr:uid="{383EE78F-898F-44BE-A307-296829B4C69C}"/>
  </hyperlinks>
  <pageMargins left="0.70866141732283472" right="0.70866141732283472" top="0.74803149606299213" bottom="0.74803149606299213" header="0.31496062992125984" footer="0.31496062992125984"/>
  <pageSetup orientation="portrait" r:id="rId92"/>
  <headerFooter>
    <oddHeader xml:space="preserve">&amp;L&amp;A&amp;R&amp;"Aptos"&amp;12&amp;K000000 Protected B | &amp;1#_x000D_&amp;"Aptos Narrow"&amp;11&amp;K000000&amp;"Aptos Narrow"&amp;11&amp;K000000&amp;"Aptos Narrow"&amp;11&amp;K000000&amp;"Arial,Regular"&amp;12&amp;K0000FF &amp;10&amp;K0000FFPROTECTED B / PROTÉGÉ B
Cabinet Confidences / Renseignements confidentiels du Cabinet&amp;K0000FF
</oddHeader>
    <oddFooter>&amp;C&amp;P of &amp;N</oddFooter>
  </headerFooter>
  <colBreaks count="1" manualBreakCount="1">
    <brk id="18" max="468" man="1"/>
  </colBreaks>
  <drawing r:id="rId9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91AD7-BDFD-4705-AEB0-B821D0329735}">
  <dimension ref="A1:J73"/>
  <sheetViews>
    <sheetView showGridLines="0" zoomScale="115" zoomScaleNormal="115" workbookViewId="0">
      <selection activeCell="A2" sqref="A2"/>
    </sheetView>
  </sheetViews>
  <sheetFormatPr defaultColWidth="8.7109375" defaultRowHeight="15.75" x14ac:dyDescent="0.25"/>
  <cols>
    <col min="1" max="1" width="27.140625" style="44" customWidth="1"/>
    <col min="2" max="2" width="55" style="45" customWidth="1"/>
    <col min="3" max="10" width="8.7109375" style="45"/>
    <col min="11" max="16384" width="8.7109375" style="41"/>
  </cols>
  <sheetData>
    <row r="1" spans="1:5" ht="33.6" customHeight="1" x14ac:dyDescent="0.25">
      <c r="A1" s="50" t="s">
        <v>1556</v>
      </c>
      <c r="B1" s="49" t="s">
        <v>1557</v>
      </c>
    </row>
    <row r="2" spans="1:5" x14ac:dyDescent="0.25">
      <c r="A2" s="46" cm="1">
        <f t="array" ref="A2:A59">_xlfn.UNIQUE(_xlfn._xlws.FILTER('5. Raw salary data'!C2:C1297,('5. Raw salary data'!F2:F1297 = "Duplicate")))</f>
        <v>85423</v>
      </c>
      <c r="B2" s="47" t="str" cm="1">
        <f t="array" ref="B2">_xlfn.TEXTJOIN(", ", TRUE, _xlfn._xlws.FILTER('5. Raw salary data'!A2:A1297, '5. Raw salary data'!C2:C1297=A2))</f>
        <v>AG-01, BI-01, CH-01</v>
      </c>
    </row>
    <row r="3" spans="1:5" x14ac:dyDescent="0.25">
      <c r="A3" s="48">
        <v>101162</v>
      </c>
      <c r="B3" s="125" t="str" cm="1">
        <f t="array" ref="B3">_xlfn.TEXTJOIN(", ", TRUE, _xlfn._xlws.FILTER('5. Raw salary data'!A3:A1298, '5. Raw salary data'!C3:C1298=A3))</f>
        <v>AG-02, BI-02, CH-02, PC-02</v>
      </c>
    </row>
    <row r="4" spans="1:5" x14ac:dyDescent="0.25">
      <c r="A4" s="46">
        <v>120292</v>
      </c>
      <c r="B4" s="47" t="str" cm="1">
        <f t="array" ref="B4">_xlfn.TEXTJOIN(", ", TRUE, _xlfn._xlws.FILTER('5. Raw salary data'!A4:A1299, '5. Raw salary data'!C4:C1299=A4))</f>
        <v>AG-03, BI-03, CH-03, OP-2</v>
      </c>
    </row>
    <row r="5" spans="1:5" x14ac:dyDescent="0.25">
      <c r="A5" s="48">
        <v>137710</v>
      </c>
      <c r="B5" s="125" t="str" cm="1">
        <f t="array" ref="B5">_xlfn.TEXTJOIN(", ", TRUE, _xlfn._xlws.FILTER('5. Raw salary data'!A5:A1300, '5. Raw salary data'!C5:C1300=A5))</f>
        <v>AG-04, BI-04, CH-04</v>
      </c>
    </row>
    <row r="6" spans="1:5" x14ac:dyDescent="0.25">
      <c r="A6" s="46">
        <v>150293</v>
      </c>
      <c r="B6" s="47" t="str" cm="1">
        <f t="array" ref="B6">_xlfn.TEXTJOIN(", ", TRUE, _xlfn._xlws.FILTER('5. Raw salary data'!A6:A1301, '5. Raw salary data'!C6:C1301=A6))</f>
        <v>AG-05, BI-05, CH-05</v>
      </c>
    </row>
    <row r="7" spans="1:5" x14ac:dyDescent="0.25">
      <c r="A7" s="48">
        <v>103079</v>
      </c>
      <c r="B7" s="125" t="str" cm="1">
        <f t="array" ref="B7">_xlfn.TEXTJOIN(", ", TRUE, _xlfn._xlws.FILTER('5. Raw salary data'!A7:A1302, '5. Raw salary data'!C7:C1302=A7))</f>
        <v>CX-2, FB-3</v>
      </c>
    </row>
    <row r="8" spans="1:5" x14ac:dyDescent="0.25">
      <c r="A8" s="46">
        <v>97758</v>
      </c>
      <c r="B8" s="47" t="str" cm="1">
        <f t="array" ref="B8">_xlfn.TEXTJOIN(", ", TRUE, _xlfn._xlws.FILTER('5. Raw salary data'!A8:A1303, '5. Raw salary data'!C8:C1303=A8))</f>
        <v>ED-EST-05 Maritimes (TE 10), ED-EST-06 Manitoba (TE 6)</v>
      </c>
    </row>
    <row r="9" spans="1:5" x14ac:dyDescent="0.25">
      <c r="A9" s="48">
        <v>51250</v>
      </c>
      <c r="B9" s="125" t="str" cm="1">
        <f t="array" ref="B9">_xlfn.TEXTJOIN(", ", TRUE, _xlfn._xlws.FILTER('5. Raw salary data'!A9:A1304, '5. Raw salary data'!C9:C1304=A9))</f>
        <v>ED-EST-01 Quebec (TE 3), ED-EST-02 Quebec (TE 2)</v>
      </c>
    </row>
    <row r="10" spans="1:5" x14ac:dyDescent="0.25">
      <c r="A10" s="46">
        <v>70436</v>
      </c>
      <c r="B10" s="47" t="str" cm="1">
        <f t="array" ref="B10">_xlfn.TEXTJOIN(", ", TRUE, _xlfn._xlws.FILTER('5. Raw salary data'!A10:A1305, '5. Raw salary data'!C10:C1305=A10))</f>
        <v>ED-EST-01 Quebec (TE 9), ED-EST-02 Alberta (TE 8)</v>
      </c>
    </row>
    <row r="11" spans="1:5" x14ac:dyDescent="0.25">
      <c r="A11" s="48">
        <v>75472</v>
      </c>
      <c r="B11" s="125" t="str" cm="1">
        <f t="array" ref="B11">_xlfn.TEXTJOIN(", ", TRUE, _xlfn._xlws.FILTER('5. Raw salary data'!A11:A1306, '5. Raw salary data'!C11:C1306=A11))</f>
        <v>ED-EST-04 BC (TE 4), GT-03</v>
      </c>
    </row>
    <row r="12" spans="1:5" ht="47.25" x14ac:dyDescent="0.25">
      <c r="A12" s="46">
        <v>56606</v>
      </c>
      <c r="B12" s="47" t="str" cm="1">
        <f t="array" ref="B12">_xlfn.TEXTJOIN(", ", TRUE, _xlfn._xlws.FILTER('5. Raw salary data'!A12:A1307, '5. Raw salary data'!C12:C1307=A12))</f>
        <v>EU-TEA (Maritimes), EU-TEA (Quebec), EU-TEA (Ontario), EU-TEA (Manitoba), EU-TEA (Saskatchewan), EU-TEA (Alberta), EU-TEA (British Columbia)</v>
      </c>
    </row>
    <row r="13" spans="1:5" x14ac:dyDescent="0.25">
      <c r="A13" s="48">
        <v>74653.420800000007</v>
      </c>
      <c r="B13" s="125" t="str" cm="1">
        <f t="array" ref="B13">_xlfn.TEXTJOIN(", ", TRUE, _xlfn._xlws.FILTER('5. Raw salary data'!A13:A1308, '5. Raw salary data'!C13:C1308=A13))</f>
        <v>GL-AIM-9, GL-GHW-7</v>
      </c>
      <c r="C13" s="42"/>
      <c r="D13" s="42"/>
      <c r="E13" s="42"/>
    </row>
    <row r="14" spans="1:5" x14ac:dyDescent="0.25">
      <c r="A14" s="46">
        <v>81832.838400000008</v>
      </c>
      <c r="B14" s="47" t="str" cm="1">
        <f t="array" ref="B14">_xlfn.TEXTJOIN(", ", TRUE, _xlfn._xlws.FILTER('5. Raw salary data'!A14:A1309, '5. Raw salary data'!C14:C1309=A14))</f>
        <v>GL-AMW-12, GL-GHW-10</v>
      </c>
    </row>
    <row r="15" spans="1:5" x14ac:dyDescent="0.25">
      <c r="A15" s="48">
        <v>77157.868799999997</v>
      </c>
      <c r="B15" s="125" t="str" cm="1">
        <f t="array" ref="B15">_xlfn.TEXTJOIN(", ", TRUE, _xlfn._xlws.FILTER('5. Raw salary data'!A15:A1310, '5. Raw salary data'!C15:C1310=A15))</f>
        <v>GL-COI-00, GL-MAN-9</v>
      </c>
    </row>
    <row r="16" spans="1:5" x14ac:dyDescent="0.25">
      <c r="A16" s="46">
        <v>93165.465599999996</v>
      </c>
      <c r="B16" s="47" t="str" cm="1">
        <f t="array" ref="B16">_xlfn.TEXTJOIN(", ", TRUE, _xlfn._xlws.FILTER('5. Raw salary data'!A16:A1311, '5. Raw salary data'!C16:C1311=A16))</f>
        <v>GL-COI-13, GL-PIP-13</v>
      </c>
    </row>
    <row r="17" spans="1:2" x14ac:dyDescent="0.25">
      <c r="A17" s="48">
        <v>80434.521599999993</v>
      </c>
      <c r="B17" s="125" t="str" cm="1">
        <f t="array" ref="B17">_xlfn.TEXTJOIN(", ", TRUE, _xlfn._xlws.FILTER('5. Raw salary data'!A17:A1312, '5. Raw salary data'!C17:C1312=A17))</f>
        <v>GL-EIM-9, SR-W (pay group 9) APC-8</v>
      </c>
    </row>
    <row r="18" spans="1:2" x14ac:dyDescent="0.25">
      <c r="A18" s="46">
        <v>88720.070399999997</v>
      </c>
      <c r="B18" s="47" t="str" cm="1">
        <f t="array" ref="B18">_xlfn.TEXTJOIN(", ", TRUE, _xlfn._xlws.FILTER('5. Raw salary data'!A18:A1313, '5. Raw salary data'!C18:C1313=A18))</f>
        <v>GL-EIM-11, GL-MAN-13</v>
      </c>
    </row>
    <row r="19" spans="1:2" x14ac:dyDescent="0.25">
      <c r="A19" s="48">
        <v>72524.639999999999</v>
      </c>
      <c r="B19" s="125" t="str" cm="1">
        <f t="array" ref="B19">_xlfn.TEXTJOIN(", ", TRUE, _xlfn._xlws.FILTER('5. Raw salary data'!A19:A1314, '5. Raw salary data'!C19:C1314=A19))</f>
        <v>GL-GHW-6, GL-MOC-8</v>
      </c>
    </row>
    <row r="20" spans="1:2" x14ac:dyDescent="0.25">
      <c r="A20" s="46">
        <v>77637.888000000006</v>
      </c>
      <c r="B20" s="47" t="str" cm="1">
        <f t="array" ref="B20">_xlfn.TEXTJOIN(", ", TRUE, _xlfn._xlws.FILTER('5. Raw salary data'!A20:A1315, '5. Raw salary data'!C20:C1315=A20))</f>
        <v>GL-GHW-8, GL-MAM-9</v>
      </c>
    </row>
    <row r="21" spans="1:2" x14ac:dyDescent="0.25">
      <c r="A21" s="48">
        <v>74236.012799999997</v>
      </c>
      <c r="B21" s="125" t="str" cm="1">
        <f t="array" ref="B21">_xlfn.TEXTJOIN(", ", TRUE, _xlfn._xlws.FILTER('5. Raw salary data'!A21:A1316, '5. Raw salary data'!C21:C1316=A21))</f>
        <v>GL-INM-10, GL-PIP-00</v>
      </c>
    </row>
    <row r="22" spans="1:2" x14ac:dyDescent="0.25">
      <c r="A22" s="46">
        <v>76907.423999999999</v>
      </c>
      <c r="B22" s="47" t="str" cm="1">
        <f t="array" ref="B22">_xlfn.TEXTJOIN(", ", TRUE, _xlfn._xlws.FILTER('5. Raw salary data'!A22:A1317, '5. Raw salary data'!C22:C1317=A22))</f>
        <v>GL-INM-11, GL-PRW-9</v>
      </c>
    </row>
    <row r="23" spans="1:2" x14ac:dyDescent="0.25">
      <c r="A23" s="48">
        <v>71418.508799999996</v>
      </c>
      <c r="B23" s="125" t="str" cm="1">
        <f t="array" ref="B23">_xlfn.TEXTJOIN(", ", TRUE, _xlfn._xlws.FILTER('5. Raw salary data'!A23:A1318, '5. Raw salary data'!C23:C1318=A23))</f>
        <v>GL-MAM-00, GL-MST-10</v>
      </c>
    </row>
    <row r="24" spans="1:2" x14ac:dyDescent="0.25">
      <c r="A24" s="46">
        <v>67077.465599999996</v>
      </c>
      <c r="B24" s="47" t="str" cm="1">
        <f t="array" ref="B24">_xlfn.TEXTJOIN(", ", TRUE, _xlfn._xlws.FILTER('5. Raw salary data'!A24:A1319, '5. Raw salary data'!C24:C1319=A24))</f>
        <v>GL-MAM-5, HP-01</v>
      </c>
    </row>
    <row r="25" spans="1:2" x14ac:dyDescent="0.25">
      <c r="A25" s="48">
        <v>92476.742400000003</v>
      </c>
      <c r="B25" s="125" t="str" cm="1">
        <f t="array" ref="B25">_xlfn.TEXTJOIN(", ", TRUE, _xlfn._xlws.FILTER('5. Raw salary data'!A25:A1320, '5. Raw salary data'!C25:C1320=A25))</f>
        <v>GL-MAM-14, GL-SMW-11</v>
      </c>
    </row>
    <row r="26" spans="1:2" x14ac:dyDescent="0.25">
      <c r="A26" s="46">
        <v>66221.779200000004</v>
      </c>
      <c r="B26" s="47" t="str" cm="1">
        <f t="array" ref="B26">_xlfn.TEXTJOIN(", ", TRUE, _xlfn._xlws.FILTER('5. Raw salary data'!A26:A1321, '5. Raw salary data'!C26:C1321=A26))</f>
        <v>GL-MAN-5, GL-PRW-5</v>
      </c>
    </row>
    <row r="27" spans="1:2" x14ac:dyDescent="0.25">
      <c r="A27" s="48">
        <v>82709.395199999999</v>
      </c>
      <c r="B27" s="125" t="str" cm="1">
        <f t="array" ref="B27">_xlfn.TEXTJOIN(", ", TRUE, _xlfn._xlws.FILTER('5. Raw salary data'!A27:A1322, '5. Raw salary data'!C27:C1322=A27))</f>
        <v>GL-MAN-11, GL-WOW-11</v>
      </c>
    </row>
    <row r="28" spans="1:2" x14ac:dyDescent="0.25">
      <c r="A28" s="46">
        <v>78952.723199999993</v>
      </c>
      <c r="B28" s="47" t="str" cm="1">
        <f t="array" ref="B28">_xlfn.TEXTJOIN(", ", TRUE, _xlfn._xlws.FILTER('5. Raw salary data'!A28:A1323, '5. Raw salary data'!C28:C1323=A28))</f>
        <v>GL-MST-13, GL-PCF-8</v>
      </c>
    </row>
    <row r="29" spans="1:2" x14ac:dyDescent="0.25">
      <c r="A29" s="48">
        <v>85443.417600000001</v>
      </c>
      <c r="B29" s="125" t="str" cm="1">
        <f t="array" ref="B29">_xlfn.TEXTJOIN(", ", TRUE, _xlfn._xlws.FILTER('5. Raw salary data'!A29:A1324, '5. Raw salary data'!C29:C1324=A29))</f>
        <v>GL-PCF-10, SR-E (pay group 3 MDO-4)</v>
      </c>
    </row>
    <row r="30" spans="1:2" x14ac:dyDescent="0.25">
      <c r="A30" s="46">
        <v>88490.495999999999</v>
      </c>
      <c r="B30" s="47" t="str" cm="1">
        <f t="array" ref="B30">_xlfn.TEXTJOIN(", ", TRUE, _xlfn._xlws.FILTER('5. Raw salary data'!A30:A1325, '5. Raw salary data'!C30:C1325=A30))</f>
        <v>GL-PCF-11, SR-W (pay group 7)</v>
      </c>
    </row>
    <row r="31" spans="1:2" x14ac:dyDescent="0.25">
      <c r="A31" s="48">
        <v>80768.448000000004</v>
      </c>
      <c r="B31" s="125" t="str" cm="1">
        <f t="array" ref="B31">_xlfn.TEXTJOIN(", ", TRUE, _xlfn._xlws.FILTER('5. Raw salary data'!A31:A1326, '5. Raw salary data'!C31:C1326=A31))</f>
        <v>GL-PIP-9, SR-E (pay group 2 ELE-2)</v>
      </c>
    </row>
    <row r="32" spans="1:2" x14ac:dyDescent="0.25">
      <c r="A32" s="46">
        <v>85819.084799999997</v>
      </c>
      <c r="B32" s="47" t="str" cm="1">
        <f t="array" ref="B32">_xlfn.TEXTJOIN(", ", TRUE, _xlfn._xlws.FILTER('5. Raw salary data'!A32:A1327, '5. Raw salary data'!C32:C1327=A32))</f>
        <v>GL-PRW-12, GL-SMW-9, GL-VHE-10</v>
      </c>
    </row>
    <row r="33" spans="1:2" x14ac:dyDescent="0.25">
      <c r="A33" s="48">
        <v>80392.780800000008</v>
      </c>
      <c r="B33" s="125" t="str" cm="1">
        <f t="array" ref="B33">_xlfn.TEXTJOIN(", ", TRUE, _xlfn._xlws.FILTER('5. Raw salary data'!A33:A1328, '5. Raw salary data'!C33:C1328=A33))</f>
        <v>HP-03, SR-W (pay group 9) APD-10</v>
      </c>
    </row>
    <row r="34" spans="1:2" x14ac:dyDescent="0.25">
      <c r="A34" s="46">
        <v>94104</v>
      </c>
      <c r="B34" s="47" t="e" cm="1">
        <f t="array" ref="B34">_xlfn.TEXTJOIN(", ", TRUE, _xlfn._xlws.FILTER('5. Raw salary data'!A34:A1329, '5. Raw salary data'!C41:C1329=A34))</f>
        <v>#VALUE!</v>
      </c>
    </row>
    <row r="35" spans="1:2" x14ac:dyDescent="0.25">
      <c r="A35" s="48">
        <v>106456</v>
      </c>
      <c r="B35" s="125" t="e" cm="1">
        <f t="array" ref="B35">_xlfn.TEXTJOIN(", ", TRUE, _xlfn._xlws.FILTER('5. Raw salary data'!A35:A1330, '5. Raw salary data'!C41:C1330=A35))</f>
        <v>#VALUE!</v>
      </c>
    </row>
    <row r="36" spans="1:2" x14ac:dyDescent="0.25">
      <c r="A36" s="46">
        <v>109001</v>
      </c>
      <c r="B36" s="47" t="e" cm="1">
        <f t="array" ref="B36">_xlfn.TEXTJOIN(", ", TRUE, _xlfn._xlws.FILTER('5. Raw salary data'!A36:A1331, '5. Raw salary data'!C41:C1331=A36))</f>
        <v>#VALUE!</v>
      </c>
    </row>
    <row r="37" spans="1:2" x14ac:dyDescent="0.25">
      <c r="A37" s="48">
        <v>115426</v>
      </c>
      <c r="B37" s="125" t="e" cm="1">
        <f t="array" ref="B37">_xlfn.TEXTJOIN(", ", TRUE, _xlfn._xlws.FILTER('5. Raw salary data'!A37:A1332, '5. Raw salary data'!C41:C1332=A37))</f>
        <v>#VALUE!</v>
      </c>
    </row>
    <row r="38" spans="1:2" x14ac:dyDescent="0.25">
      <c r="A38" s="46">
        <v>122344</v>
      </c>
      <c r="B38" s="47" t="e" cm="1">
        <f t="array" ref="B38">_xlfn.TEXTJOIN(", ", TRUE, _xlfn._xlws.FILTER('5. Raw salary data'!A38:A1333, '5. Raw salary data'!C41:C1333=A38))</f>
        <v>#VALUE!</v>
      </c>
    </row>
    <row r="39" spans="1:2" x14ac:dyDescent="0.25">
      <c r="A39" s="48">
        <v>131257</v>
      </c>
      <c r="B39" s="125" t="e" cm="1">
        <f t="array" ref="B39">_xlfn.TEXTJOIN(", ", TRUE, _xlfn._xlws.FILTER('5. Raw salary data'!A39:A1334, '5. Raw salary data'!C41:C1334=A39))</f>
        <v>#VALUE!</v>
      </c>
    </row>
    <row r="40" spans="1:2" x14ac:dyDescent="0.25">
      <c r="A40" s="46">
        <v>145702</v>
      </c>
      <c r="B40" s="47" t="e" cm="1">
        <f t="array" ref="B40">_xlfn.TEXTJOIN(", ", TRUE, _xlfn._xlws.FILTER('5. Raw salary data'!A40:A1335, '5. Raw salary data'!C41:C1335=A40))</f>
        <v>#VALUE!</v>
      </c>
    </row>
    <row r="41" spans="1:2" x14ac:dyDescent="0.25">
      <c r="A41" s="48">
        <v>154064</v>
      </c>
      <c r="B41" s="125" t="str" cm="1">
        <f t="array" ref="B41">_xlfn.TEXTJOIN(", ", TRUE, _xlfn._xlws.FILTER('5. Raw salary data'!A41:A1336, '5. Raw salary data'!C41:C1336=A41))</f>
        <v>NU-CHN-8, NU-HOS-8</v>
      </c>
    </row>
    <row r="42" spans="1:2" x14ac:dyDescent="0.25">
      <c r="A42" s="46">
        <v>37172</v>
      </c>
      <c r="B42" s="47" t="str" cm="1">
        <f t="array" ref="B42">_xlfn.TEXTJOIN(", ", TRUE, _xlfn._xlws.FILTER('5. Raw salary data'!A42:A1337, '5. Raw salary data'!C42:C1337=A42))</f>
        <v>OE-BEO-1, OE-CEO-1, OE-DEO-1, OE-MSE-1, OE-MEO-1</v>
      </c>
    </row>
    <row r="43" spans="1:2" x14ac:dyDescent="0.25">
      <c r="A43" s="48">
        <v>43721</v>
      </c>
      <c r="B43" s="125" t="str" cm="1">
        <f t="array" ref="B43">_xlfn.TEXTJOIN(", ", TRUE, _xlfn._xlws.FILTER('5. Raw salary data'!A43:A1338, '5. Raw salary data'!C43:C1338=A43))</f>
        <v>OE-BEO-2, OE-CEO-2, OE-DEO-2, OE-MSE-2, OE-MEO-2</v>
      </c>
    </row>
    <row r="44" spans="1:2" x14ac:dyDescent="0.25">
      <c r="A44" s="46">
        <v>47398</v>
      </c>
      <c r="B44" s="47" t="str" cm="1">
        <f t="array" ref="B44">_xlfn.TEXTJOIN(", ", TRUE, _xlfn._xlws.FILTER('5. Raw salary data'!A44:A1339, '5. Raw salary data'!C44:C1339=A44))</f>
        <v>OE-CEO-3, OE-DEO-3, OE-MEO-3</v>
      </c>
    </row>
    <row r="45" spans="1:2" x14ac:dyDescent="0.25">
      <c r="A45" s="48">
        <v>79952</v>
      </c>
      <c r="B45" s="125" t="str" cm="1">
        <f t="array" ref="B45">_xlfn.TEXTJOIN(", ", TRUE, _xlfn._xlws.FILTER('5. Raw salary data'!A45:A1340, '5. Raw salary data'!C45:C1340=A45))</f>
        <v>PO-IMA-01, PO-LES-IM-01</v>
      </c>
    </row>
    <row r="46" spans="1:2" x14ac:dyDescent="0.25">
      <c r="A46" s="46">
        <v>87946</v>
      </c>
      <c r="B46" s="47" t="str" cm="1">
        <f t="array" ref="B46">_xlfn.TEXTJOIN(", ", TRUE, _xlfn._xlws.FILTER('5. Raw salary data'!A46:A1341, '5. Raw salary data'!C46:C1341=A46))</f>
        <v>PO-IMA-02, PO-LES-TO-02, PO-LES-IM-02, PO-TCO-02</v>
      </c>
    </row>
    <row r="47" spans="1:2" x14ac:dyDescent="0.25">
      <c r="A47" s="48">
        <v>95864</v>
      </c>
      <c r="B47" s="125" t="str" cm="1">
        <f t="array" ref="B47">_xlfn.TEXTJOIN(", ", TRUE, _xlfn._xlws.FILTER('5. Raw salary data'!A47:A1342, '5. Raw salary data'!C47:C1342=A47))</f>
        <v>PO-IMA-03, PO-LES-IM-03</v>
      </c>
    </row>
    <row r="48" spans="1:2" x14ac:dyDescent="0.25">
      <c r="A48" s="46">
        <v>79953</v>
      </c>
      <c r="B48" s="47" t="str" cm="1">
        <f t="array" ref="B48">_xlfn.TEXTJOIN(", ", TRUE, _xlfn._xlws.FILTER('5. Raw salary data'!A48:A1343, '5. Raw salary data'!C48:C1343=A48))</f>
        <v>PO-LES-TO-01, PO-TCO-01</v>
      </c>
    </row>
    <row r="49" spans="1:2" x14ac:dyDescent="0.25">
      <c r="A49" s="48">
        <v>95861</v>
      </c>
      <c r="B49" s="125" t="str" cm="1">
        <f t="array" ref="B49">_xlfn.TEXTJOIN(", ", TRUE, _xlfn._xlws.FILTER('5. Raw salary data'!A49:A1344, '5. Raw salary data'!C49:C1344=A49))</f>
        <v>PO-LES-TO-03, PO-TCO-03</v>
      </c>
    </row>
    <row r="50" spans="1:2" x14ac:dyDescent="0.25">
      <c r="A50" s="46">
        <v>104489</v>
      </c>
      <c r="B50" s="47" t="str" cm="1">
        <f t="array" ref="B50">_xlfn.TEXTJOIN(", ", TRUE, _xlfn._xlws.FILTER('5. Raw salary data'!A50:A1345, '5. Raw salary data'!C50:C1345=A50))</f>
        <v>PO-LES-TO-04, PO-TCO-04</v>
      </c>
    </row>
    <row r="51" spans="1:2" x14ac:dyDescent="0.25">
      <c r="A51" s="48">
        <v>65640</v>
      </c>
      <c r="B51" s="125" t="str" cm="1">
        <f t="array" ref="B51">_xlfn.TEXTJOIN(", ", TRUE, _xlfn._xlws.FILTER('5. Raw salary data'!A51:A1346, '5. Raw salary data'!C51:C1346=A51))</f>
        <v>SC-1 (deck and engine room), SC-STD-1</v>
      </c>
    </row>
    <row r="52" spans="1:2" x14ac:dyDescent="0.25">
      <c r="A52" s="46">
        <v>67068</v>
      </c>
      <c r="B52" s="47" t="str" cm="1">
        <f t="array" ref="B52">_xlfn.TEXTJOIN(", ", TRUE, _xlfn._xlws.FILTER('5. Raw salary data'!A52:A1347, '5. Raw salary data'!C52:C1347=A52))</f>
        <v>SC-2 (deck and engine room), SC-STD-2</v>
      </c>
    </row>
    <row r="53" spans="1:2" x14ac:dyDescent="0.25">
      <c r="A53" s="48">
        <v>69240</v>
      </c>
      <c r="B53" s="125" t="str" cm="1">
        <f t="array" ref="B53">_xlfn.TEXTJOIN(", ", TRUE, _xlfn._xlws.FILTER('5. Raw salary data'!A53:A1348, '5. Raw salary data'!C53:C1348=A53))</f>
        <v>SC-3 (deck and engine room), SC-STD-3</v>
      </c>
    </row>
    <row r="54" spans="1:2" x14ac:dyDescent="0.25">
      <c r="A54" s="46">
        <v>71496</v>
      </c>
      <c r="B54" s="47" t="str" cm="1">
        <f t="array" ref="B54">_xlfn.TEXTJOIN(", ", TRUE, _xlfn._xlws.FILTER('5. Raw salary data'!A54:A1349, '5. Raw salary data'!C54:C1349=A54))</f>
        <v>SC-4 (deck and engine room), SC-STD-4</v>
      </c>
    </row>
    <row r="55" spans="1:2" x14ac:dyDescent="0.25">
      <c r="A55" s="48">
        <v>73788</v>
      </c>
      <c r="B55" s="125" t="str" cm="1">
        <f t="array" ref="B55">_xlfn.TEXTJOIN(", ", TRUE, _xlfn._xlws.FILTER('5. Raw salary data'!A55:A1350, '5. Raw salary data'!C55:C1350=A55))</f>
        <v>SC-5 (deck and engine room), SC-STD-5</v>
      </c>
    </row>
    <row r="56" spans="1:2" x14ac:dyDescent="0.25">
      <c r="A56" s="46">
        <v>76236</v>
      </c>
      <c r="B56" s="47" t="str" cm="1">
        <f t="array" ref="B56">_xlfn.TEXTJOIN(", ", TRUE, _xlfn._xlws.FILTER('5. Raw salary data'!A56:A1351, '5. Raw salary data'!C56:C1351=A56))</f>
        <v>SC-6 (deck and engine room), SC-STD-6</v>
      </c>
    </row>
    <row r="57" spans="1:2" x14ac:dyDescent="0.25">
      <c r="A57" s="48">
        <v>78708</v>
      </c>
      <c r="B57" s="125" t="str" cm="1">
        <f t="array" ref="B57">_xlfn.TEXTJOIN(", ", TRUE, _xlfn._xlws.FILTER('5. Raw salary data'!A57:A1352, '5. Raw salary data'!C57:C1352=A57))</f>
        <v>SC-7 (deck and engine room), SC-STD-7</v>
      </c>
    </row>
    <row r="58" spans="1:2" x14ac:dyDescent="0.25">
      <c r="A58" s="46">
        <v>88344.403200000001</v>
      </c>
      <c r="B58" s="47" t="str" cm="1">
        <f t="array" ref="B58">_xlfn.TEXTJOIN(", ", TRUE, _xlfn._xlws.FILTER('5. Raw salary data'!A58:A1353, '5. Raw salary data'!C58:C1353=A58))</f>
        <v>SR-E (APA), SR-E (APB)</v>
      </c>
    </row>
    <row r="59" spans="1:2" x14ac:dyDescent="0.25">
      <c r="A59" s="48">
        <v>42366.912000000004</v>
      </c>
      <c r="B59" s="125" t="str" cm="1">
        <f t="array" ref="B59">_xlfn.TEXTJOIN(", ", TRUE, _xlfn._xlws.FILTER('5. Raw salary data'!A59:A1354, '5. Raw salary data'!C59:C1354=A59))</f>
        <v>SR-W (pay group 9) APC-1, SR-W (pay group 9) APD-1</v>
      </c>
    </row>
    <row r="60" spans="1:2" x14ac:dyDescent="0.25">
      <c r="A60" s="46"/>
      <c r="B60" s="47" t="str" cm="1">
        <f t="array" ref="B60">_xlfn.TEXTJOIN(", ", TRUE, _xlfn._xlws.FILTER('5. Raw salary data'!A60:A1355, '5. Raw salary data'!C60:C1355=A60))</f>
        <v/>
      </c>
    </row>
    <row r="61" spans="1:2" x14ac:dyDescent="0.25">
      <c r="A61" s="48"/>
      <c r="B61" s="125" t="str" cm="1">
        <f t="array" ref="B61">_xlfn.TEXTJOIN(", ", TRUE, _xlfn._xlws.FILTER('5. Raw salary data'!A61:A1356, '5. Raw salary data'!C61:C1356=A61))</f>
        <v/>
      </c>
    </row>
    <row r="62" spans="1:2" x14ac:dyDescent="0.25">
      <c r="A62" s="46"/>
      <c r="B62" s="47" t="str" cm="1">
        <f t="array" ref="B62">_xlfn.TEXTJOIN(", ", TRUE, _xlfn._xlws.FILTER('5. Raw salary data'!A62:A1357, '5. Raw salary data'!C62:C1357=A62))</f>
        <v/>
      </c>
    </row>
    <row r="63" spans="1:2" x14ac:dyDescent="0.25">
      <c r="A63" s="48"/>
      <c r="B63" s="125" t="str" cm="1">
        <f t="array" ref="B63">_xlfn.TEXTJOIN(", ", TRUE, _xlfn._xlws.FILTER('5. Raw salary data'!A63:A1358, '5. Raw salary data'!C63:C1358=A63))</f>
        <v/>
      </c>
    </row>
    <row r="64" spans="1:2" x14ac:dyDescent="0.25">
      <c r="A64" s="46"/>
      <c r="B64" s="47" t="e" cm="1">
        <f t="array" ref="B64">_xlfn.TEXTJOIN(", ", TRUE, _xlfn._xlws.FILTER('5. Raw salary data'!A64:A1359, '5. Raw salary data'!C84:C1359=A64))</f>
        <v>#VALUE!</v>
      </c>
    </row>
    <row r="65" spans="1:2" x14ac:dyDescent="0.25">
      <c r="A65" s="48"/>
      <c r="B65" s="125" t="e" cm="1">
        <f t="array" ref="B65">_xlfn.TEXTJOIN(", ", TRUE, _xlfn._xlws.FILTER('5. Raw salary data'!A65:A1360, '5. Raw salary data'!C84:C1360=A65))</f>
        <v>#VALUE!</v>
      </c>
    </row>
    <row r="66" spans="1:2" x14ac:dyDescent="0.25">
      <c r="A66" s="46"/>
      <c r="B66" s="47" t="e" cm="1">
        <f t="array" ref="B66">_xlfn.TEXTJOIN(", ", TRUE, _xlfn._xlws.FILTER('5. Raw salary data'!A66:A1361, '5. Raw salary data'!C84:C1361=A66))</f>
        <v>#VALUE!</v>
      </c>
    </row>
    <row r="67" spans="1:2" x14ac:dyDescent="0.25">
      <c r="A67" s="48"/>
      <c r="B67" s="125" t="e" cm="1">
        <f t="array" ref="B67">_xlfn.TEXTJOIN(", ", TRUE, _xlfn._xlws.FILTER('5. Raw salary data'!A67:A1362, '5. Raw salary data'!C84:C1362=A67))</f>
        <v>#VALUE!</v>
      </c>
    </row>
    <row r="68" spans="1:2" x14ac:dyDescent="0.25">
      <c r="A68" s="46"/>
      <c r="B68" s="47" t="e" cm="1">
        <f t="array" ref="B68">_xlfn.TEXTJOIN(", ", TRUE, _xlfn._xlws.FILTER('5. Raw salary data'!A68:A1363, '5. Raw salary data'!C84:C1363=A68))</f>
        <v>#VALUE!</v>
      </c>
    </row>
    <row r="69" spans="1:2" x14ac:dyDescent="0.25">
      <c r="A69" s="48"/>
      <c r="B69" s="125" t="e" cm="1">
        <f t="array" ref="B69">_xlfn.TEXTJOIN(", ", TRUE, _xlfn._xlws.FILTER('5. Raw salary data'!A69:A1364, '5. Raw salary data'!C84:C1364=A69))</f>
        <v>#VALUE!</v>
      </c>
    </row>
    <row r="70" spans="1:2" x14ac:dyDescent="0.25">
      <c r="A70" s="46"/>
      <c r="B70" s="47" t="e" cm="1">
        <f t="array" ref="B70">_xlfn.TEXTJOIN(", ", TRUE, _xlfn._xlws.FILTER('5. Raw salary data'!A70:A1365, '5. Raw salary data'!C84:C1365=A70))</f>
        <v>#VALUE!</v>
      </c>
    </row>
    <row r="71" spans="1:2" x14ac:dyDescent="0.25">
      <c r="A71" s="48"/>
      <c r="B71" s="125" t="e" cm="1">
        <f t="array" ref="B71">_xlfn.TEXTJOIN(", ", TRUE, _xlfn._xlws.FILTER('5. Raw salary data'!A71:A1366, '5. Raw salary data'!C84:C1366=A71))</f>
        <v>#VALUE!</v>
      </c>
    </row>
    <row r="72" spans="1:2" x14ac:dyDescent="0.25">
      <c r="A72" s="46"/>
      <c r="B72" s="47" t="e" cm="1">
        <f t="array" ref="B72">_xlfn.TEXTJOIN(", ", TRUE, _xlfn._xlws.FILTER('5. Raw salary data'!A72:A1367, '5. Raw salary data'!C84:C1367=A72))</f>
        <v>#VALUE!</v>
      </c>
    </row>
    <row r="73" spans="1:2" x14ac:dyDescent="0.25">
      <c r="A73" s="48"/>
      <c r="B73" s="125" t="e" cm="1">
        <f t="array" ref="B73">_xlfn.TEXTJOIN(", ", TRUE, _xlfn._xlws.FILTER('5. Raw salary data'!A73:A1368, '5. Raw salary data'!C84:C1368=A73))</f>
        <v>#VALUE!</v>
      </c>
    </row>
  </sheetData>
  <pageMargins left="0.70866141732283472" right="0.70866141732283472" top="0.74803149606299213" bottom="0.74803149606299213" header="0.31496062992125984" footer="0.31496062992125984"/>
  <pageSetup paperSize="9" orientation="portrait" r:id="rId1"/>
  <headerFooter>
    <oddHeader xml:space="preserve">&amp;L&amp;A&amp;R&amp;"Aptos"&amp;12&amp;K000000 Protected B | Protégé B&amp;1#_x000D_&amp;"Aptos Narrow"&amp;11&amp;K000000&amp;"Aptos Narrow"&amp;11&amp;K000000&amp;"Aptos Narrow"&amp;11&amp;K000000&amp;K0000FFPROTECTED B / PROTÉGÉ B
Cabinet Confidences / Renseignements confidentiels du Cabinet
</oddHeader>
    <oddFooter>&amp;C&amp;P of &amp;N</oddFooter>
  </headerFooter>
  <colBreaks count="1" manualBreakCount="1">
    <brk id="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7341D-96C9-406B-A5FD-F49BF3F66E09}">
  <sheetPr>
    <tabColor rgb="FFFFFF00"/>
  </sheetPr>
  <dimension ref="A16:N413"/>
  <sheetViews>
    <sheetView showGridLines="0" topLeftCell="A13" zoomScale="85" zoomScaleNormal="85" workbookViewId="0">
      <selection activeCell="O53" sqref="O53"/>
    </sheetView>
  </sheetViews>
  <sheetFormatPr defaultColWidth="7.42578125" defaultRowHeight="15.75" x14ac:dyDescent="0.25"/>
  <cols>
    <col min="1" max="1" width="19.5703125" style="28" customWidth="1"/>
    <col min="2" max="2" width="112.140625" style="29" customWidth="1"/>
    <col min="3" max="3" width="98.85546875" style="30" customWidth="1"/>
    <col min="4" max="4" width="7.42578125" style="31"/>
    <col min="5" max="5" width="0.42578125" style="31" customWidth="1"/>
    <col min="6" max="16384" width="7.42578125" style="31"/>
  </cols>
  <sheetData>
    <row r="16" spans="1:14" ht="47.25" customHeight="1" x14ac:dyDescent="0.25">
      <c r="A16" s="63" t="s">
        <v>118</v>
      </c>
      <c r="B16" s="64" t="s">
        <v>1558</v>
      </c>
      <c r="C16" s="65" t="s">
        <v>119</v>
      </c>
      <c r="D16" s="32"/>
      <c r="E16" s="32"/>
      <c r="F16" s="32"/>
      <c r="G16" s="32"/>
      <c r="H16" s="32"/>
      <c r="I16" s="32"/>
      <c r="J16" s="32"/>
      <c r="K16" s="32"/>
      <c r="L16" s="32"/>
      <c r="M16" s="32"/>
      <c r="N16" s="32"/>
    </row>
    <row r="17" spans="1:3" x14ac:dyDescent="0.25">
      <c r="A17" s="60" t="str">
        <f>'2.1 shorter'!A2</f>
        <v>AC-01</v>
      </c>
      <c r="B17" s="61" t="str" cm="1">
        <f t="array" ref="B17">_xlfn.TEXTJOIN(", ",TRUE,_xlfn._xlws.FILTER('2.1 shorter'!$A$2:$A$192,('2.1 shorter'!$L$2:$L$192 &gt;'2.1 shorter'!Q2)*('2.1 shorter'!$L$2:$L$192 &lt;'2.1 shorter'!L2),"No matches"))</f>
        <v>AG-05, BI-05, CH-05, CO-04, CT-FIN-04 , CT-EAV-05 , EC-07, EN-SUR-4, PC-05, SE-REM-1, SE-RES-3</v>
      </c>
      <c r="C17" s="62" t="str" cm="1">
        <f t="array" ref="C17">_xlfn.TEXTJOIN(", ", TRUE, _xlfn._xlws.FILTER('2.1 shorter'!$A$2:$A$192, ('2.1 shorter'!$L$2:$L$192 &lt; '2.1 shorter'!R2) * ('2.1 shorter'!$L$2:$L$192 &gt;= '2.1 shorter'!L2) * ('2.1 shorter'!$A$2:$A$192 &lt;&gt; '2.1 shorter'!A2), "No matches"))</f>
        <v>CT-EAV-06 , EC-08, EX-01 , SE-RES-4</v>
      </c>
    </row>
    <row r="18" spans="1:3" x14ac:dyDescent="0.25">
      <c r="A18" s="60" t="str">
        <f>'2.1 shorter'!A3</f>
        <v>AC-02</v>
      </c>
      <c r="B18" s="61" t="str" cm="1">
        <f t="array" ref="B18">_xlfn.TEXTJOIN(", ",TRUE,_xlfn._xlws.FILTER('2.1 shorter'!$A$2:$A$192,('2.1 shorter'!$L$2:$L$192 &gt;'2.1 shorter'!Q3)*('2.1 shorter'!$L$2:$L$192 &lt;'2.1 shorter'!L3),"No matches"))</f>
        <v>SE-RES-5</v>
      </c>
      <c r="C18" s="62" t="str" cm="1">
        <f t="array" ref="C18">_xlfn.TEXTJOIN(", ", TRUE, _xlfn._xlws.FILTER('2.1 shorter'!$A$2:$A$192, ('2.1 shorter'!$L$2:$L$192 &lt; '2.1 shorter'!R3) * ('2.1 shorter'!$L$2:$L$192 &gt;= '2.1 shorter'!L3) * ('2.1 shorter'!$A$2:$A$192 &lt;&gt; '2.1 shorter'!A3), "No matches"))</f>
        <v xml:space="preserve">EX-02 </v>
      </c>
    </row>
    <row r="19" spans="1:3" ht="30" x14ac:dyDescent="0.25">
      <c r="A19" s="60" t="str">
        <f>'2.1 shorter'!A4</f>
        <v>AG-01</v>
      </c>
      <c r="B19" s="61" t="str" cm="1">
        <f t="array" ref="B19">_xlfn.TEXTJOIN(", ",TRUE,_xlfn._xlws.FILTER('2.1 shorter'!$A$2:$A$192,('2.1 shorter'!$L$2:$L$192 &gt;'2.1 shorter'!Q4)*('2.1 shorter'!$L$2:$L$192 &lt;'2.1 shorter'!L4),"No matches"))</f>
        <v>DD-06, EC-02, EG-03, EL-03, EN-ENG-2, GT-04, TI-04</v>
      </c>
      <c r="C19" s="62" t="str" cm="1">
        <f t="array" ref="C19">_xlfn.TEXTJOIN(", ", TRUE, _xlfn._xlws.FILTER('2.1 shorter'!$A$2:$A$192, ('2.1 shorter'!$L$2:$L$192 &lt; '2.1 shorter'!R4) * ('2.1 shorter'!$L$2:$L$192 &gt;= '2.1 shorter'!L4) * ('2.1 shorter'!$A$2:$A$192 &lt;&gt; '2.1 shorter'!A4), "No matches"))</f>
        <v>AS-04, BI-01, CH-01, CR-07, DA-CON-7, DA-PRO-7, EC-03, EG-04, EL-04, IS-03 , IT-01 , LS-01, PC-01, PE-02, PG-03, PI-04, PM-04 , SG-SRE-02, TI-05</v>
      </c>
    </row>
    <row r="20" spans="1:3" ht="30" x14ac:dyDescent="0.25">
      <c r="A20" s="60" t="str">
        <f>'2.1 shorter'!A5</f>
        <v>AG-02</v>
      </c>
      <c r="B20" s="61" t="str" cm="1">
        <f t="array" ref="B20">_xlfn.TEXTJOIN(", ",TRUE,_xlfn._xlws.FILTER('2.1 shorter'!$A$2:$A$192,('2.1 shorter'!$L$2:$L$192 &gt;'2.1 shorter'!Q5)*('2.1 shorter'!$L$2:$L$192 &lt;'2.1 shorter'!L5),"No matches"))</f>
        <v>DD-08, DD-09, EC-04, EG-05, EL-05, GT-05, PE-03</v>
      </c>
      <c r="C20" s="62" t="str" cm="1">
        <f t="array" ref="C20">_xlfn.TEXTJOIN(", ", TRUE, _xlfn._xlws.FILTER('2.1 shorter'!$A$2:$A$192, ('2.1 shorter'!$L$2:$L$192 &lt; '2.1 shorter'!R5) * ('2.1 shorter'!$L$2:$L$192 &gt;= '2.1 shorter'!L5) * ('2.1 shorter'!$A$2:$A$192 &lt;&gt; '2.1 shorter'!A5), "No matches"))</f>
        <v>AS-05, BI-02, CH-02, CT-EAV-02 , GT-06, IS-04 , IT-02 , LS-03, PC-02, PG-04, PI-06, PM-05 , SG-SRE-03, TI-06</v>
      </c>
    </row>
    <row r="21" spans="1:3" x14ac:dyDescent="0.25">
      <c r="A21" s="60" t="str">
        <f>'2.1 shorter'!A6</f>
        <v>AG-03</v>
      </c>
      <c r="B21" s="61" t="str" cm="1">
        <f t="array" ref="B21">_xlfn.TEXTJOIN(", ",TRUE,_xlfn._xlws.FILTER('2.1 shorter'!$A$2:$A$192,('2.1 shorter'!$L$2:$L$192 &gt;'2.1 shorter'!Q6)*('2.1 shorter'!$L$2:$L$192 &lt;'2.1 shorter'!L6),"No matches"))</f>
        <v>AS-06, CT-EAV-03 , EC-05, EG-07, IS-05 , LS-04, SG-SRE-04</v>
      </c>
      <c r="C21" s="62" t="str" cm="1">
        <f t="array" ref="C21">_xlfn.TEXTJOIN(", ", TRUE, _xlfn._xlws.FILTER('2.1 shorter'!$A$2:$A$192, ('2.1 shorter'!$L$2:$L$192 &lt; '2.1 shorter'!R6) * ('2.1 shorter'!$L$2:$L$192 &gt;= '2.1 shorter'!L6) * ('2.1 shorter'!$A$2:$A$192 &lt;&gt; '2.1 shorter'!A6), "No matches"))</f>
        <v>BI-03, CH-03, EL-07, EN-ENG-4, EN-SUR-2, GT-07, IT-03 , PC-03, PE-05, PG-05</v>
      </c>
    </row>
    <row r="22" spans="1:3" x14ac:dyDescent="0.25">
      <c r="A22" s="60" t="str">
        <f>'2.1 shorter'!A7</f>
        <v>AG-04</v>
      </c>
      <c r="B22" s="61" t="str" cm="1">
        <f t="array" ref="B22">_xlfn.TEXTJOIN(", ",TRUE,_xlfn._xlws.FILTER('2.1 shorter'!$A$2:$A$192,('2.1 shorter'!$L$2:$L$192 &gt;'2.1 shorter'!Q7)*('2.1 shorter'!$L$2:$L$192 &lt;'2.1 shorter'!L7),"No matches"))</f>
        <v>CT-FIN-03, CT-EAV-04 , EC-06, EG-08, EN-SUR-3, PG-06, SE-RES-2, SG-SRE-06</v>
      </c>
      <c r="C22" s="62" t="str" cm="1">
        <f t="array" ref="C22">_xlfn.TEXTJOIN(", ", TRUE, _xlfn._xlws.FILTER('2.1 shorter'!$A$2:$A$192, ('2.1 shorter'!$L$2:$L$192 &lt; '2.1 shorter'!R7) * ('2.1 shorter'!$L$2:$L$192 &gt;= '2.1 shorter'!L7) * ('2.1 shorter'!$A$2:$A$192 &lt;&gt; '2.1 shorter'!A7), "No matches"))</f>
        <v>BI-04, CH-04, CO-03, EL-09, EN-ENG-5, GT-08, IT-04 , LS-05, PC-04, SE-RES-3</v>
      </c>
    </row>
    <row r="23" spans="1:3" x14ac:dyDescent="0.25">
      <c r="A23" s="60" t="str">
        <f>'2.1 shorter'!A8</f>
        <v>AG-05</v>
      </c>
      <c r="B23" s="61" t="str" cm="1">
        <f t="array" ref="B23">_xlfn.TEXTJOIN(", ",TRUE,_xlfn._xlws.FILTER('2.1 shorter'!$A$2:$A$192,('2.1 shorter'!$L$2:$L$192 &gt;'2.1 shorter'!Q8)*('2.1 shorter'!$L$2:$L$192 &lt;'2.1 shorter'!L8),"No matches"))</f>
        <v>CO-03, CT-EAV-05 , EC-07, EN-ENG-5, EN-SUR-4, IT-04 , SE-REM-1, SE-RES-3</v>
      </c>
      <c r="C23" s="62" t="str" cm="1">
        <f t="array" ref="C23">_xlfn.TEXTJOIN(", ", TRUE, _xlfn._xlws.FILTER('2.1 shorter'!$A$2:$A$192, ('2.1 shorter'!$L$2:$L$192 &lt; '2.1 shorter'!R8) * ('2.1 shorter'!$L$2:$L$192 &gt;= '2.1 shorter'!L8) * ('2.1 shorter'!$A$2:$A$192 &lt;&gt; '2.1 shorter'!A8), "No matches"))</f>
        <v>AC-01, BI-05, CH-05, CO-04, CT-FIN-04 , EC-08, PC-05</v>
      </c>
    </row>
    <row r="24" spans="1:3" ht="30" x14ac:dyDescent="0.25">
      <c r="A24" s="60" t="str">
        <f>'2.1 shorter'!A9</f>
        <v>AS-01</v>
      </c>
      <c r="B24" s="61" t="str" cm="1">
        <f t="array" ref="B24">_xlfn.TEXTJOIN(", ",TRUE,_xlfn._xlws.FILTER('2.1 shorter'!$A$2:$A$192,('2.1 shorter'!$L$2:$L$192 &gt;'2.1 shorter'!Q9)*('2.1 shorter'!$L$2:$L$192 &lt;'2.1 shorter'!L9),"No matches"))</f>
        <v>CR-05, DA-CON-4, EG-01, GL-MAN-7, GT-02, PI-01, PY-05, ST-SCY-4</v>
      </c>
      <c r="C24" s="62" t="str" cm="1">
        <f t="array" ref="C24">_xlfn.TEXTJOIN(", ", TRUE, _xlfn._xlws.FILTER('2.1 shorter'!$A$2:$A$192, ('2.1 shorter'!$L$2:$L$192 &lt; '2.1 shorter'!R9) * ('2.1 shorter'!$L$2:$L$192 &gt;= '2.1 shorter'!L9) * ('2.1 shorter'!$A$2:$A$192 &lt;&gt; '2.1 shorter'!A9), "No matches"))</f>
        <v>DA-CON-5, DA-PRO-5, DD-04, EC-01, EN-ENG-1, GL-MAN-8, GL-MAN-9, IS-01 , PG-01, PI-02, PM-01 , PY-06, TI-03</v>
      </c>
    </row>
    <row r="25" spans="1:3" ht="30" x14ac:dyDescent="0.25">
      <c r="A25" s="60" t="str">
        <f>'2.1 shorter'!A10</f>
        <v>AS-02</v>
      </c>
      <c r="B25" s="61" t="str" cm="1">
        <f t="array" ref="B25">_xlfn.TEXTJOIN(", ",TRUE,_xlfn._xlws.FILTER('2.1 shorter'!$A$2:$A$192,('2.1 shorter'!$L$2:$L$192 &gt;'2.1 shorter'!Q10)*('2.1 shorter'!$L$2:$L$192 &lt;'2.1 shorter'!L10),"No matches"))</f>
        <v>DA-CON-5, DA-PRO-5, DD-04, EC-01, EN-ENG-1, GL-MAN-9, PG-01, PI-02, PY-06, TI-03</v>
      </c>
      <c r="C25" s="62" t="str" cm="1">
        <f t="array" ref="C25">_xlfn.TEXTJOIN(", ", TRUE, _xlfn._xlws.FILTER('2.1 shorter'!$A$2:$A$192, ('2.1 shorter'!$L$2:$L$192 &lt; '2.1 shorter'!R10) * ('2.1 shorter'!$L$2:$L$192 &gt;= '2.1 shorter'!L10) * ('2.1 shorter'!$A$2:$A$192 &lt;&gt; '2.1 shorter'!A10), "No matches"))</f>
        <v>CO-DEV, CR-06, DA-CON-6, DD-05, EG-02, EL-02, GL-MAN-10, GL-MAN-11, GT-03, IS-02 , PI-03, PM-02 , PY-07</v>
      </c>
    </row>
    <row r="26" spans="1:3" x14ac:dyDescent="0.25">
      <c r="A26" s="60" t="str">
        <f>'2.1 shorter'!A11</f>
        <v>AS-03</v>
      </c>
      <c r="B26" s="61" t="str" cm="1">
        <f t="array" ref="B26">_xlfn.TEXTJOIN(", ",TRUE,_xlfn._xlws.FILTER('2.1 shorter'!$A$2:$A$192,('2.1 shorter'!$L$2:$L$192 &gt;'2.1 shorter'!Q11)*('2.1 shorter'!$L$2:$L$192 &lt;'2.1 shorter'!L11),"No matches"))</f>
        <v>CO-DEV, CR-06, DA-CON-6, DA-PRO-6, DD-05, EL-02, GL-MAN-11, GT-03, PI-03, PY-07</v>
      </c>
      <c r="C26" s="62" t="str" cm="1">
        <f t="array" ref="C26">_xlfn.TEXTJOIN(", ", TRUE, _xlfn._xlws.FILTER('2.1 shorter'!$A$2:$A$192, ('2.1 shorter'!$L$2:$L$192 &lt; '2.1 shorter'!R11) * ('2.1 shorter'!$L$2:$L$192 &gt;= '2.1 shorter'!L11) * ('2.1 shorter'!$A$2:$A$192 &lt;&gt; '2.1 shorter'!A11), "No matches"))</f>
        <v>DD-06, EC-02, EG-03, EL-03, GL-MAN-12, PE-01, PG-02, PM-03 , TI-04</v>
      </c>
    </row>
    <row r="27" spans="1:3" ht="30" x14ac:dyDescent="0.25">
      <c r="A27" s="60" t="str">
        <f>'2.1 shorter'!A12</f>
        <v>AS-04</v>
      </c>
      <c r="B27" s="61" t="str" cm="1">
        <f t="array" ref="B27">_xlfn.TEXTJOIN(", ",TRUE,_xlfn._xlws.FILTER('2.1 shorter'!$A$2:$A$192,('2.1 shorter'!$L$2:$L$192 &gt;'2.1 shorter'!Q12)*('2.1 shorter'!$L$2:$L$192 &lt;'2.1 shorter'!L12),"No matches"))</f>
        <v>AG-01, BI-01, CH-01, CR-07, DA-CON-7, DD-06, EG-03, EL-03, EN-ENG-2, GT-04, PC-01, PI-04</v>
      </c>
      <c r="C27" s="62" t="str" cm="1">
        <f t="array" ref="C27">_xlfn.TEXTJOIN(", ", TRUE, _xlfn._xlws.FILTER('2.1 shorter'!$A$2:$A$192, ('2.1 shorter'!$L$2:$L$192 &lt; '2.1 shorter'!R12) * ('2.1 shorter'!$L$2:$L$192 &gt;= '2.1 shorter'!L12) * ('2.1 shorter'!$A$2:$A$192 &lt;&gt; '2.1 shorter'!A12), "No matches"))</f>
        <v>CO-01, DA-CON-8, DA-PRO-7, DD-07, EC-03, EG-04, EL-04, EN-SUR-1, IS-03 , IT-01 , LS-01, LS-02, PE-02, PG-03, PM-04 , SG-SRE-02, TI-05</v>
      </c>
    </row>
    <row r="28" spans="1:3" x14ac:dyDescent="0.25">
      <c r="A28" s="60" t="str">
        <f>'2.1 shorter'!A13</f>
        <v>AS-05</v>
      </c>
      <c r="B28" s="61" t="str" cm="1">
        <f t="array" ref="B28">_xlfn.TEXTJOIN(", ",TRUE,_xlfn._xlws.FILTER('2.1 shorter'!$A$2:$A$192,('2.1 shorter'!$L$2:$L$192 &gt;'2.1 shorter'!Q13)*('2.1 shorter'!$L$2:$L$192 &lt;'2.1 shorter'!L13),"No matches"))</f>
        <v>AG-02, BI-02, CH-02, DD-09, EG-05, EL-05, PC-02, PE-03, PI-06, TI-06</v>
      </c>
      <c r="C28" s="62" t="str" cm="1">
        <f t="array" ref="C28">_xlfn.TEXTJOIN(", ", TRUE, _xlfn._xlws.FILTER('2.1 shorter'!$A$2:$A$192, ('2.1 shorter'!$L$2:$L$192 &lt; '2.1 shorter'!R13) * ('2.1 shorter'!$L$2:$L$192 &gt;= '2.1 shorter'!L13) * ('2.1 shorter'!$A$2:$A$192 &lt;&gt; '2.1 shorter'!A13), "No matches"))</f>
        <v>CT-EAV-02 , EG-06, GT-06, IS-04 , IT-02 , LS-03, PG-04, PM-05 , SG-SRE-03</v>
      </c>
    </row>
    <row r="29" spans="1:3" ht="30" x14ac:dyDescent="0.25">
      <c r="A29" s="60" t="str">
        <f>'2.1 shorter'!A14</f>
        <v>AS-06</v>
      </c>
      <c r="B29" s="61" t="str" cm="1">
        <f t="array" ref="B29">_xlfn.TEXTJOIN(", ",TRUE,_xlfn._xlws.FILTER('2.1 shorter'!$A$2:$A$192,('2.1 shorter'!$L$2:$L$192 &gt;'2.1 shorter'!Q14)*('2.1 shorter'!$L$2:$L$192 &lt;'2.1 shorter'!L14),"No matches"))</f>
        <v>CT-FIN-02 , EC-05, EG-06, EL-06, EN-ENG-3, PE-04</v>
      </c>
      <c r="C29" s="62" t="str" cm="1">
        <f t="array" ref="C29">_xlfn.TEXTJOIN(", ", TRUE, _xlfn._xlws.FILTER('2.1 shorter'!$A$2:$A$192, ('2.1 shorter'!$L$2:$L$192 &lt; '2.1 shorter'!R14) * ('2.1 shorter'!$L$2:$L$192 &gt;= '2.1 shorter'!L14) * ('2.1 shorter'!$A$2:$A$192 &lt;&gt; '2.1 shorter'!A14), "No matches"))</f>
        <v>AG-03, BI-03, CH-03, CT-EAV-03 , EG-07, EL-07, EN-SUR-2, GT-07, IS-05 , LS-04, PC-03, PG-05, SG-SRE-04</v>
      </c>
    </row>
    <row r="30" spans="1:3" ht="30" x14ac:dyDescent="0.25">
      <c r="A30" s="60" t="str">
        <f>'2.1 shorter'!A15</f>
        <v>AS-07</v>
      </c>
      <c r="B30" s="61" t="str" cm="1">
        <f t="array" ref="B30">_xlfn.TEXTJOIN(", ",TRUE,_xlfn._xlws.FILTER('2.1 shorter'!$A$2:$A$192,('2.1 shorter'!$L$2:$L$192 &gt;'2.1 shorter'!Q15)*('2.1 shorter'!$L$2:$L$192 &lt;'2.1 shorter'!L15),"No matches"))</f>
        <v>CO-02, EN-ENG-4, EN-SUR-2, GT-07, IT-03 , PE-05, PG-05, SG-SRE-05</v>
      </c>
      <c r="C30" s="62" t="str" cm="1">
        <f t="array" ref="C30">_xlfn.TEXTJOIN(", ", TRUE, _xlfn._xlws.FILTER('2.1 shorter'!$A$2:$A$192, ('2.1 shorter'!$L$2:$L$192 &lt; '2.1 shorter'!R15) * ('2.1 shorter'!$L$2:$L$192 &gt;= '2.1 shorter'!L15) * ('2.1 shorter'!$A$2:$A$192 &lt;&gt; '2.1 shorter'!A15), "No matches"))</f>
        <v>CT-FIN-03, CT-EAV-04 , EC-06, EG-08, EL-08, EN-SUR-3, IS-06 , PG-06, PM-06 , SE-RES-2, SG-SRE-06</v>
      </c>
    </row>
    <row r="31" spans="1:3" ht="30" x14ac:dyDescent="0.25">
      <c r="A31" s="60" t="str">
        <f>'2.1 shorter'!A16</f>
        <v>BI-01</v>
      </c>
      <c r="B31" s="61" t="str" cm="1">
        <f t="array" ref="B31">_xlfn.TEXTJOIN(", ",TRUE,_xlfn._xlws.FILTER('2.1 shorter'!$A$2:$A$192,('2.1 shorter'!$L$2:$L$192 &gt;'2.1 shorter'!Q16)*('2.1 shorter'!$L$2:$L$192 &lt;'2.1 shorter'!L16),"No matches"))</f>
        <v>DD-06, EC-02, EG-03, EL-03, EN-ENG-2, GT-04, TI-04</v>
      </c>
      <c r="C31" s="62" t="str" cm="1">
        <f t="array" ref="C31">_xlfn.TEXTJOIN(", ", TRUE, _xlfn._xlws.FILTER('2.1 shorter'!$A$2:$A$192, ('2.1 shorter'!$L$2:$L$192 &lt; '2.1 shorter'!R16) * ('2.1 shorter'!$L$2:$L$192 &gt;= '2.1 shorter'!L16) * ('2.1 shorter'!$A$2:$A$192 &lt;&gt; '2.1 shorter'!A16), "No matches"))</f>
        <v>AG-01, AS-04, CH-01, CR-07, DA-CON-7, DA-PRO-7, EC-03, EG-04, EL-04, IS-03 , IT-01 , LS-01, PC-01, PE-02, PG-03, PI-04, PM-04 , SG-SRE-02, TI-05</v>
      </c>
    </row>
    <row r="32" spans="1:3" ht="30" x14ac:dyDescent="0.25">
      <c r="A32" s="60" t="str">
        <f>'2.1 shorter'!A17</f>
        <v>BI-02</v>
      </c>
      <c r="B32" s="61" t="str" cm="1">
        <f t="array" ref="B32">_xlfn.TEXTJOIN(", ",TRUE,_xlfn._xlws.FILTER('2.1 shorter'!$A$2:$A$192,('2.1 shorter'!$L$2:$L$192 &gt;'2.1 shorter'!Q17)*('2.1 shorter'!$L$2:$L$192 &lt;'2.1 shorter'!L17),"No matches"))</f>
        <v>DD-08, DD-09, EC-04, EG-05, EL-05, GT-05, PE-03</v>
      </c>
      <c r="C32" s="62" t="str" cm="1">
        <f t="array" ref="C32">_xlfn.TEXTJOIN(", ", TRUE, _xlfn._xlws.FILTER('2.1 shorter'!$A$2:$A$192, ('2.1 shorter'!$L$2:$L$192 &lt; '2.1 shorter'!R17) * ('2.1 shorter'!$L$2:$L$192 &gt;= '2.1 shorter'!L17) * ('2.1 shorter'!$A$2:$A$192 &lt;&gt; '2.1 shorter'!A17), "No matches"))</f>
        <v>AG-02, AS-05, CH-02, CT-EAV-02 , GT-06, IS-04 , IT-02 , LS-03, PC-02, PG-04, PI-06, PM-05 , SG-SRE-03, TI-06</v>
      </c>
    </row>
    <row r="33" spans="1:3" x14ac:dyDescent="0.25">
      <c r="A33" s="60" t="str">
        <f>'2.1 shorter'!A18</f>
        <v>BI-03</v>
      </c>
      <c r="B33" s="61" t="str" cm="1">
        <f t="array" ref="B33">_xlfn.TEXTJOIN(", ",TRUE,_xlfn._xlws.FILTER('2.1 shorter'!$A$2:$A$192,('2.1 shorter'!$L$2:$L$192 &gt;'2.1 shorter'!Q18)*('2.1 shorter'!$L$2:$L$192 &lt;'2.1 shorter'!L18),"No matches"))</f>
        <v>AS-06, CT-EAV-03 , EC-05, EG-07, IS-05 , LS-04, SG-SRE-04</v>
      </c>
      <c r="C33" s="62" t="str" cm="1">
        <f t="array" ref="C33">_xlfn.TEXTJOIN(", ", TRUE, _xlfn._xlws.FILTER('2.1 shorter'!$A$2:$A$192, ('2.1 shorter'!$L$2:$L$192 &lt; '2.1 shorter'!R18) * ('2.1 shorter'!$L$2:$L$192 &gt;= '2.1 shorter'!L18) * ('2.1 shorter'!$A$2:$A$192 &lt;&gt; '2.1 shorter'!A18), "No matches"))</f>
        <v>AG-03, CH-03, EL-07, EN-ENG-4, EN-SUR-2, GT-07, IT-03 , PC-03, PE-05, PG-05</v>
      </c>
    </row>
    <row r="34" spans="1:3" x14ac:dyDescent="0.25">
      <c r="A34" s="60" t="str">
        <f>'2.1 shorter'!A19</f>
        <v>BI-04</v>
      </c>
      <c r="B34" s="61" t="str" cm="1">
        <f t="array" ref="B34">_xlfn.TEXTJOIN(", ",TRUE,_xlfn._xlws.FILTER('2.1 shorter'!$A$2:$A$192,('2.1 shorter'!$L$2:$L$192 &gt;'2.1 shorter'!Q19)*('2.1 shorter'!$L$2:$L$192 &lt;'2.1 shorter'!L19),"No matches"))</f>
        <v>CT-FIN-03, CT-EAV-04 , EC-06, EG-08, EN-SUR-3, PG-06, SE-RES-2, SG-SRE-06</v>
      </c>
      <c r="C34" s="62" t="str" cm="1">
        <f t="array" ref="C34">_xlfn.TEXTJOIN(", ", TRUE, _xlfn._xlws.FILTER('2.1 shorter'!$A$2:$A$192, ('2.1 shorter'!$L$2:$L$192 &lt; '2.1 shorter'!R19) * ('2.1 shorter'!$L$2:$L$192 &gt;= '2.1 shorter'!L19) * ('2.1 shorter'!$A$2:$A$192 &lt;&gt; '2.1 shorter'!A19), "No matches"))</f>
        <v>AG-04, CH-04, CO-03, EL-09, EN-ENG-5, GT-08, IT-04 , LS-05, PC-04, SE-RES-3</v>
      </c>
    </row>
    <row r="35" spans="1:3" x14ac:dyDescent="0.25">
      <c r="A35" s="60" t="str">
        <f>'2.1 shorter'!A20</f>
        <v>BI-05</v>
      </c>
      <c r="B35" s="61" t="str" cm="1">
        <f t="array" ref="B35">_xlfn.TEXTJOIN(", ",TRUE,_xlfn._xlws.FILTER('2.1 shorter'!$A$2:$A$192,('2.1 shorter'!$L$2:$L$192 &gt;'2.1 shorter'!Q20)*('2.1 shorter'!$L$2:$L$192 &lt;'2.1 shorter'!L20),"No matches"))</f>
        <v>CO-03, CT-EAV-05 , EC-07, EN-ENG-5, EN-SUR-4, IT-04 , SE-REM-1, SE-RES-3</v>
      </c>
      <c r="C35" s="62" t="str" cm="1">
        <f t="array" ref="C35">_xlfn.TEXTJOIN(", ", TRUE, _xlfn._xlws.FILTER('2.1 shorter'!$A$2:$A$192, ('2.1 shorter'!$L$2:$L$192 &lt; '2.1 shorter'!R20) * ('2.1 shorter'!$L$2:$L$192 &gt;= '2.1 shorter'!L20) * ('2.1 shorter'!$A$2:$A$192 &lt;&gt; '2.1 shorter'!A20), "No matches"))</f>
        <v>AC-01, AG-05, CH-05, CO-04, CT-FIN-04 , EC-08, PC-05</v>
      </c>
    </row>
    <row r="36" spans="1:3" ht="30" x14ac:dyDescent="0.25">
      <c r="A36" s="60" t="str">
        <f>'2.1 shorter'!A21</f>
        <v>CH-01</v>
      </c>
      <c r="B36" s="61" t="str" cm="1">
        <f t="array" ref="B36">_xlfn.TEXTJOIN(", ",TRUE,_xlfn._xlws.FILTER('2.1 shorter'!$A$2:$A$192,('2.1 shorter'!$L$2:$L$192 &gt;'2.1 shorter'!Q21)*('2.1 shorter'!$L$2:$L$192 &lt;'2.1 shorter'!L21),"No matches"))</f>
        <v>DD-06, EC-02, EG-03, EL-03, EN-ENG-2, GT-04, TI-04</v>
      </c>
      <c r="C36" s="62" t="str" cm="1">
        <f t="array" ref="C36">_xlfn.TEXTJOIN(", ", TRUE, _xlfn._xlws.FILTER('2.1 shorter'!$A$2:$A$192, ('2.1 shorter'!$L$2:$L$192 &lt; '2.1 shorter'!R21) * ('2.1 shorter'!$L$2:$L$192 &gt;= '2.1 shorter'!L21) * ('2.1 shorter'!$A$2:$A$192 &lt;&gt; '2.1 shorter'!A21), "No matches"))</f>
        <v>AG-01, AS-04, BI-01, CR-07, DA-CON-7, DA-PRO-7, EC-03, EG-04, EL-04, IS-03 , IT-01 , LS-01, PC-01, PE-02, PG-03, PI-04, PM-04 , SG-SRE-02, TI-05</v>
      </c>
    </row>
    <row r="37" spans="1:3" ht="30" x14ac:dyDescent="0.25">
      <c r="A37" s="60" t="str">
        <f>'2.1 shorter'!A22</f>
        <v>CH-02</v>
      </c>
      <c r="B37" s="61" t="str" cm="1">
        <f t="array" ref="B37">_xlfn.TEXTJOIN(", ",TRUE,_xlfn._xlws.FILTER('2.1 shorter'!$A$2:$A$192,('2.1 shorter'!$L$2:$L$192 &gt;'2.1 shorter'!Q22)*('2.1 shorter'!$L$2:$L$192 &lt;'2.1 shorter'!L22),"No matches"))</f>
        <v>DD-08, DD-09, EC-04, EG-05, EL-05, GT-05, PE-03</v>
      </c>
      <c r="C37" s="62" t="str" cm="1">
        <f t="array" ref="C37">_xlfn.TEXTJOIN(", ", TRUE, _xlfn._xlws.FILTER('2.1 shorter'!$A$2:$A$192, ('2.1 shorter'!$L$2:$L$192 &lt; '2.1 shorter'!R22) * ('2.1 shorter'!$L$2:$L$192 &gt;= '2.1 shorter'!L22) * ('2.1 shorter'!$A$2:$A$192 &lt;&gt; '2.1 shorter'!A22), "No matches"))</f>
        <v>AG-02, AS-05, BI-02, CT-EAV-02 , GT-06, IS-04 , IT-02 , LS-03, PC-02, PG-04, PI-06, PM-05 , SG-SRE-03, TI-06</v>
      </c>
    </row>
    <row r="38" spans="1:3" x14ac:dyDescent="0.25">
      <c r="A38" s="60" t="str">
        <f>'2.1 shorter'!A23</f>
        <v>CH-03</v>
      </c>
      <c r="B38" s="61" t="str" cm="1">
        <f t="array" ref="B38">_xlfn.TEXTJOIN(", ",TRUE,_xlfn._xlws.FILTER('2.1 shorter'!$A$2:$A$192,('2.1 shorter'!$L$2:$L$192 &gt;'2.1 shorter'!Q23)*('2.1 shorter'!$L$2:$L$192 &lt;'2.1 shorter'!L23),"No matches"))</f>
        <v>AS-06, CT-EAV-03 , EC-05, EG-07, IS-05 , LS-04, SG-SRE-04</v>
      </c>
      <c r="C38" s="62" t="str" cm="1">
        <f t="array" ref="C38">_xlfn.TEXTJOIN(", ", TRUE, _xlfn._xlws.FILTER('2.1 shorter'!$A$2:$A$192, ('2.1 shorter'!$L$2:$L$192 &lt; '2.1 shorter'!R23) * ('2.1 shorter'!$L$2:$L$192 &gt;= '2.1 shorter'!L23) * ('2.1 shorter'!$A$2:$A$192 &lt;&gt; '2.1 shorter'!A23), "No matches"))</f>
        <v>AG-03, BI-03, EL-07, EN-ENG-4, EN-SUR-2, GT-07, IT-03 , PC-03, PE-05, PG-05</v>
      </c>
    </row>
    <row r="39" spans="1:3" x14ac:dyDescent="0.25">
      <c r="A39" s="60" t="str">
        <f>'2.1 shorter'!A24</f>
        <v>CH-04</v>
      </c>
      <c r="B39" s="61" t="str" cm="1">
        <f t="array" ref="B39">_xlfn.TEXTJOIN(", ",TRUE,_xlfn._xlws.FILTER('2.1 shorter'!$A$2:$A$192,('2.1 shorter'!$L$2:$L$192 &gt;'2.1 shorter'!Q24)*('2.1 shorter'!$L$2:$L$192 &lt;'2.1 shorter'!L24),"No matches"))</f>
        <v>CT-FIN-03, CT-EAV-04 , EC-06, EG-08, EN-SUR-3, PG-06, SE-RES-2, SG-SRE-06</v>
      </c>
      <c r="C39" s="62" t="str" cm="1">
        <f t="array" ref="C39">_xlfn.TEXTJOIN(", ", TRUE, _xlfn._xlws.FILTER('2.1 shorter'!$A$2:$A$192, ('2.1 shorter'!$L$2:$L$192 &lt; '2.1 shorter'!R24) * ('2.1 shorter'!$L$2:$L$192 &gt;= '2.1 shorter'!L24) * ('2.1 shorter'!$A$2:$A$192 &lt;&gt; '2.1 shorter'!A24), "No matches"))</f>
        <v>AG-04, BI-04, CO-03, EL-09, EN-ENG-5, GT-08, IT-04 , LS-05, PC-04, SE-RES-3</v>
      </c>
    </row>
    <row r="40" spans="1:3" x14ac:dyDescent="0.25">
      <c r="A40" s="60" t="str">
        <f>'2.1 shorter'!A25</f>
        <v>CH-05</v>
      </c>
      <c r="B40" s="61" t="str" cm="1">
        <f t="array" ref="B40">_xlfn.TEXTJOIN(", ",TRUE,_xlfn._xlws.FILTER('2.1 shorter'!$A$2:$A$192,('2.1 shorter'!$L$2:$L$192 &gt;'2.1 shorter'!Q25)*('2.1 shorter'!$L$2:$L$192 &lt;'2.1 shorter'!L25),"No matches"))</f>
        <v>CO-03, CT-EAV-05 , EC-07, EN-ENG-5, EN-SUR-4, IT-04 , SE-REM-1, SE-RES-3</v>
      </c>
      <c r="C40" s="62" t="str" cm="1">
        <f t="array" ref="C40">_xlfn.TEXTJOIN(", ", TRUE, _xlfn._xlws.FILTER('2.1 shorter'!$A$2:$A$192, ('2.1 shorter'!$L$2:$L$192 &lt; '2.1 shorter'!R25) * ('2.1 shorter'!$L$2:$L$192 &gt;= '2.1 shorter'!L25) * ('2.1 shorter'!$A$2:$A$192 &lt;&gt; '2.1 shorter'!A25), "No matches"))</f>
        <v>AC-01, AG-05, BI-05, CO-04, CT-FIN-04 , EC-08, PC-05</v>
      </c>
    </row>
    <row r="41" spans="1:3" ht="30" x14ac:dyDescent="0.25">
      <c r="A41" s="60" t="str">
        <f>'2.1 shorter'!A26</f>
        <v>CO-DEV</v>
      </c>
      <c r="B41" s="61" t="str" cm="1">
        <f t="array" ref="B41">_xlfn.TEXTJOIN(", ",TRUE,_xlfn._xlws.FILTER('2.1 shorter'!$A$2:$A$192,('2.1 shorter'!$L$2:$L$192 &gt;'2.1 shorter'!Q26)*('2.1 shorter'!$L$2:$L$192 &lt;'2.1 shorter'!L26),"No matches"))</f>
        <v>AS-02, DA-CON-5, DD-04, EC-01, EG-02, GL-MAN-9, GL-MAN-10, GT-03, IS-02 , PI-02, PM-02 , PY-06, TI-03</v>
      </c>
      <c r="C41" s="62" t="str" cm="1">
        <f t="array" ref="C41">_xlfn.TEXTJOIN(", ", TRUE, _xlfn._xlws.FILTER('2.1 shorter'!$A$2:$A$192, ('2.1 shorter'!$L$2:$L$192 &lt; '2.1 shorter'!R26) * ('2.1 shorter'!$L$2:$L$192 &gt;= '2.1 shorter'!L26) * ('2.1 shorter'!$A$2:$A$192 &lt;&gt; '2.1 shorter'!A26), "No matches"))</f>
        <v>AS-03, CR-06, DA-CON-6, DA-PRO-6, DD-05, EL-02, GL-MAN-11, GL-MAN-12, PE-01, PG-02, PI-03, PM-03 , PY-07</v>
      </c>
    </row>
    <row r="42" spans="1:3" ht="30" x14ac:dyDescent="0.25">
      <c r="A42" s="60" t="str">
        <f>'2.1 shorter'!A27</f>
        <v>CO-01</v>
      </c>
      <c r="B42" s="61" t="str" cm="1">
        <f t="array" ref="B42">_xlfn.TEXTJOIN(", ",TRUE,_xlfn._xlws.FILTER('2.1 shorter'!$A$2:$A$192,('2.1 shorter'!$L$2:$L$192 &gt;'2.1 shorter'!Q27)*('2.1 shorter'!$L$2:$L$192 &lt;'2.1 shorter'!L27),"No matches"))</f>
        <v>AS-04, DA-CON-7, DA-CON-8, DA-PRO-7, DD-07, EC-03, EG-04, EL-04, IS-03 , IT-01 , LS-01, PC-01, PE-02, PG-03, PM-04 , SG-SRE-02, TI-05</v>
      </c>
      <c r="C42" s="62" t="str" cm="1">
        <f t="array" ref="C42">_xlfn.TEXTJOIN(", ", TRUE, _xlfn._xlws.FILTER('2.1 shorter'!$A$2:$A$192, ('2.1 shorter'!$L$2:$L$192 &lt; '2.1 shorter'!R27) * ('2.1 shorter'!$L$2:$L$192 &gt;= '2.1 shorter'!L27) * ('2.1 shorter'!$A$2:$A$192 &lt;&gt; '2.1 shorter'!A27), "No matches"))</f>
        <v>CT-FIN-01, CT-EAV-01 , DD-08, EN-SUR-1, GT-05, LS-02, PI-05, SE-RES-1</v>
      </c>
    </row>
    <row r="43" spans="1:3" ht="30" x14ac:dyDescent="0.25">
      <c r="A43" s="60" t="str">
        <f>'2.1 shorter'!A28</f>
        <v>CO-02</v>
      </c>
      <c r="B43" s="61" t="str" cm="1">
        <f t="array" ref="B43">_xlfn.TEXTJOIN(", ",TRUE,_xlfn._xlws.FILTER('2.1 shorter'!$A$2:$A$192,('2.1 shorter'!$L$2:$L$192 &gt;'2.1 shorter'!Q28)*('2.1 shorter'!$L$2:$L$192 &lt;'2.1 shorter'!L28),"No matches"))</f>
        <v>EL-07, EN-ENG-4, EN-SUR-2, GT-07, IT-03 , PC-03, PE-05, PG-05, SG-SRE-05</v>
      </c>
      <c r="C43" s="62" t="str" cm="1">
        <f t="array" ref="C43">_xlfn.TEXTJOIN(", ", TRUE, _xlfn._xlws.FILTER('2.1 shorter'!$A$2:$A$192, ('2.1 shorter'!$L$2:$L$192 &lt; '2.1 shorter'!R28) * ('2.1 shorter'!$L$2:$L$192 &gt;= '2.1 shorter'!L28) * ('2.1 shorter'!$A$2:$A$192 &lt;&gt; '2.1 shorter'!A28), "No matches"))</f>
        <v>AS-07, CT-FIN-03, CT-EAV-04 , EC-06, EG-08, EL-08, EN-SUR-3, IS-06 , PG-06, PM-06 , SE-RES-2, SG-SRE-06</v>
      </c>
    </row>
    <row r="44" spans="1:3" ht="30" x14ac:dyDescent="0.25">
      <c r="A44" s="60" t="str">
        <f>'2.1 shorter'!A29</f>
        <v>CO-03</v>
      </c>
      <c r="B44" s="61" t="str" cm="1">
        <f t="array" ref="B44">_xlfn.TEXTJOIN(", ",TRUE,_xlfn._xlws.FILTER('2.1 shorter'!$A$2:$A$192,('2.1 shorter'!$L$2:$L$192 &gt;'2.1 shorter'!Q29)*('2.1 shorter'!$L$2:$L$192 &lt;'2.1 shorter'!L29),"No matches"))</f>
        <v>AG-04, BI-04, CH-04, CT-FIN-03, CT-EAV-04 , EL-09, EN-SUR-3, GT-08, LS-05, PC-04, PG-06, SG-SRE-06</v>
      </c>
      <c r="C44" s="62" t="str" cm="1">
        <f t="array" ref="C44">_xlfn.TEXTJOIN(", ", TRUE, _xlfn._xlws.FILTER('2.1 shorter'!$A$2:$A$192, ('2.1 shorter'!$L$2:$L$192 &lt; '2.1 shorter'!R29) * ('2.1 shorter'!$L$2:$L$192 &gt;= '2.1 shorter'!L29) * ('2.1 shorter'!$A$2:$A$192 &lt;&gt; '2.1 shorter'!A29), "No matches"))</f>
        <v>CT-EAV-05 , EC-07, EN-ENG-5, EN-SUR-4, IT-04 , SE-REM-1, SE-RES-3</v>
      </c>
    </row>
    <row r="45" spans="1:3" x14ac:dyDescent="0.25">
      <c r="A45" s="60" t="str">
        <f>'2.1 shorter'!A30</f>
        <v>CO-04</v>
      </c>
      <c r="B45" s="61" t="str" cm="1">
        <f t="array" ref="B45">_xlfn.TEXTJOIN(", ",TRUE,_xlfn._xlws.FILTER('2.1 shorter'!$A$2:$A$192,('2.1 shorter'!$L$2:$L$192 &gt;'2.1 shorter'!Q30)*('2.1 shorter'!$L$2:$L$192 &lt;'2.1 shorter'!L30),"No matches"))</f>
        <v>AG-05, BI-05, CH-05, CT-FIN-04 , CT-EAV-05 , EC-07, EN-SUR-4, IT-04 , PC-05, SE-REM-1, SE-RES-3</v>
      </c>
      <c r="C45" s="62" t="str" cm="1">
        <f t="array" ref="C45">_xlfn.TEXTJOIN(", ", TRUE, _xlfn._xlws.FILTER('2.1 shorter'!$A$2:$A$192, ('2.1 shorter'!$L$2:$L$192 &lt; '2.1 shorter'!R30) * ('2.1 shorter'!$L$2:$L$192 &gt;= '2.1 shorter'!L30) * ('2.1 shorter'!$A$2:$A$192 &lt;&gt; '2.1 shorter'!A30), "No matches"))</f>
        <v>AC-01, EC-08, EX-01 , SE-RES-4</v>
      </c>
    </row>
    <row r="46" spans="1:3" x14ac:dyDescent="0.25">
      <c r="A46" s="60" t="str">
        <f>'2.1 shorter'!A31</f>
        <v>CR-03</v>
      </c>
      <c r="B46" s="61" t="str" cm="1">
        <f t="array" ref="B46">_xlfn.TEXTJOIN(", ",TRUE,_xlfn._xlws.FILTER('2.1 shorter'!$A$2:$A$192,('2.1 shorter'!$L$2:$L$192 &gt;'2.1 shorter'!Q31)*('2.1 shorter'!$L$2:$L$192 &lt;'2.1 shorter'!L31),"No matches"))</f>
        <v>PY-02, ST-SCY-1</v>
      </c>
      <c r="C46" s="62" t="str" cm="1">
        <f t="array" ref="C46">_xlfn.TEXTJOIN(", ", TRUE, _xlfn._xlws.FILTER('2.1 shorter'!$A$2:$A$192, ('2.1 shorter'!$L$2:$L$192 &lt; '2.1 shorter'!R31) * ('2.1 shorter'!$L$2:$L$192 &gt;= '2.1 shorter'!L31) * ('2.1 shorter'!$A$2:$A$192 &lt;&gt; '2.1 shorter'!A31), "No matches"))</f>
        <v>DD-02, GL-MAN-3, GT-01, PY-03, ST-SCY-2</v>
      </c>
    </row>
    <row r="47" spans="1:3" x14ac:dyDescent="0.25">
      <c r="A47" s="60" t="str">
        <f>'2.1 shorter'!A32</f>
        <v>CR-04</v>
      </c>
      <c r="B47" s="61" t="str" cm="1">
        <f t="array" ref="B47">_xlfn.TEXTJOIN(", ",TRUE,_xlfn._xlws.FILTER('2.1 shorter'!$A$2:$A$192,('2.1 shorter'!$L$2:$L$192 &gt;'2.1 shorter'!Q32)*('2.1 shorter'!$L$2:$L$192 &lt;'2.1 shorter'!L32),"No matches"))</f>
        <v>DD-02, GL-MAN-4, GT-01, ST-SCY-2, ST-SCY-3, TI-01</v>
      </c>
      <c r="C47" s="62" t="str" cm="1">
        <f t="array" ref="C47">_xlfn.TEXTJOIN(", ", TRUE, _xlfn._xlws.FILTER('2.1 shorter'!$A$2:$A$192, ('2.1 shorter'!$L$2:$L$192 &lt; '2.1 shorter'!R32) * ('2.1 shorter'!$L$2:$L$192 &gt;= '2.1 shorter'!L32) * ('2.1 shorter'!$A$2:$A$192 &lt;&gt; '2.1 shorter'!A32), "No matches"))</f>
        <v>DD-03, EL-01, GL-MAN-5, GL-MAN-6, PY-04, TI-02</v>
      </c>
    </row>
    <row r="48" spans="1:3" ht="30" x14ac:dyDescent="0.25">
      <c r="A48" s="60" t="str">
        <f>'2.1 shorter'!A33</f>
        <v>CR-05</v>
      </c>
      <c r="B48" s="61" t="str" cm="1">
        <f t="array" ref="B48">_xlfn.TEXTJOIN(", ",TRUE,_xlfn._xlws.FILTER('2.1 shorter'!$A$2:$A$192,('2.1 shorter'!$L$2:$L$192 &gt;'2.1 shorter'!Q33)*('2.1 shorter'!$L$2:$L$192 &lt;'2.1 shorter'!L33),"No matches"))</f>
        <v>DD-03, GL-MAN-6, GL-MAN-7, GT-02, ST-SCY-4, TI-02</v>
      </c>
      <c r="C48" s="62" t="str" cm="1">
        <f t="array" ref="C48">_xlfn.TEXTJOIN(", ", TRUE, _xlfn._xlws.FILTER('2.1 shorter'!$A$2:$A$192, ('2.1 shorter'!$L$2:$L$192 &lt; '2.1 shorter'!R33) * ('2.1 shorter'!$L$2:$L$192 &gt;= '2.1 shorter'!L33) * ('2.1 shorter'!$A$2:$A$192 &lt;&gt; '2.1 shorter'!A33), "No matches"))</f>
        <v>AS-01, DA-CON-4, DA-PRO-5, DD-04, EG-01, EN-ENG-1, GL-MAN-8, IS-01 , PG-01, PI-01, PM-01 , PY-05</v>
      </c>
    </row>
    <row r="49" spans="1:3" ht="30" x14ac:dyDescent="0.25">
      <c r="A49" s="60" t="str">
        <f>'2.1 shorter'!A34</f>
        <v>CR-06</v>
      </c>
      <c r="B49" s="61" t="str" cm="1">
        <f t="array" ref="B49">_xlfn.TEXTJOIN(", ",TRUE,_xlfn._xlws.FILTER('2.1 shorter'!$A$2:$A$192,('2.1 shorter'!$L$2:$L$192 &gt;'2.1 shorter'!Q34)*('2.1 shorter'!$L$2:$L$192 &lt;'2.1 shorter'!L34),"No matches"))</f>
        <v>AS-02, CO-DEV, DA-CON-5, DA-CON-6, EC-01, EG-02, EL-02, GL-MAN-10, GT-03, IS-02 , PI-02, PM-02 , PY-06, TI-03</v>
      </c>
      <c r="C49" s="62" t="str" cm="1">
        <f t="array" ref="C49">_xlfn.TEXTJOIN(", ", TRUE, _xlfn._xlws.FILTER('2.1 shorter'!$A$2:$A$192, ('2.1 shorter'!$L$2:$L$192 &lt; '2.1 shorter'!R34) * ('2.1 shorter'!$L$2:$L$192 &gt;= '2.1 shorter'!L34) * ('2.1 shorter'!$A$2:$A$192 &lt;&gt; '2.1 shorter'!A34), "No matches"))</f>
        <v>AS-03, DA-PRO-6, DD-05, EC-02, GL-MAN-11, GL-MAN-12, PE-01, PG-02, PI-03, PM-03 , PY-07, TI-04</v>
      </c>
    </row>
    <row r="50" spans="1:3" ht="30" x14ac:dyDescent="0.25">
      <c r="A50" s="60" t="str">
        <f>'2.1 shorter'!A35</f>
        <v>CR-07</v>
      </c>
      <c r="B50" s="61" t="str" cm="1">
        <f t="array" ref="B50">_xlfn.TEXTJOIN(", ",TRUE,_xlfn._xlws.FILTER('2.1 shorter'!$A$2:$A$192,('2.1 shorter'!$L$2:$L$192 &gt;'2.1 shorter'!Q35)*('2.1 shorter'!$L$2:$L$192 &lt;'2.1 shorter'!L35),"No matches"))</f>
        <v>AG-01, BI-01, CH-01, DD-06, EC-02, EG-03, EL-03, EN-ENG-2, GT-04</v>
      </c>
      <c r="C50" s="62" t="str" cm="1">
        <f t="array" ref="C50">_xlfn.TEXTJOIN(", ", TRUE, _xlfn._xlws.FILTER('2.1 shorter'!$A$2:$A$192, ('2.1 shorter'!$L$2:$L$192 &lt; '2.1 shorter'!R35) * ('2.1 shorter'!$L$2:$L$192 &gt;= '2.1 shorter'!L35) * ('2.1 shorter'!$A$2:$A$192 &lt;&gt; '2.1 shorter'!A35), "No matches"))</f>
        <v>AS-04, DA-CON-7, DA-PRO-7, EC-03, EG-04, EL-04, IS-03 , IT-01 , LS-01, PC-01, PE-02, PG-03, PI-04, PM-04 , SG-SRE-02, TI-05</v>
      </c>
    </row>
    <row r="51" spans="1:3" ht="30" x14ac:dyDescent="0.25">
      <c r="A51" s="60" t="str">
        <f>'2.1 shorter'!A36</f>
        <v>CT-FIN-01</v>
      </c>
      <c r="B51" s="61" t="str" cm="1">
        <f t="array" ref="B51">_xlfn.TEXTJOIN(", ",TRUE,_xlfn._xlws.FILTER('2.1 shorter'!$A$2:$A$192,('2.1 shorter'!$L$2:$L$192 &gt;'2.1 shorter'!Q36)*('2.1 shorter'!$L$2:$L$192 &lt;'2.1 shorter'!L36),"No matches"))</f>
        <v>CO-01, CT-EAV-01 , DA-CON-8, DA-PRO-7, DD-07, EG-04, EL-04, EN-SUR-1, IT-01 , LS-01, LS-02, PE-02, PG-03, SE-RES-1, SG-SRE-02, TI-05</v>
      </c>
      <c r="C51" s="62" t="str" cm="1">
        <f t="array" ref="C51">_xlfn.TEXTJOIN(", ", TRUE, _xlfn._xlws.FILTER('2.1 shorter'!$A$2:$A$192, ('2.1 shorter'!$L$2:$L$192 &lt; '2.1 shorter'!R36) * ('2.1 shorter'!$L$2:$L$192 &gt;= '2.1 shorter'!L36) * ('2.1 shorter'!$A$2:$A$192 &lt;&gt; '2.1 shorter'!A36), "No matches"))</f>
        <v>DD-08, EC-04, EG-05, GT-05, PI-05</v>
      </c>
    </row>
    <row r="52" spans="1:3" x14ac:dyDescent="0.25">
      <c r="A52" s="60" t="str">
        <f>'2.1 shorter'!A37</f>
        <v xml:space="preserve">CT-FIN-02 </v>
      </c>
      <c r="B52" s="61" t="str" cm="1">
        <f t="array" ref="B52">_xlfn.TEXTJOIN(", ",TRUE,_xlfn._xlws.FILTER('2.1 shorter'!$A$2:$A$192,('2.1 shorter'!$L$2:$L$192 &gt;'2.1 shorter'!Q37)*('2.1 shorter'!$L$2:$L$192 &lt;'2.1 shorter'!L37),"No matches"))</f>
        <v>AS-05, CT-EAV-02 , EG-06, EL-06, GT-06, IS-04 , IT-02 , LS-03, PG-04, PM-05 , SG-SRE-03</v>
      </c>
      <c r="C52" s="62" t="str" cm="1">
        <f t="array" ref="C52">_xlfn.TEXTJOIN(", ", TRUE, _xlfn._xlws.FILTER('2.1 shorter'!$A$2:$A$192, ('2.1 shorter'!$L$2:$L$192 &lt; '2.1 shorter'!R37) * ('2.1 shorter'!$L$2:$L$192 &gt;= '2.1 shorter'!L37) * ('2.1 shorter'!$A$2:$A$192 &lt;&gt; '2.1 shorter'!A37), "No matches"))</f>
        <v>AS-06, EC-05, EN-ENG-3, IS-05 , LS-04, PE-04, SG-SRE-04</v>
      </c>
    </row>
    <row r="53" spans="1:3" ht="30" x14ac:dyDescent="0.25">
      <c r="A53" s="60" t="str">
        <f>'2.1 shorter'!A38</f>
        <v>CT-FIN-03</v>
      </c>
      <c r="B53" s="61" t="str" cm="1">
        <f t="array" ref="B53">_xlfn.TEXTJOIN(", ",TRUE,_xlfn._xlws.FILTER('2.1 shorter'!$A$2:$A$192,('2.1 shorter'!$L$2:$L$192 &gt;'2.1 shorter'!Q38)*('2.1 shorter'!$L$2:$L$192 &lt;'2.1 shorter'!L38),"No matches"))</f>
        <v>AS-07, CO-02, EC-06, EG-08, EL-08, EN-SUR-3, IS-06 , PG-06, PM-06 , SE-RES-2, SG-SRE-05, SG-SRE-06</v>
      </c>
      <c r="C53" s="62" t="str" cm="1">
        <f t="array" ref="C53">_xlfn.TEXTJOIN(", ", TRUE, _xlfn._xlws.FILTER('2.1 shorter'!$A$2:$A$192, ('2.1 shorter'!$L$2:$L$192 &lt; '2.1 shorter'!R38) * ('2.1 shorter'!$L$2:$L$192 &gt;= '2.1 shorter'!L38) * ('2.1 shorter'!$A$2:$A$192 &lt;&gt; '2.1 shorter'!A38), "No matches"))</f>
        <v>AG-04, BI-04, CH-04, CO-03, CT-EAV-04 , EL-09, GT-08, LS-05, PC-04</v>
      </c>
    </row>
    <row r="54" spans="1:3" x14ac:dyDescent="0.25">
      <c r="A54" s="60" t="str">
        <f>'2.1 shorter'!A39</f>
        <v xml:space="preserve">CT-FIN-04 </v>
      </c>
      <c r="B54" s="61" t="str" cm="1">
        <f t="array" ref="B54">_xlfn.TEXTJOIN(", ",TRUE,_xlfn._xlws.FILTER('2.1 shorter'!$A$2:$A$192,('2.1 shorter'!$L$2:$L$192 &gt;'2.1 shorter'!Q39)*('2.1 shorter'!$L$2:$L$192 &lt;'2.1 shorter'!L39),"No matches"))</f>
        <v>AG-05, BI-05, CH-05, CT-EAV-05 , EC-07, EN-SUR-4, IT-04 , PC-05, SE-REM-1, SE-RES-3</v>
      </c>
      <c r="C54" s="62" t="str" cm="1">
        <f t="array" ref="C54">_xlfn.TEXTJOIN(", ", TRUE, _xlfn._xlws.FILTER('2.1 shorter'!$A$2:$A$192, ('2.1 shorter'!$L$2:$L$192 &lt; '2.1 shorter'!R39) * ('2.1 shorter'!$L$2:$L$192 &gt;= '2.1 shorter'!L39) * ('2.1 shorter'!$A$2:$A$192 &lt;&gt; '2.1 shorter'!A39), "No matches"))</f>
        <v>AC-01, CO-04, EC-08</v>
      </c>
    </row>
    <row r="55" spans="1:3" ht="30" x14ac:dyDescent="0.25">
      <c r="A55" s="60" t="str">
        <f>'2.1 shorter'!A40</f>
        <v xml:space="preserve">CT-EAV-01 </v>
      </c>
      <c r="B55" s="61" t="str" cm="1">
        <f t="array" ref="B55">_xlfn.TEXTJOIN(", ",TRUE,_xlfn._xlws.FILTER('2.1 shorter'!$A$2:$A$192,('2.1 shorter'!$L$2:$L$192 &gt;'2.1 shorter'!Q40)*('2.1 shorter'!$L$2:$L$192 &lt;'2.1 shorter'!L40),"No matches"))</f>
        <v>CO-01, DA-CON-8, DA-PRO-7, DD-07, EC-03, EG-04, EL-04, EN-SUR-1, IT-01 , LS-01, LS-02, PE-02, PG-03, SE-RES-1, SG-SRE-02, TI-05</v>
      </c>
      <c r="C55" s="62" t="str" cm="1">
        <f t="array" ref="C55">_xlfn.TEXTJOIN(", ", TRUE, _xlfn._xlws.FILTER('2.1 shorter'!$A$2:$A$192, ('2.1 shorter'!$L$2:$L$192 &lt; '2.1 shorter'!R40) * ('2.1 shorter'!$L$2:$L$192 &gt;= '2.1 shorter'!L40) * ('2.1 shorter'!$A$2:$A$192 &lt;&gt; '2.1 shorter'!A40), "No matches"))</f>
        <v>CT-FIN-01, DD-08, EC-04, GT-05, PI-05</v>
      </c>
    </row>
    <row r="56" spans="1:3" ht="30" x14ac:dyDescent="0.25">
      <c r="A56" s="60" t="str">
        <f>'2.1 shorter'!A41</f>
        <v xml:space="preserve">CT-EAV-02 </v>
      </c>
      <c r="B56" s="61" t="str" cm="1">
        <f t="array" ref="B56">_xlfn.TEXTJOIN(", ",TRUE,_xlfn._xlws.FILTER('2.1 shorter'!$A$2:$A$192,('2.1 shorter'!$L$2:$L$192 &gt;'2.1 shorter'!Q41)*('2.1 shorter'!$L$2:$L$192 &lt;'2.1 shorter'!L41),"No matches"))</f>
        <v>AG-02, AS-05, BI-02, CH-02, DD-09, GT-06, IS-04 , IT-02 , PC-02, PE-03, PG-04, PI-06, PM-05 , SG-SRE-03, TI-06</v>
      </c>
      <c r="C56" s="62" t="str" cm="1">
        <f t="array" ref="C56">_xlfn.TEXTJOIN(", ", TRUE, _xlfn._xlws.FILTER('2.1 shorter'!$A$2:$A$192, ('2.1 shorter'!$L$2:$L$192 &lt; '2.1 shorter'!R41) * ('2.1 shorter'!$L$2:$L$192 &gt;= '2.1 shorter'!L41) * ('2.1 shorter'!$A$2:$A$192 &lt;&gt; '2.1 shorter'!A41), "No matches"))</f>
        <v>CT-FIN-02 , EG-06, EL-06, EN-ENG-3, LS-03, PE-04</v>
      </c>
    </row>
    <row r="57" spans="1:3" ht="30" x14ac:dyDescent="0.25">
      <c r="A57" s="60" t="str">
        <f>'2.1 shorter'!A42</f>
        <v xml:space="preserve">CT-EAV-03 </v>
      </c>
      <c r="B57" s="61" t="str" cm="1">
        <f t="array" ref="B57">_xlfn.TEXTJOIN(", ",TRUE,_xlfn._xlws.FILTER('2.1 shorter'!$A$2:$A$192,('2.1 shorter'!$L$2:$L$192 &gt;'2.1 shorter'!Q42)*('2.1 shorter'!$L$2:$L$192 &lt;'2.1 shorter'!L42),"No matches"))</f>
        <v>AS-06, EC-05, IS-05 , LS-04, SG-SRE-04</v>
      </c>
      <c r="C57" s="62" t="str" cm="1">
        <f t="array" ref="C57">_xlfn.TEXTJOIN(", ", TRUE, _xlfn._xlws.FILTER('2.1 shorter'!$A$2:$A$192, ('2.1 shorter'!$L$2:$L$192 &lt; '2.1 shorter'!R42) * ('2.1 shorter'!$L$2:$L$192 &gt;= '2.1 shorter'!L42) * ('2.1 shorter'!$A$2:$A$192 &lt;&gt; '2.1 shorter'!A42), "No matches"))</f>
        <v>AG-03, BI-03, CH-03, EG-07, EL-07, EN-ENG-4, EN-SUR-2, GT-07, IT-03 , PC-03, PE-05, PG-05</v>
      </c>
    </row>
    <row r="58" spans="1:3" ht="30" x14ac:dyDescent="0.25">
      <c r="A58" s="60" t="str">
        <f>'2.1 shorter'!A43</f>
        <v xml:space="preserve">CT-EAV-04 </v>
      </c>
      <c r="B58" s="61" t="str" cm="1">
        <f t="array" ref="B58">_xlfn.TEXTJOIN(", ",TRUE,_xlfn._xlws.FILTER('2.1 shorter'!$A$2:$A$192,('2.1 shorter'!$L$2:$L$192 &gt;'2.1 shorter'!Q43)*('2.1 shorter'!$L$2:$L$192 &lt;'2.1 shorter'!L43),"No matches"))</f>
        <v>AS-07, CO-02, CT-FIN-03, EC-06, EG-08, EL-08, EN-SUR-3, IS-06 , PG-06, PM-06 , SE-RES-2, SG-SRE-05, SG-SRE-06</v>
      </c>
      <c r="C58" s="62" t="str" cm="1">
        <f t="array" ref="C58">_xlfn.TEXTJOIN(", ", TRUE, _xlfn._xlws.FILTER('2.1 shorter'!$A$2:$A$192, ('2.1 shorter'!$L$2:$L$192 &lt; '2.1 shorter'!R43) * ('2.1 shorter'!$L$2:$L$192 &gt;= '2.1 shorter'!L43) * ('2.1 shorter'!$A$2:$A$192 &lt;&gt; '2.1 shorter'!A43), "No matches"))</f>
        <v>AG-04, BI-04, CH-04, CO-03, EL-09, EN-ENG-5, GT-08, LS-05, PC-04</v>
      </c>
    </row>
    <row r="59" spans="1:3" x14ac:dyDescent="0.25">
      <c r="A59" s="60" t="str">
        <f>'2.1 shorter'!A44</f>
        <v xml:space="preserve">CT-EAV-05 </v>
      </c>
      <c r="B59" s="61" t="str" cm="1">
        <f t="array" ref="B59">_xlfn.TEXTJOIN(", ",TRUE,_xlfn._xlws.FILTER('2.1 shorter'!$A$2:$A$192,('2.1 shorter'!$L$2:$L$192 &gt;'2.1 shorter'!Q44)*('2.1 shorter'!$L$2:$L$192 &lt;'2.1 shorter'!L44),"No matches"))</f>
        <v>CO-03, EC-07, EN-ENG-5, IT-04 , SE-REM-1, SE-RES-3</v>
      </c>
      <c r="C59" s="62" t="str" cm="1">
        <f t="array" ref="C59">_xlfn.TEXTJOIN(", ", TRUE, _xlfn._xlws.FILTER('2.1 shorter'!$A$2:$A$192, ('2.1 shorter'!$L$2:$L$192 &lt; '2.1 shorter'!R44) * ('2.1 shorter'!$L$2:$L$192 &gt;= '2.1 shorter'!L44) * ('2.1 shorter'!$A$2:$A$192 &lt;&gt; '2.1 shorter'!A44), "No matches"))</f>
        <v>AC-01, AG-05, BI-05, CH-05, CO-04, CT-FIN-04 , EN-SUR-4, PC-05</v>
      </c>
    </row>
    <row r="60" spans="1:3" x14ac:dyDescent="0.25">
      <c r="A60" s="60" t="str">
        <f>'2.1 shorter'!A45</f>
        <v xml:space="preserve">CT-EAV-06 </v>
      </c>
      <c r="B60" s="61" t="str" cm="1">
        <f t="array" ref="B60">_xlfn.TEXTJOIN(", ",TRUE,_xlfn._xlws.FILTER('2.1 shorter'!$A$2:$A$192,('2.1 shorter'!$L$2:$L$192 &gt;'2.1 shorter'!Q45)*('2.1 shorter'!$L$2:$L$192 &lt;'2.1 shorter'!L45),"No matches"))</f>
        <v>AC-01, EC-08, EX-01 , SE-RES-4</v>
      </c>
      <c r="C60" s="62" t="str" cm="1">
        <f t="array" ref="C60">_xlfn.TEXTJOIN(", ", TRUE, _xlfn._xlws.FILTER('2.1 shorter'!$A$2:$A$192, ('2.1 shorter'!$L$2:$L$192 &lt; '2.1 shorter'!R45) * ('2.1 shorter'!$L$2:$L$192 &gt;= '2.1 shorter'!L45) * ('2.1 shorter'!$A$2:$A$192 &lt;&gt; '2.1 shorter'!A45), "No matches"))</f>
        <v>SE-REM-2</v>
      </c>
    </row>
    <row r="61" spans="1:3" x14ac:dyDescent="0.25">
      <c r="A61" s="60" t="str">
        <f>'2.1 shorter'!A46</f>
        <v>DA-CON-4</v>
      </c>
      <c r="B61" s="61" t="str" cm="1">
        <f t="array" ref="B61">_xlfn.TEXTJOIN(", ",TRUE,_xlfn._xlws.FILTER('2.1 shorter'!$A$2:$A$192,('2.1 shorter'!$L$2:$L$192 &gt;'2.1 shorter'!Q46)*('2.1 shorter'!$L$2:$L$192 &lt;'2.1 shorter'!L46),"No matches"))</f>
        <v>CR-05, DD-03, EG-01, GL-MAN-7, GT-02, PI-01, PY-05, ST-SCY-4, TI-02</v>
      </c>
      <c r="C61" s="62" t="str" cm="1">
        <f t="array" ref="C61">_xlfn.TEXTJOIN(", ", TRUE, _xlfn._xlws.FILTER('2.1 shorter'!$A$2:$A$192, ('2.1 shorter'!$L$2:$L$192 &lt; '2.1 shorter'!R46) * ('2.1 shorter'!$L$2:$L$192 &gt;= '2.1 shorter'!L46) * ('2.1 shorter'!$A$2:$A$192 &lt;&gt; '2.1 shorter'!A46), "No matches"))</f>
        <v xml:space="preserve">AS-01, DA-PRO-5, DD-04, EN-ENG-1, GL-MAN-8, GL-MAN-9, IS-01 , PG-01, PM-01 </v>
      </c>
    </row>
    <row r="62" spans="1:3" ht="30" x14ac:dyDescent="0.25">
      <c r="A62" s="60" t="str">
        <f>'2.1 shorter'!A47</f>
        <v>DA-CON-5</v>
      </c>
      <c r="B62" s="61" t="str" cm="1">
        <f t="array" ref="B62">_xlfn.TEXTJOIN(", ",TRUE,_xlfn._xlws.FILTER('2.1 shorter'!$A$2:$A$192,('2.1 shorter'!$L$2:$L$192 &gt;'2.1 shorter'!Q47)*('2.1 shorter'!$L$2:$L$192 &lt;'2.1 shorter'!L47),"No matches"))</f>
        <v xml:space="preserve">AS-01, DA-CON-4, DA-PRO-5, DD-04, EN-ENG-1, GL-MAN-8, GL-MAN-9, IS-01 , PG-01, PI-02, PM-01 </v>
      </c>
      <c r="C62" s="62" t="str" cm="1">
        <f t="array" ref="C62">_xlfn.TEXTJOIN(", ", TRUE, _xlfn._xlws.FILTER('2.1 shorter'!$A$2:$A$192, ('2.1 shorter'!$L$2:$L$192 &lt; '2.1 shorter'!R47) * ('2.1 shorter'!$L$2:$L$192 &gt;= '2.1 shorter'!L47) * ('2.1 shorter'!$A$2:$A$192 &lt;&gt; '2.1 shorter'!A47), "No matches"))</f>
        <v>AS-02, CO-DEV, CR-06, DA-CON-6, EC-01, EG-02, EL-02, GL-MAN-10, GT-03, IS-02 , PM-02 , PY-06, TI-03</v>
      </c>
    </row>
    <row r="63" spans="1:3" ht="30" x14ac:dyDescent="0.25">
      <c r="A63" s="60" t="str">
        <f>'2.1 shorter'!A48</f>
        <v>DA-CON-6</v>
      </c>
      <c r="B63" s="61" t="str" cm="1">
        <f t="array" ref="B63">_xlfn.TEXTJOIN(", ",TRUE,_xlfn._xlws.FILTER('2.1 shorter'!$A$2:$A$192,('2.1 shorter'!$L$2:$L$192 &gt;'2.1 shorter'!Q48)*('2.1 shorter'!$L$2:$L$192 &lt;'2.1 shorter'!L48),"No matches"))</f>
        <v>AS-02, CO-DEV, DA-CON-5, EC-01, EG-02, EL-02, GL-MAN-9, GL-MAN-10, GT-03, IS-02 , PI-02, PM-02 , PY-06, TI-03</v>
      </c>
      <c r="C63" s="62" t="str" cm="1">
        <f t="array" ref="C63">_xlfn.TEXTJOIN(", ", TRUE, _xlfn._xlws.FILTER('2.1 shorter'!$A$2:$A$192, ('2.1 shorter'!$L$2:$L$192 &lt; '2.1 shorter'!R48) * ('2.1 shorter'!$L$2:$L$192 &gt;= '2.1 shorter'!L48) * ('2.1 shorter'!$A$2:$A$192 &lt;&gt; '2.1 shorter'!A48), "No matches"))</f>
        <v>AS-03, CR-06, DA-PRO-6, DD-05, EC-02, GL-MAN-11, GL-MAN-12, PE-01, PG-02, PI-03, PM-03 , PY-07, TI-04</v>
      </c>
    </row>
    <row r="64" spans="1:3" ht="30" x14ac:dyDescent="0.25">
      <c r="A64" s="60" t="str">
        <f>'2.1 shorter'!A49</f>
        <v>DA-CON-7</v>
      </c>
      <c r="B64" s="61" t="str" cm="1">
        <f t="array" ref="B64">_xlfn.TEXTJOIN(", ",TRUE,_xlfn._xlws.FILTER('2.1 shorter'!$A$2:$A$192,('2.1 shorter'!$L$2:$L$192 &gt;'2.1 shorter'!Q49)*('2.1 shorter'!$L$2:$L$192 &lt;'2.1 shorter'!L49),"No matches"))</f>
        <v>AG-01, BI-01, CH-01, CR-07, DD-06, EG-03, EL-03, EN-ENG-2, GT-04, PC-01, PI-04</v>
      </c>
      <c r="C64" s="62" t="str" cm="1">
        <f t="array" ref="C64">_xlfn.TEXTJOIN(", ", TRUE, _xlfn._xlws.FILTER('2.1 shorter'!$A$2:$A$192, ('2.1 shorter'!$L$2:$L$192 &lt; '2.1 shorter'!R49) * ('2.1 shorter'!$L$2:$L$192 &gt;= '2.1 shorter'!L49) * ('2.1 shorter'!$A$2:$A$192 &lt;&gt; '2.1 shorter'!A49), "No matches"))</f>
        <v>AS-04, DA-CON-8, DA-PRO-7, DD-07, EC-03, EG-04, EL-04, IS-03 , IT-01 , LS-01, PE-02, PG-03, PM-04 , SG-SRE-02, TI-05</v>
      </c>
    </row>
    <row r="65" spans="1:3" ht="30" x14ac:dyDescent="0.25">
      <c r="A65" s="60" t="str">
        <f>'2.1 shorter'!A50</f>
        <v>DA-CON-8</v>
      </c>
      <c r="B65" s="61" t="str" cm="1">
        <f t="array" ref="B65">_xlfn.TEXTJOIN(", ",TRUE,_xlfn._xlws.FILTER('2.1 shorter'!$A$2:$A$192,('2.1 shorter'!$L$2:$L$192 &gt;'2.1 shorter'!Q50)*('2.1 shorter'!$L$2:$L$192 &lt;'2.1 shorter'!L50),"No matches"))</f>
        <v>AS-04, DA-CON-7, DA-PRO-7, EC-03, EG-04, EL-04, IS-03 , IT-01 , LS-01, PC-01, PE-02, PG-03, PI-04, PM-04 , SG-SRE-02, TI-05</v>
      </c>
      <c r="C65" s="62" t="str" cm="1">
        <f t="array" ref="C65">_xlfn.TEXTJOIN(", ", TRUE, _xlfn._xlws.FILTER('2.1 shorter'!$A$2:$A$192, ('2.1 shorter'!$L$2:$L$192 &lt; '2.1 shorter'!R50) * ('2.1 shorter'!$L$2:$L$192 &gt;= '2.1 shorter'!L50) * ('2.1 shorter'!$A$2:$A$192 &lt;&gt; '2.1 shorter'!A50), "No matches"))</f>
        <v>CO-01, CT-FIN-01, CT-EAV-01 , DD-07, DD-08, EN-SUR-1, GT-05, LS-02, PI-05, SE-RES-1</v>
      </c>
    </row>
    <row r="66" spans="1:3" ht="30" x14ac:dyDescent="0.25">
      <c r="A66" s="60" t="str">
        <f>'2.1 shorter'!A51</f>
        <v>DA-PRO-5</v>
      </c>
      <c r="B66" s="61" t="str" cm="1">
        <f t="array" ref="B66">_xlfn.TEXTJOIN(", ",TRUE,_xlfn._xlws.FILTER('2.1 shorter'!$A$2:$A$192,('2.1 shorter'!$L$2:$L$192 &gt;'2.1 shorter'!Q51)*('2.1 shorter'!$L$2:$L$192 &lt;'2.1 shorter'!L51),"No matches"))</f>
        <v>AS-01, CR-05, DA-CON-4, EG-01, EN-ENG-1, GL-MAN-8, GT-02, IS-01 , PG-01, PI-01, PM-01 , PY-05</v>
      </c>
      <c r="C66" s="62" t="str" cm="1">
        <f t="array" ref="C66">_xlfn.TEXTJOIN(", ", TRUE, _xlfn._xlws.FILTER('2.1 shorter'!$A$2:$A$192, ('2.1 shorter'!$L$2:$L$192 &lt; '2.1 shorter'!R51) * ('2.1 shorter'!$L$2:$L$192 &gt;= '2.1 shorter'!L51) * ('2.1 shorter'!$A$2:$A$192 &lt;&gt; '2.1 shorter'!A51), "No matches"))</f>
        <v>AS-02, DA-CON-5, DD-04, EC-01, EG-02, GL-MAN-9, GL-MAN-10, IS-02 , PI-02, PM-02 , PY-06, TI-03</v>
      </c>
    </row>
    <row r="67" spans="1:3" x14ac:dyDescent="0.25">
      <c r="A67" s="60" t="str">
        <f>'2.1 shorter'!A52</f>
        <v>DA-PRO-6</v>
      </c>
      <c r="B67" s="61" t="str" cm="1">
        <f t="array" ref="B67">_xlfn.TEXTJOIN(", ",TRUE,_xlfn._xlws.FILTER('2.1 shorter'!$A$2:$A$192,('2.1 shorter'!$L$2:$L$192 &gt;'2.1 shorter'!Q52)*('2.1 shorter'!$L$2:$L$192 &lt;'2.1 shorter'!L52),"No matches"))</f>
        <v>CO-DEV, CR-06, DA-CON-6, DD-05, EL-02, GL-MAN-11, GT-03, PI-03, PY-07</v>
      </c>
      <c r="C67" s="62" t="str" cm="1">
        <f t="array" ref="C67">_xlfn.TEXTJOIN(", ", TRUE, _xlfn._xlws.FILTER('2.1 shorter'!$A$2:$A$192, ('2.1 shorter'!$L$2:$L$192 &lt; '2.1 shorter'!R52) * ('2.1 shorter'!$L$2:$L$192 &gt;= '2.1 shorter'!L52) * ('2.1 shorter'!$A$2:$A$192 &lt;&gt; '2.1 shorter'!A52), "No matches"))</f>
        <v>AS-03, DD-06, EC-02, EG-03, GL-MAN-12, PE-01, PG-02, PM-03 , TI-04</v>
      </c>
    </row>
    <row r="68" spans="1:3" ht="30" x14ac:dyDescent="0.25">
      <c r="A68" s="60" t="str">
        <f>'2.1 shorter'!A53</f>
        <v>DA-PRO-7</v>
      </c>
      <c r="B68" s="61" t="str" cm="1">
        <f t="array" ref="B68">_xlfn.TEXTJOIN(", ",TRUE,_xlfn._xlws.FILTER('2.1 shorter'!$A$2:$A$192,('2.1 shorter'!$L$2:$L$192 &gt;'2.1 shorter'!Q53)*('2.1 shorter'!$L$2:$L$192 &lt;'2.1 shorter'!L53),"No matches"))</f>
        <v xml:space="preserve">AG-01, AS-04, BI-01, CH-01, CR-07, DA-CON-7, DD-06, EC-03, EL-03, EN-ENG-2, GT-04, IS-03 , PC-01, PI-04, PM-04 </v>
      </c>
      <c r="C68" s="62" t="str" cm="1">
        <f t="array" ref="C68">_xlfn.TEXTJOIN(", ", TRUE, _xlfn._xlws.FILTER('2.1 shorter'!$A$2:$A$192, ('2.1 shorter'!$L$2:$L$192 &lt; '2.1 shorter'!R53) * ('2.1 shorter'!$L$2:$L$192 &gt;= '2.1 shorter'!L53) * ('2.1 shorter'!$A$2:$A$192 &lt;&gt; '2.1 shorter'!A53), "No matches"))</f>
        <v>CO-01, CT-FIN-01, CT-EAV-01 , DA-CON-8, DD-07, EG-04, EL-04, EN-SUR-1, IT-01 , LS-01, LS-02, PE-02, PG-03, SE-RES-1, SG-SRE-02, TI-05</v>
      </c>
    </row>
    <row r="69" spans="1:3" x14ac:dyDescent="0.25">
      <c r="A69" s="60" t="str">
        <f>'2.1 shorter'!A54</f>
        <v>DD-02</v>
      </c>
      <c r="B69" s="61" t="str" cm="1">
        <f t="array" ref="B69">_xlfn.TEXTJOIN(", ",TRUE,_xlfn._xlws.FILTER('2.1 shorter'!$A$2:$A$192,('2.1 shorter'!$L$2:$L$192 &gt;'2.1 shorter'!Q54)*('2.1 shorter'!$L$2:$L$192 &lt;'2.1 shorter'!L54),"No matches"))</f>
        <v>CR-03, GL-MAN-3, PY-03, ST-SCY-1, ST-SCY-2</v>
      </c>
      <c r="C69" s="62" t="str" cm="1">
        <f t="array" ref="C69">_xlfn.TEXTJOIN(", ", TRUE, _xlfn._xlws.FILTER('2.1 shorter'!$A$2:$A$192, ('2.1 shorter'!$L$2:$L$192 &lt; '2.1 shorter'!R54) * ('2.1 shorter'!$L$2:$L$192 &gt;= '2.1 shorter'!L54) * ('2.1 shorter'!$A$2:$A$192 &lt;&gt; '2.1 shorter'!A54), "No matches"))</f>
        <v>CR-04, GL-MAN-4, GT-01, ST-SCY-3, TI-01</v>
      </c>
    </row>
    <row r="70" spans="1:3" x14ac:dyDescent="0.25">
      <c r="A70" s="60" t="str">
        <f>'2.1 shorter'!A55</f>
        <v>DD-03</v>
      </c>
      <c r="B70" s="61" t="str" cm="1">
        <f t="array" ref="B70">_xlfn.TEXTJOIN(", ",TRUE,_xlfn._xlws.FILTER('2.1 shorter'!$A$2:$A$192,('2.1 shorter'!$L$2:$L$192 &gt;'2.1 shorter'!Q55)*('2.1 shorter'!$L$2:$L$192 &lt;'2.1 shorter'!L55),"No matches"))</f>
        <v>CR-04, EL-01, GL-MAN-5, GL-MAN-6, PY-04, ST-SCY-3, TI-01</v>
      </c>
      <c r="C70" s="62" t="str" cm="1">
        <f t="array" ref="C70">_xlfn.TEXTJOIN(", ", TRUE, _xlfn._xlws.FILTER('2.1 shorter'!$A$2:$A$192, ('2.1 shorter'!$L$2:$L$192 &lt; '2.1 shorter'!R55) * ('2.1 shorter'!$L$2:$L$192 &gt;= '2.1 shorter'!L55) * ('2.1 shorter'!$A$2:$A$192 &lt;&gt; '2.1 shorter'!A55), "No matches"))</f>
        <v>CR-05, DA-CON-4, EG-01, GL-MAN-7, GT-02, PI-01, PY-05, ST-SCY-4, TI-02</v>
      </c>
    </row>
    <row r="71" spans="1:3" ht="30" x14ac:dyDescent="0.25">
      <c r="A71" s="60" t="str">
        <f>'2.1 shorter'!A56</f>
        <v>DD-04</v>
      </c>
      <c r="B71" s="61" t="str" cm="1">
        <f t="array" ref="B71">_xlfn.TEXTJOIN(", ",TRUE,_xlfn._xlws.FILTER('2.1 shorter'!$A$2:$A$192,('2.1 shorter'!$L$2:$L$192 &gt;'2.1 shorter'!Q56)*('2.1 shorter'!$L$2:$L$192 &lt;'2.1 shorter'!L56),"No matches"))</f>
        <v>AS-01, CR-05, DA-CON-4, DA-PRO-5, EG-01, EN-ENG-1, GL-MAN-8, GT-02, IS-01 , PG-01, PI-01, PM-01 , PY-05</v>
      </c>
      <c r="C71" s="62" t="str" cm="1">
        <f t="array" ref="C71">_xlfn.TEXTJOIN(", ", TRUE, _xlfn._xlws.FILTER('2.1 shorter'!$A$2:$A$192, ('2.1 shorter'!$L$2:$L$192 &lt; '2.1 shorter'!R56) * ('2.1 shorter'!$L$2:$L$192 &gt;= '2.1 shorter'!L56) * ('2.1 shorter'!$A$2:$A$192 &lt;&gt; '2.1 shorter'!A56), "No matches"))</f>
        <v>AS-02, DA-CON-5, EC-01, EG-02, GL-MAN-9, GL-MAN-10, IS-02 , PI-02, PM-02 , PY-06, TI-03</v>
      </c>
    </row>
    <row r="72" spans="1:3" ht="30" x14ac:dyDescent="0.25">
      <c r="A72" s="60" t="str">
        <f>'2.1 shorter'!A57</f>
        <v>DD-05</v>
      </c>
      <c r="B72" s="61" t="str" cm="1">
        <f t="array" ref="B72">_xlfn.TEXTJOIN(", ",TRUE,_xlfn._xlws.FILTER('2.1 shorter'!$A$2:$A$192,('2.1 shorter'!$L$2:$L$192 &gt;'2.1 shorter'!Q57)*('2.1 shorter'!$L$2:$L$192 &lt;'2.1 shorter'!L57),"No matches"))</f>
        <v>AS-02, CO-DEV, CR-06, DA-CON-6, EG-02, EL-02, GL-MAN-10, GL-MAN-11, GT-03, IS-02 , PM-02 , PY-07</v>
      </c>
      <c r="C72" s="62" t="str" cm="1">
        <f t="array" ref="C72">_xlfn.TEXTJOIN(", ", TRUE, _xlfn._xlws.FILTER('2.1 shorter'!$A$2:$A$192, ('2.1 shorter'!$L$2:$L$192 &lt; '2.1 shorter'!R57) * ('2.1 shorter'!$L$2:$L$192 &gt;= '2.1 shorter'!L57) * ('2.1 shorter'!$A$2:$A$192 &lt;&gt; '2.1 shorter'!A57), "No matches"))</f>
        <v>AS-03, DA-PRO-6, EC-02, EG-03, GL-MAN-12, PE-01, PG-02, PI-03, PM-03 , TI-04</v>
      </c>
    </row>
    <row r="73" spans="1:3" ht="30" x14ac:dyDescent="0.25">
      <c r="A73" s="60" t="str">
        <f>'2.1 shorter'!A58</f>
        <v>DD-06</v>
      </c>
      <c r="B73" s="61" t="str" cm="1">
        <f t="array" ref="B73">_xlfn.TEXTJOIN(", ",TRUE,_xlfn._xlws.FILTER('2.1 shorter'!$A$2:$A$192,('2.1 shorter'!$L$2:$L$192 &gt;'2.1 shorter'!Q58)*('2.1 shorter'!$L$2:$L$192 &lt;'2.1 shorter'!L58),"No matches"))</f>
        <v>AS-03, DA-PRO-6, EC-02, EG-03, GL-MAN-12, PE-01, PG-02, PM-03 , TI-04</v>
      </c>
      <c r="C73" s="62" t="str" cm="1">
        <f t="array" ref="C73">_xlfn.TEXTJOIN(", ", TRUE, _xlfn._xlws.FILTER('2.1 shorter'!$A$2:$A$192, ('2.1 shorter'!$L$2:$L$192 &lt; '2.1 shorter'!R58) * ('2.1 shorter'!$L$2:$L$192 &gt;= '2.1 shorter'!L58) * ('2.1 shorter'!$A$2:$A$192 &lt;&gt; '2.1 shorter'!A58), "No matches"))</f>
        <v xml:space="preserve">AG-01, AS-04, BI-01, CH-01, CR-07, DA-CON-7, DA-PRO-7, EC-03, EL-03, EN-ENG-2, GT-04, IS-03 , PC-01, PI-04, PM-04 </v>
      </c>
    </row>
    <row r="74" spans="1:3" ht="30" x14ac:dyDescent="0.25">
      <c r="A74" s="60" t="str">
        <f>'2.1 shorter'!A59</f>
        <v>DD-07</v>
      </c>
      <c r="B74" s="61" t="str" cm="1">
        <f t="array" ref="B74">_xlfn.TEXTJOIN(", ",TRUE,_xlfn._xlws.FILTER('2.1 shorter'!$A$2:$A$192,('2.1 shorter'!$L$2:$L$192 &gt;'2.1 shorter'!Q59)*('2.1 shorter'!$L$2:$L$192 &lt;'2.1 shorter'!L59),"No matches"))</f>
        <v>AS-04, DA-CON-7, DA-CON-8, DA-PRO-7, EC-03, EG-04, EL-04, IS-03 , IT-01 , LS-01, PC-01, PE-02, PG-03, PM-04 , SG-SRE-02, TI-05</v>
      </c>
      <c r="C74" s="62" t="str" cm="1">
        <f t="array" ref="C74">_xlfn.TEXTJOIN(", ", TRUE, _xlfn._xlws.FILTER('2.1 shorter'!$A$2:$A$192, ('2.1 shorter'!$L$2:$L$192 &lt; '2.1 shorter'!R59) * ('2.1 shorter'!$L$2:$L$192 &gt;= '2.1 shorter'!L59) * ('2.1 shorter'!$A$2:$A$192 &lt;&gt; '2.1 shorter'!A59), "No matches"))</f>
        <v>CO-01, CT-FIN-01, CT-EAV-01 , DD-08, EN-SUR-1, GT-05, LS-02, PI-05, SE-RES-1</v>
      </c>
    </row>
    <row r="75" spans="1:3" x14ac:dyDescent="0.25">
      <c r="A75" s="60" t="str">
        <f>'2.1 shorter'!A60</f>
        <v>DD-08</v>
      </c>
      <c r="B75" s="61" t="str" cm="1">
        <f t="array" ref="B75">_xlfn.TEXTJOIN(", ",TRUE,_xlfn._xlws.FILTER('2.1 shorter'!$A$2:$A$192,('2.1 shorter'!$L$2:$L$192 &gt;'2.1 shorter'!Q60)*('2.1 shorter'!$L$2:$L$192 &lt;'2.1 shorter'!L60),"No matches"))</f>
        <v>CO-01, CT-FIN-01, CT-EAV-01 , DA-CON-8, DD-07, EN-SUR-1, GT-05, LS-02, PI-05, SE-RES-1</v>
      </c>
      <c r="C75" s="62" t="str" cm="1">
        <f t="array" ref="C75">_xlfn.TEXTJOIN(", ", TRUE, _xlfn._xlws.FILTER('2.1 shorter'!$A$2:$A$192, ('2.1 shorter'!$L$2:$L$192 &lt; '2.1 shorter'!R60) * ('2.1 shorter'!$L$2:$L$192 &gt;= '2.1 shorter'!L60) * ('2.1 shorter'!$A$2:$A$192 &lt;&gt; '2.1 shorter'!A60), "No matches"))</f>
        <v>AG-02, BI-02, CH-02, DD-09, EC-04, EG-05, EL-05, PC-02, PE-03, TI-06</v>
      </c>
    </row>
    <row r="76" spans="1:3" ht="30" x14ac:dyDescent="0.25">
      <c r="A76" s="60" t="str">
        <f>'2.1 shorter'!A61</f>
        <v>DD-09</v>
      </c>
      <c r="B76" s="61" t="str" cm="1">
        <f t="array" ref="B76">_xlfn.TEXTJOIN(", ",TRUE,_xlfn._xlws.FILTER('2.1 shorter'!$A$2:$A$192,('2.1 shorter'!$L$2:$L$192 &gt;'2.1 shorter'!Q61)*('2.1 shorter'!$L$2:$L$192 &lt;'2.1 shorter'!L61),"No matches"))</f>
        <v>DD-08, EC-04, EG-05, EL-05, GT-05</v>
      </c>
      <c r="C76" s="62" t="str" cm="1">
        <f t="array" ref="C76">_xlfn.TEXTJOIN(", ", TRUE, _xlfn._xlws.FILTER('2.1 shorter'!$A$2:$A$192, ('2.1 shorter'!$L$2:$L$192 &lt; '2.1 shorter'!R61) * ('2.1 shorter'!$L$2:$L$192 &gt;= '2.1 shorter'!L61) * ('2.1 shorter'!$A$2:$A$192 &lt;&gt; '2.1 shorter'!A61), "No matches"))</f>
        <v>AG-02, AS-05, BI-02, CH-02, GT-06, IS-04 , IT-02 , PC-02, PE-03, PG-04, PI-06, PM-05 , SG-SRE-03, TI-06</v>
      </c>
    </row>
    <row r="77" spans="1:3" ht="30" x14ac:dyDescent="0.25">
      <c r="A77" s="60" t="str">
        <f>'2.1 shorter'!A62</f>
        <v>EC-01</v>
      </c>
      <c r="B77" s="61" t="str" cm="1">
        <f t="array" ref="B77">_xlfn.TEXTJOIN(", ",TRUE,_xlfn._xlws.FILTER('2.1 shorter'!$A$2:$A$192,('2.1 shorter'!$L$2:$L$192 &gt;'2.1 shorter'!Q62)*('2.1 shorter'!$L$2:$L$192 &lt;'2.1 shorter'!L62),"No matches"))</f>
        <v>AS-01, DA-CON-5, DA-PRO-5, DD-04, EN-ENG-1, GL-MAN-8, GL-MAN-9, IS-01 , PG-01, PI-02, PM-01 , TI-03</v>
      </c>
      <c r="C77" s="62" t="str" cm="1">
        <f t="array" ref="C77">_xlfn.TEXTJOIN(", ", TRUE, _xlfn._xlws.FILTER('2.1 shorter'!$A$2:$A$192, ('2.1 shorter'!$L$2:$L$192 &lt; '2.1 shorter'!R62) * ('2.1 shorter'!$L$2:$L$192 &gt;= '2.1 shorter'!L62) * ('2.1 shorter'!$A$2:$A$192 &lt;&gt; '2.1 shorter'!A62), "No matches"))</f>
        <v>AS-02, CO-DEV, CR-06, DA-CON-6, EG-02, EL-02, GL-MAN-10, GL-MAN-11, GT-03, IS-02 , PM-02 , PY-06</v>
      </c>
    </row>
    <row r="78" spans="1:3" ht="30" x14ac:dyDescent="0.25">
      <c r="A78" s="60" t="str">
        <f>'2.1 shorter'!A63</f>
        <v>EC-02</v>
      </c>
      <c r="B78" s="61" t="str" cm="1">
        <f t="array" ref="B78">_xlfn.TEXTJOIN(", ",TRUE,_xlfn._xlws.FILTER('2.1 shorter'!$A$2:$A$192,('2.1 shorter'!$L$2:$L$192 &gt;'2.1 shorter'!Q63)*('2.1 shorter'!$L$2:$L$192 &lt;'2.1 shorter'!L63),"No matches"))</f>
        <v>AS-03, CR-06, DA-CON-6, DA-PRO-6, DD-05, EL-02, GL-MAN-11, GL-MAN-12, PE-01, PG-02, PI-03, PM-03 , PY-07, TI-04</v>
      </c>
      <c r="C78" s="62" t="str" cm="1">
        <f t="array" ref="C78">_xlfn.TEXTJOIN(", ", TRUE, _xlfn._xlws.FILTER('2.1 shorter'!$A$2:$A$192, ('2.1 shorter'!$L$2:$L$192 &lt; '2.1 shorter'!R63) * ('2.1 shorter'!$L$2:$L$192 &gt;= '2.1 shorter'!L63) * ('2.1 shorter'!$A$2:$A$192 &lt;&gt; '2.1 shorter'!A63), "No matches"))</f>
        <v>AG-01, BI-01, CH-01, DD-06, EG-03, EL-03, EN-ENG-2, GT-04</v>
      </c>
    </row>
    <row r="79" spans="1:3" ht="30" x14ac:dyDescent="0.25">
      <c r="A79" s="60" t="str">
        <f>'2.1 shorter'!A64</f>
        <v>EC-03</v>
      </c>
      <c r="B79" s="61" t="str" cm="1">
        <f t="array" ref="B79">_xlfn.TEXTJOIN(", ",TRUE,_xlfn._xlws.FILTER('2.1 shorter'!$A$2:$A$192,('2.1 shorter'!$L$2:$L$192 &gt;'2.1 shorter'!Q64)*('2.1 shorter'!$L$2:$L$192 &lt;'2.1 shorter'!L64),"No matches"))</f>
        <v xml:space="preserve">AG-01, AS-04, BI-01, CH-01, CR-07, DA-CON-7, DD-06, EL-03, EN-ENG-2, GT-04, IS-03 , PC-01, PI-04, PM-04 </v>
      </c>
      <c r="C79" s="62" t="str" cm="1">
        <f t="array" ref="C79">_xlfn.TEXTJOIN(", ", TRUE, _xlfn._xlws.FILTER('2.1 shorter'!$A$2:$A$192, ('2.1 shorter'!$L$2:$L$192 &lt; '2.1 shorter'!R64) * ('2.1 shorter'!$L$2:$L$192 &gt;= '2.1 shorter'!L64) * ('2.1 shorter'!$A$2:$A$192 &lt;&gt; '2.1 shorter'!A64), "No matches"))</f>
        <v>CO-01, CT-EAV-01 , DA-CON-8, DA-PRO-7, DD-07, EG-04, EL-04, EN-SUR-1, IT-01 , LS-01, LS-02, PE-02, PG-03, SE-RES-1, SG-SRE-02, TI-05</v>
      </c>
    </row>
    <row r="80" spans="1:3" x14ac:dyDescent="0.25">
      <c r="A80" s="60" t="str">
        <f>'2.1 shorter'!A65</f>
        <v>EC-04</v>
      </c>
      <c r="B80" s="61" t="str" cm="1">
        <f t="array" ref="B80">_xlfn.TEXTJOIN(", ",TRUE,_xlfn._xlws.FILTER('2.1 shorter'!$A$2:$A$192,('2.1 shorter'!$L$2:$L$192 &gt;'2.1 shorter'!Q65)*('2.1 shorter'!$L$2:$L$192 &lt;'2.1 shorter'!L65),"No matches"))</f>
        <v>CO-01, CT-FIN-01, CT-EAV-01 , DD-07, DD-08, EN-SUR-1, GT-05, LS-02, PI-05, SE-RES-1</v>
      </c>
      <c r="C80" s="62" t="str" cm="1">
        <f t="array" ref="C80">_xlfn.TEXTJOIN(", ", TRUE, _xlfn._xlws.FILTER('2.1 shorter'!$A$2:$A$192, ('2.1 shorter'!$L$2:$L$192 &lt; '2.1 shorter'!R65) * ('2.1 shorter'!$L$2:$L$192 &gt;= '2.1 shorter'!L65) * ('2.1 shorter'!$A$2:$A$192 &lt;&gt; '2.1 shorter'!A65), "No matches"))</f>
        <v>AG-02, BI-02, CH-02, DD-09, EG-05, EL-05, PC-02, PE-03, TI-06</v>
      </c>
    </row>
    <row r="81" spans="1:3" ht="30" x14ac:dyDescent="0.25">
      <c r="A81" s="60" t="str">
        <f>'2.1 shorter'!A66</f>
        <v>EC-05</v>
      </c>
      <c r="B81" s="61" t="str" cm="1">
        <f t="array" ref="B81">_xlfn.TEXTJOIN(", ",TRUE,_xlfn._xlws.FILTER('2.1 shorter'!$A$2:$A$192,('2.1 shorter'!$L$2:$L$192 &gt;'2.1 shorter'!Q66)*('2.1 shorter'!$L$2:$L$192 &lt;'2.1 shorter'!L66),"No matches"))</f>
        <v>CT-FIN-02 , EG-06, EL-06, EN-ENG-3, PE-04</v>
      </c>
      <c r="C81" s="62" t="str" cm="1">
        <f t="array" ref="C81">_xlfn.TEXTJOIN(", ", TRUE, _xlfn._xlws.FILTER('2.1 shorter'!$A$2:$A$192, ('2.1 shorter'!$L$2:$L$192 &lt; '2.1 shorter'!R66) * ('2.1 shorter'!$L$2:$L$192 &gt;= '2.1 shorter'!L66) * ('2.1 shorter'!$A$2:$A$192 &lt;&gt; '2.1 shorter'!A66), "No matches"))</f>
        <v>AG-03, AS-06, BI-03, CH-03, CT-EAV-03 , EG-07, EL-07, EN-SUR-2, GT-07, IS-05 , LS-04, PC-03, PG-05, SG-SRE-04</v>
      </c>
    </row>
    <row r="82" spans="1:3" ht="30" x14ac:dyDescent="0.25">
      <c r="A82" s="60" t="str">
        <f>'2.1 shorter'!A67</f>
        <v>EC-06</v>
      </c>
      <c r="B82" s="61" t="str" cm="1">
        <f t="array" ref="B82">_xlfn.TEXTJOIN(", ",TRUE,_xlfn._xlws.FILTER('2.1 shorter'!$A$2:$A$192,('2.1 shorter'!$L$2:$L$192 &gt;'2.1 shorter'!Q67)*('2.1 shorter'!$L$2:$L$192 &lt;'2.1 shorter'!L67),"No matches"))</f>
        <v>AS-07, CO-02, EL-08, EN-ENG-4, IS-06 , IT-03 , PE-05, PM-06 , SE-RES-2, SG-SRE-05</v>
      </c>
      <c r="C82" s="62" t="str" cm="1">
        <f t="array" ref="C82">_xlfn.TEXTJOIN(", ", TRUE, _xlfn._xlws.FILTER('2.1 shorter'!$A$2:$A$192, ('2.1 shorter'!$L$2:$L$192 &lt; '2.1 shorter'!R67) * ('2.1 shorter'!$L$2:$L$192 &gt;= '2.1 shorter'!L67) * ('2.1 shorter'!$A$2:$A$192 &lt;&gt; '2.1 shorter'!A67), "No matches"))</f>
        <v>AG-04, BI-04, CH-04, CT-FIN-03, CT-EAV-04 , EG-08, EL-09, EN-SUR-3, GT-08, LS-05, PC-04, PG-06, SG-SRE-06</v>
      </c>
    </row>
    <row r="83" spans="1:3" x14ac:dyDescent="0.25">
      <c r="A83" s="60" t="str">
        <f>'2.1 shorter'!A68</f>
        <v>EC-07</v>
      </c>
      <c r="B83" s="61" t="str" cm="1">
        <f t="array" ref="B83">_xlfn.TEXTJOIN(", ",TRUE,_xlfn._xlws.FILTER('2.1 shorter'!$A$2:$A$192,('2.1 shorter'!$L$2:$L$192 &gt;'2.1 shorter'!Q68)*('2.1 shorter'!$L$2:$L$192 &lt;'2.1 shorter'!L68),"No matches"))</f>
        <v>CO-03, EL-09, EN-ENG-5, IT-04 , PC-04, SE-REM-1, SE-RES-3</v>
      </c>
      <c r="C83" s="62" t="str" cm="1">
        <f t="array" ref="C83">_xlfn.TEXTJOIN(", ", TRUE, _xlfn._xlws.FILTER('2.1 shorter'!$A$2:$A$192, ('2.1 shorter'!$L$2:$L$192 &lt; '2.1 shorter'!R68) * ('2.1 shorter'!$L$2:$L$192 &gt;= '2.1 shorter'!L68) * ('2.1 shorter'!$A$2:$A$192 &lt;&gt; '2.1 shorter'!A68), "No matches"))</f>
        <v>AC-01, AG-05, BI-05, CH-05, CO-04, CT-FIN-04 , CT-EAV-05 , EN-SUR-4, PC-05</v>
      </c>
    </row>
    <row r="84" spans="1:3" x14ac:dyDescent="0.25">
      <c r="A84" s="60" t="str">
        <f>'2.1 shorter'!A69</f>
        <v>EC-08</v>
      </c>
      <c r="B84" s="61" t="str" cm="1">
        <f t="array" ref="B84">_xlfn.TEXTJOIN(", ",TRUE,_xlfn._xlws.FILTER('2.1 shorter'!$A$2:$A$192,('2.1 shorter'!$L$2:$L$192 &gt;'2.1 shorter'!Q69)*('2.1 shorter'!$L$2:$L$192 &lt;'2.1 shorter'!L69),"No matches"))</f>
        <v>AC-01, AG-05, BI-05, CH-05, CO-04, CT-FIN-04 , EN-SUR-4, PC-05</v>
      </c>
      <c r="C84" s="62" t="str" cm="1">
        <f t="array" ref="C84">_xlfn.TEXTJOIN(", ", TRUE, _xlfn._xlws.FILTER('2.1 shorter'!$A$2:$A$192, ('2.1 shorter'!$L$2:$L$192 &lt; '2.1 shorter'!R69) * ('2.1 shorter'!$L$2:$L$192 &gt;= '2.1 shorter'!L69) * ('2.1 shorter'!$A$2:$A$192 &lt;&gt; '2.1 shorter'!A69), "No matches"))</f>
        <v>CT-EAV-06 , EX-01 , SE-REM-2, SE-RES-4</v>
      </c>
    </row>
    <row r="85" spans="1:3" ht="30" x14ac:dyDescent="0.25">
      <c r="A85" s="60" t="str">
        <f>'2.1 shorter'!A70</f>
        <v>EG-01</v>
      </c>
      <c r="B85" s="61" t="str" cm="1">
        <f t="array" ref="B85">_xlfn.TEXTJOIN(", ",TRUE,_xlfn._xlws.FILTER('2.1 shorter'!$A$2:$A$192,('2.1 shorter'!$L$2:$L$192 &gt;'2.1 shorter'!Q70)*('2.1 shorter'!$L$2:$L$192 &lt;'2.1 shorter'!L70),"No matches"))</f>
        <v>CR-05, DD-03, GL-MAN-6, GL-MAN-7, GT-02, ST-SCY-4, TI-02</v>
      </c>
      <c r="C85" s="62" t="str" cm="1">
        <f t="array" ref="C85">_xlfn.TEXTJOIN(", ", TRUE, _xlfn._xlws.FILTER('2.1 shorter'!$A$2:$A$192, ('2.1 shorter'!$L$2:$L$192 &lt; '2.1 shorter'!R70) * ('2.1 shorter'!$L$2:$L$192 &gt;= '2.1 shorter'!L70) * ('2.1 shorter'!$A$2:$A$192 &lt;&gt; '2.1 shorter'!A70), "No matches"))</f>
        <v>AS-01, DA-CON-4, DA-PRO-5, DD-04, EN-ENG-1, GL-MAN-8, IS-01 , PG-01, PI-01, PM-01 , PY-05</v>
      </c>
    </row>
    <row r="86" spans="1:3" ht="30" x14ac:dyDescent="0.25">
      <c r="A86" s="60" t="str">
        <f>'2.1 shorter'!A71</f>
        <v>EG-02</v>
      </c>
      <c r="B86" s="61" t="str" cm="1">
        <f t="array" ref="B86">_xlfn.TEXTJOIN(", ",TRUE,_xlfn._xlws.FILTER('2.1 shorter'!$A$2:$A$192,('2.1 shorter'!$L$2:$L$192 &gt;'2.1 shorter'!Q71)*('2.1 shorter'!$L$2:$L$192 &lt;'2.1 shorter'!L71),"No matches"))</f>
        <v>AS-02, DA-CON-5, DA-PRO-5, DD-04, EC-01, EN-ENG-1, GL-MAN-9, IS-02 , PG-01, PI-02, PM-02 , PY-06, TI-03</v>
      </c>
      <c r="C86" s="62" t="str" cm="1">
        <f t="array" ref="C86">_xlfn.TEXTJOIN(", ", TRUE, _xlfn._xlws.FILTER('2.1 shorter'!$A$2:$A$192, ('2.1 shorter'!$L$2:$L$192 &lt; '2.1 shorter'!R71) * ('2.1 shorter'!$L$2:$L$192 &gt;= '2.1 shorter'!L71) * ('2.1 shorter'!$A$2:$A$192 &lt;&gt; '2.1 shorter'!A71), "No matches"))</f>
        <v>CO-DEV, CR-06, DA-CON-6, DD-05, EL-02, GL-MAN-10, GL-MAN-11, GT-03, PI-03, PY-07</v>
      </c>
    </row>
    <row r="87" spans="1:3" x14ac:dyDescent="0.25">
      <c r="A87" s="60" t="str">
        <f>'2.1 shorter'!A72</f>
        <v>EG-03</v>
      </c>
      <c r="B87" s="61" t="str" cm="1">
        <f t="array" ref="B87">_xlfn.TEXTJOIN(", ",TRUE,_xlfn._xlws.FILTER('2.1 shorter'!$A$2:$A$192,('2.1 shorter'!$L$2:$L$192 &gt;'2.1 shorter'!Q72)*('2.1 shorter'!$L$2:$L$192 &lt;'2.1 shorter'!L72),"No matches"))</f>
        <v>AS-03, DA-PRO-6, DD-05, EC-02, GL-MAN-11, GL-MAN-12, PE-01, PG-02, PI-03, PM-03 , PY-07, TI-04</v>
      </c>
      <c r="C87" s="62" t="str" cm="1">
        <f t="array" ref="C87">_xlfn.TEXTJOIN(", ", TRUE, _xlfn._xlws.FILTER('2.1 shorter'!$A$2:$A$192, ('2.1 shorter'!$L$2:$L$192 &lt; '2.1 shorter'!R72) * ('2.1 shorter'!$L$2:$L$192 &gt;= '2.1 shorter'!L72) * ('2.1 shorter'!$A$2:$A$192 &lt;&gt; '2.1 shorter'!A72), "No matches"))</f>
        <v>AG-01, BI-01, CH-01, CR-07, DA-CON-7, DD-06, EL-03, EN-ENG-2, GT-04, PC-01, PI-04</v>
      </c>
    </row>
    <row r="88" spans="1:3" ht="30" x14ac:dyDescent="0.25">
      <c r="A88" s="60" t="str">
        <f>'2.1 shorter'!A73</f>
        <v>EG-04</v>
      </c>
      <c r="B88" s="61" t="str" cm="1">
        <f t="array" ref="B88">_xlfn.TEXTJOIN(", ",TRUE,_xlfn._xlws.FILTER('2.1 shorter'!$A$2:$A$192,('2.1 shorter'!$L$2:$L$192 &gt;'2.1 shorter'!Q73)*('2.1 shorter'!$L$2:$L$192 &lt;'2.1 shorter'!L73),"No matches"))</f>
        <v>AG-01, AS-04, BI-01, CH-01, CR-07, DA-CON-7, DA-PRO-7, EC-03, EN-ENG-2, GT-04, IS-03 , IT-01 , LS-01, PC-01, PE-02, PG-03, PI-04, PM-04 , SG-SRE-02, TI-05</v>
      </c>
      <c r="C88" s="62" t="str" cm="1">
        <f t="array" ref="C88">_xlfn.TEXTJOIN(", ", TRUE, _xlfn._xlws.FILTER('2.1 shorter'!$A$2:$A$192, ('2.1 shorter'!$L$2:$L$192 &lt; '2.1 shorter'!R73) * ('2.1 shorter'!$L$2:$L$192 &gt;= '2.1 shorter'!L73) * ('2.1 shorter'!$A$2:$A$192 &lt;&gt; '2.1 shorter'!A73), "No matches"))</f>
        <v>CO-01, CT-FIN-01, CT-EAV-01 , DA-CON-8, DD-07, EL-04, EN-SUR-1, LS-02, PI-05, SE-RES-1</v>
      </c>
    </row>
    <row r="89" spans="1:3" x14ac:dyDescent="0.25">
      <c r="A89" s="60" t="str">
        <f>'2.1 shorter'!A74</f>
        <v>EG-05</v>
      </c>
      <c r="B89" s="61" t="str" cm="1">
        <f t="array" ref="B89">_xlfn.TEXTJOIN(", ",TRUE,_xlfn._xlws.FILTER('2.1 shorter'!$A$2:$A$192,('2.1 shorter'!$L$2:$L$192 &gt;'2.1 shorter'!Q74)*('2.1 shorter'!$L$2:$L$192 &lt;'2.1 shorter'!L74),"No matches"))</f>
        <v>CT-FIN-01, DD-08, EC-04, GT-05, PI-05</v>
      </c>
      <c r="C89" s="62" t="str" cm="1">
        <f t="array" ref="C89">_xlfn.TEXTJOIN(", ", TRUE, _xlfn._xlws.FILTER('2.1 shorter'!$A$2:$A$192, ('2.1 shorter'!$L$2:$L$192 &lt; '2.1 shorter'!R74) * ('2.1 shorter'!$L$2:$L$192 &gt;= '2.1 shorter'!L74) * ('2.1 shorter'!$A$2:$A$192 &lt;&gt; '2.1 shorter'!A74), "No matches"))</f>
        <v>AG-02, AS-05, BI-02, CH-02, DD-09, EL-05, IS-04 , IT-02 , PC-02, PE-03, PI-06, PM-05 , TI-06</v>
      </c>
    </row>
    <row r="90" spans="1:3" x14ac:dyDescent="0.25">
      <c r="A90" s="60" t="str">
        <f>'2.1 shorter'!A75</f>
        <v>EG-06</v>
      </c>
      <c r="B90" s="61" t="str" cm="1">
        <f t="array" ref="B90">_xlfn.TEXTJOIN(", ",TRUE,_xlfn._xlws.FILTER('2.1 shorter'!$A$2:$A$192,('2.1 shorter'!$L$2:$L$192 &gt;'2.1 shorter'!Q75)*('2.1 shorter'!$L$2:$L$192 &lt;'2.1 shorter'!L75),"No matches"))</f>
        <v>AS-05, CT-EAV-02 , GT-06, IS-04 , IT-02 , LS-03, PG-04, PI-06, PM-05 , SG-SRE-03</v>
      </c>
      <c r="C90" s="62" t="str" cm="1">
        <f t="array" ref="C90">_xlfn.TEXTJOIN(", ", TRUE, _xlfn._xlws.FILTER('2.1 shorter'!$A$2:$A$192, ('2.1 shorter'!$L$2:$L$192 &lt; '2.1 shorter'!R75) * ('2.1 shorter'!$L$2:$L$192 &gt;= '2.1 shorter'!L75) * ('2.1 shorter'!$A$2:$A$192 &lt;&gt; '2.1 shorter'!A75), "No matches"))</f>
        <v>AS-06, CT-FIN-02 , EC-05, EL-06, EN-ENG-3, IS-05 , PE-04</v>
      </c>
    </row>
    <row r="91" spans="1:3" x14ac:dyDescent="0.25">
      <c r="A91" s="60" t="str">
        <f>'2.1 shorter'!A76</f>
        <v>EG-07</v>
      </c>
      <c r="B91" s="61" t="str" cm="1">
        <f t="array" ref="B91">_xlfn.TEXTJOIN(", ",TRUE,_xlfn._xlws.FILTER('2.1 shorter'!$A$2:$A$192,('2.1 shorter'!$L$2:$L$192 &gt;'2.1 shorter'!Q76)*('2.1 shorter'!$L$2:$L$192 &lt;'2.1 shorter'!L76),"No matches"))</f>
        <v>AS-06, CT-EAV-03 , EC-05, IS-05 , LS-04, SG-SRE-04</v>
      </c>
      <c r="C91" s="62" t="str" cm="1">
        <f t="array" ref="C91">_xlfn.TEXTJOIN(", ", TRUE, _xlfn._xlws.FILTER('2.1 shorter'!$A$2:$A$192, ('2.1 shorter'!$L$2:$L$192 &lt; '2.1 shorter'!R76) * ('2.1 shorter'!$L$2:$L$192 &gt;= '2.1 shorter'!L76) * ('2.1 shorter'!$A$2:$A$192 &lt;&gt; '2.1 shorter'!A76), "No matches"))</f>
        <v>AG-03, BI-03, CH-03, EL-07, EN-ENG-4, EN-SUR-2, GT-07, IT-03 , PC-03, PE-05, PG-05</v>
      </c>
    </row>
    <row r="92" spans="1:3" ht="30" x14ac:dyDescent="0.25">
      <c r="A92" s="60" t="str">
        <f>'2.1 shorter'!A77</f>
        <v>EG-08</v>
      </c>
      <c r="B92" s="61" t="str" cm="1">
        <f t="array" ref="B92">_xlfn.TEXTJOIN(", ",TRUE,_xlfn._xlws.FILTER('2.1 shorter'!$A$2:$A$192,('2.1 shorter'!$L$2:$L$192 &gt;'2.1 shorter'!Q77)*('2.1 shorter'!$L$2:$L$192 &lt;'2.1 shorter'!L77),"No matches"))</f>
        <v>AS-07, CO-02, EC-06, EL-08, IS-06 , IT-03 , PE-05, PM-06 , SE-RES-2, SG-SRE-05</v>
      </c>
      <c r="C92" s="62" t="str" cm="1">
        <f t="array" ref="C92">_xlfn.TEXTJOIN(", ", TRUE, _xlfn._xlws.FILTER('2.1 shorter'!$A$2:$A$192, ('2.1 shorter'!$L$2:$L$192 &lt; '2.1 shorter'!R77) * ('2.1 shorter'!$L$2:$L$192 &gt;= '2.1 shorter'!L77) * ('2.1 shorter'!$A$2:$A$192 &lt;&gt; '2.1 shorter'!A77), "No matches"))</f>
        <v>AG-04, BI-04, CH-04, CT-FIN-03, CT-EAV-04 , EL-09, EN-SUR-3, GT-08, LS-05, PC-04, PG-06, SG-SRE-06</v>
      </c>
    </row>
    <row r="93" spans="1:3" x14ac:dyDescent="0.25">
      <c r="A93" s="60" t="str">
        <f>'2.1 shorter'!A78</f>
        <v>EL-01</v>
      </c>
      <c r="B93" s="61" t="str" cm="1">
        <f t="array" ref="B93">_xlfn.TEXTJOIN(", ",TRUE,_xlfn._xlws.FILTER('2.1 shorter'!$A$2:$A$192,('2.1 shorter'!$L$2:$L$192 &gt;'2.1 shorter'!Q78)*('2.1 shorter'!$L$2:$L$192 &lt;'2.1 shorter'!L78),"No matches"))</f>
        <v>CR-04, GL-MAN-4, GL-MAN-5, PY-04, ST-SCY-3, TI-01</v>
      </c>
      <c r="C93" s="62" t="str" cm="1">
        <f t="array" ref="C93">_xlfn.TEXTJOIN(", ", TRUE, _xlfn._xlws.FILTER('2.1 shorter'!$A$2:$A$192, ('2.1 shorter'!$L$2:$L$192 &lt; '2.1 shorter'!R78) * ('2.1 shorter'!$L$2:$L$192 &gt;= '2.1 shorter'!L78) * ('2.1 shorter'!$A$2:$A$192 &lt;&gt; '2.1 shorter'!A78), "No matches"))</f>
        <v>DD-03, GL-MAN-6, GL-MAN-7, ST-SCY-4, TI-02</v>
      </c>
    </row>
    <row r="94" spans="1:3" ht="30" x14ac:dyDescent="0.25">
      <c r="A94" s="60" t="str">
        <f>'2.1 shorter'!A79</f>
        <v>EL-02</v>
      </c>
      <c r="B94" s="61" t="str" cm="1">
        <f t="array" ref="B94">_xlfn.TEXTJOIN(", ",TRUE,_xlfn._xlws.FILTER('2.1 shorter'!$A$2:$A$192,('2.1 shorter'!$L$2:$L$192 &gt;'2.1 shorter'!Q79)*('2.1 shorter'!$L$2:$L$192 &lt;'2.1 shorter'!L79),"No matches"))</f>
        <v>AS-02, CO-DEV, DA-CON-5, EC-01, EG-02, GL-MAN-9, GL-MAN-10, GT-03, IS-02 , PI-02, PM-02 , PY-06, TI-03</v>
      </c>
      <c r="C94" s="62" t="str" cm="1">
        <f t="array" ref="C94">_xlfn.TEXTJOIN(", ", TRUE, _xlfn._xlws.FILTER('2.1 shorter'!$A$2:$A$192, ('2.1 shorter'!$L$2:$L$192 &lt; '2.1 shorter'!R79) * ('2.1 shorter'!$L$2:$L$192 &gt;= '2.1 shorter'!L79) * ('2.1 shorter'!$A$2:$A$192 &lt;&gt; '2.1 shorter'!A79), "No matches"))</f>
        <v>AS-03, CR-06, DA-CON-6, DA-PRO-6, DD-05, GL-MAN-11, GL-MAN-12, PE-01, PG-02, PI-03, PM-03 , PY-07, TI-04</v>
      </c>
    </row>
    <row r="95" spans="1:3" ht="30" x14ac:dyDescent="0.25">
      <c r="A95" s="60" t="str">
        <f>'2.1 shorter'!A80</f>
        <v>EL-03</v>
      </c>
      <c r="B95" s="61" t="str" cm="1">
        <f t="array" ref="B95">_xlfn.TEXTJOIN(", ",TRUE,_xlfn._xlws.FILTER('2.1 shorter'!$A$2:$A$192,('2.1 shorter'!$L$2:$L$192 &gt;'2.1 shorter'!Q80)*('2.1 shorter'!$L$2:$L$192 &lt;'2.1 shorter'!L80),"No matches"))</f>
        <v>AS-03, DA-PRO-6, DD-06, EC-02, EG-03, GL-MAN-12, PE-01, PG-02, PM-03 , TI-04</v>
      </c>
      <c r="C95" s="62" t="str" cm="1">
        <f t="array" ref="C95">_xlfn.TEXTJOIN(", ", TRUE, _xlfn._xlws.FILTER('2.1 shorter'!$A$2:$A$192, ('2.1 shorter'!$L$2:$L$192 &lt; '2.1 shorter'!R80) * ('2.1 shorter'!$L$2:$L$192 &gt;= '2.1 shorter'!L80) * ('2.1 shorter'!$A$2:$A$192 &lt;&gt; '2.1 shorter'!A80), "No matches"))</f>
        <v xml:space="preserve">AG-01, AS-04, BI-01, CH-01, CR-07, DA-CON-7, DA-PRO-7, EC-03, EN-ENG-2, GT-04, IS-03 , PC-01, PG-03, PI-04, PM-04 </v>
      </c>
    </row>
    <row r="96" spans="1:3" ht="30" x14ac:dyDescent="0.25">
      <c r="A96" s="60" t="str">
        <f>'2.1 shorter'!A81</f>
        <v>EL-04</v>
      </c>
      <c r="B96" s="61" t="str" cm="1">
        <f t="array" ref="B96">_xlfn.TEXTJOIN(", ",TRUE,_xlfn._xlws.FILTER('2.1 shorter'!$A$2:$A$192,('2.1 shorter'!$L$2:$L$192 &gt;'2.1 shorter'!Q81)*('2.1 shorter'!$L$2:$L$192 &lt;'2.1 shorter'!L81),"No matches"))</f>
        <v>AG-01, AS-04, BI-01, CH-01, CR-07, DA-CON-7, DA-PRO-7, EC-03, EG-04, EN-ENG-2, GT-04, IS-03 , IT-01 , LS-01, PC-01, PE-02, PG-03, PI-04, PM-04 , SG-SRE-02, TI-05</v>
      </c>
      <c r="C96" s="62" t="str" cm="1">
        <f t="array" ref="C96">_xlfn.TEXTJOIN(", ", TRUE, _xlfn._xlws.FILTER('2.1 shorter'!$A$2:$A$192, ('2.1 shorter'!$L$2:$L$192 &lt; '2.1 shorter'!R81) * ('2.1 shorter'!$L$2:$L$192 &gt;= '2.1 shorter'!L81) * ('2.1 shorter'!$A$2:$A$192 &lt;&gt; '2.1 shorter'!A81), "No matches"))</f>
        <v>CO-01, CT-FIN-01, CT-EAV-01 , DA-CON-8, DD-07, EN-SUR-1, LS-02, PI-05, SE-RES-1</v>
      </c>
    </row>
    <row r="97" spans="1:3" ht="30" x14ac:dyDescent="0.25">
      <c r="A97" s="60" t="str">
        <f>'2.1 shorter'!A82</f>
        <v>EL-05</v>
      </c>
      <c r="B97" s="61" t="str" cm="1">
        <f t="array" ref="B97">_xlfn.TEXTJOIN(", ",TRUE,_xlfn._xlws.FILTER('2.1 shorter'!$A$2:$A$192,('2.1 shorter'!$L$2:$L$192 &gt;'2.1 shorter'!Q82)*('2.1 shorter'!$L$2:$L$192 &lt;'2.1 shorter'!L82),"No matches"))</f>
        <v>DD-08, EC-04, EG-05, GT-05, PI-05</v>
      </c>
      <c r="C97" s="62" t="str" cm="1">
        <f t="array" ref="C97">_xlfn.TEXTJOIN(", ", TRUE, _xlfn._xlws.FILTER('2.1 shorter'!$A$2:$A$192, ('2.1 shorter'!$L$2:$L$192 &lt; '2.1 shorter'!R82) * ('2.1 shorter'!$L$2:$L$192 &gt;= '2.1 shorter'!L82) * ('2.1 shorter'!$A$2:$A$192 &lt;&gt; '2.1 shorter'!A82), "No matches"))</f>
        <v>AG-02, AS-05, BI-02, CH-02, DD-09, IS-04 , IT-02 , PC-02, PE-03, PG-04, PI-06, PM-05 , SG-SRE-03, TI-06</v>
      </c>
    </row>
    <row r="98" spans="1:3" x14ac:dyDescent="0.25">
      <c r="A98" s="60" t="str">
        <f>'2.1 shorter'!A83</f>
        <v>EL-06</v>
      </c>
      <c r="B98" s="61" t="str" cm="1">
        <f t="array" ref="B98">_xlfn.TEXTJOIN(", ",TRUE,_xlfn._xlws.FILTER('2.1 shorter'!$A$2:$A$192,('2.1 shorter'!$L$2:$L$192 &gt;'2.1 shorter'!Q83)*('2.1 shorter'!$L$2:$L$192 &lt;'2.1 shorter'!L83),"No matches"))</f>
        <v>AS-05, CT-EAV-02 , EG-06, GT-06, IS-04 , IT-02 , LS-03, PG-04, PM-05 , SG-SRE-03</v>
      </c>
      <c r="C98" s="62" t="str" cm="1">
        <f t="array" ref="C98">_xlfn.TEXTJOIN(", ", TRUE, _xlfn._xlws.FILTER('2.1 shorter'!$A$2:$A$192, ('2.1 shorter'!$L$2:$L$192 &lt; '2.1 shorter'!R83) * ('2.1 shorter'!$L$2:$L$192 &gt;= '2.1 shorter'!L83) * ('2.1 shorter'!$A$2:$A$192 &lt;&gt; '2.1 shorter'!A83), "No matches"))</f>
        <v>AS-06, CT-FIN-02 , EC-05, EN-ENG-3, IS-05 , LS-04, PE-04, SG-SRE-04</v>
      </c>
    </row>
    <row r="99" spans="1:3" x14ac:dyDescent="0.25">
      <c r="A99" s="60" t="str">
        <f>'2.1 shorter'!A84</f>
        <v>EL-07</v>
      </c>
      <c r="B99" s="61" t="str" cm="1">
        <f t="array" ref="B99">_xlfn.TEXTJOIN(", ",TRUE,_xlfn._xlws.FILTER('2.1 shorter'!$A$2:$A$192,('2.1 shorter'!$L$2:$L$192 &gt;'2.1 shorter'!Q84)*('2.1 shorter'!$L$2:$L$192 &lt;'2.1 shorter'!L84),"No matches"))</f>
        <v>AG-03, AS-06, BI-03, CH-03, CT-EAV-03 , EC-05, EG-07, IS-05 , LS-04, SG-SRE-04</v>
      </c>
      <c r="C99" s="62" t="str" cm="1">
        <f t="array" ref="C99">_xlfn.TEXTJOIN(", ", TRUE, _xlfn._xlws.FILTER('2.1 shorter'!$A$2:$A$192, ('2.1 shorter'!$L$2:$L$192 &lt; '2.1 shorter'!R84) * ('2.1 shorter'!$L$2:$L$192 &gt;= '2.1 shorter'!L84) * ('2.1 shorter'!$A$2:$A$192 &lt;&gt; '2.1 shorter'!A84), "No matches"))</f>
        <v>EN-ENG-4, EN-SUR-2, GT-07, IT-03 , PC-03, PE-05, PG-05, SG-SRE-05</v>
      </c>
    </row>
    <row r="100" spans="1:3" x14ac:dyDescent="0.25">
      <c r="A100" s="60" t="str">
        <f>'2.1 shorter'!A85</f>
        <v>EL-08</v>
      </c>
      <c r="B100" s="61" t="str" cm="1">
        <f t="array" ref="B100">_xlfn.TEXTJOIN(", ",TRUE,_xlfn._xlws.FILTER('2.1 shorter'!$A$2:$A$192,('2.1 shorter'!$L$2:$L$192 &gt;'2.1 shorter'!Q85)*('2.1 shorter'!$L$2:$L$192 &lt;'2.1 shorter'!L85),"No matches"))</f>
        <v>AS-07, CO-02, EN-ENG-4, EN-SUR-2, GT-07, IS-06 , IT-03 , PE-05, PG-05, PM-06 , SG-SRE-05</v>
      </c>
      <c r="C100" s="62" t="str" cm="1">
        <f t="array" ref="C100">_xlfn.TEXTJOIN(", ", TRUE, _xlfn._xlws.FILTER('2.1 shorter'!$A$2:$A$192, ('2.1 shorter'!$L$2:$L$192 &lt; '2.1 shorter'!R85) * ('2.1 shorter'!$L$2:$L$192 &gt;= '2.1 shorter'!L85) * ('2.1 shorter'!$A$2:$A$192 &lt;&gt; '2.1 shorter'!A85), "No matches"))</f>
        <v>CT-FIN-03, CT-EAV-04 , EC-06, EG-08, EN-SUR-3, PG-06, SE-RES-2, SG-SRE-06</v>
      </c>
    </row>
    <row r="101" spans="1:3" ht="30" x14ac:dyDescent="0.25">
      <c r="A101" s="60" t="str">
        <f>'2.1 shorter'!A86</f>
        <v>EL-09</v>
      </c>
      <c r="B101" s="61" t="str" cm="1">
        <f t="array" ref="B101">_xlfn.TEXTJOIN(", ",TRUE,_xlfn._xlws.FILTER('2.1 shorter'!$A$2:$A$192,('2.1 shorter'!$L$2:$L$192 &gt;'2.1 shorter'!Q86)*('2.1 shorter'!$L$2:$L$192 &lt;'2.1 shorter'!L86),"No matches"))</f>
        <v>AG-04, BI-04, CH-04, CT-FIN-03, CT-EAV-04 , EC-06, EG-08, EN-SUR-3, GT-08, LS-05, PC-04, PG-06, SE-RES-2, SG-SRE-06</v>
      </c>
      <c r="C101" s="62" t="str" cm="1">
        <f t="array" ref="C101">_xlfn.TEXTJOIN(", ", TRUE, _xlfn._xlws.FILTER('2.1 shorter'!$A$2:$A$192, ('2.1 shorter'!$L$2:$L$192 &lt; '2.1 shorter'!R86) * ('2.1 shorter'!$L$2:$L$192 &gt;= '2.1 shorter'!L86) * ('2.1 shorter'!$A$2:$A$192 &lt;&gt; '2.1 shorter'!A86), "No matches"))</f>
        <v>CO-03, EC-07, EN-ENG-5, IT-04 , SE-REM-1, SE-RES-3</v>
      </c>
    </row>
    <row r="102" spans="1:3" ht="30" x14ac:dyDescent="0.25">
      <c r="A102" s="60" t="str">
        <f>'2.1 shorter'!A87</f>
        <v>EN-ENG-1</v>
      </c>
      <c r="B102" s="61" t="str" cm="1">
        <f t="array" ref="B102">_xlfn.TEXTJOIN(", ",TRUE,_xlfn._xlws.FILTER('2.1 shorter'!$A$2:$A$192,('2.1 shorter'!$L$2:$L$192 &gt;'2.1 shorter'!Q87)*('2.1 shorter'!$L$2:$L$192 &lt;'2.1 shorter'!L87),"No matches"))</f>
        <v>AS-01, CR-05, DA-CON-4, EG-01, GL-MAN-7, GL-MAN-8, GT-02, IS-01 , PI-01, PM-01 , PY-05</v>
      </c>
      <c r="C102" s="62" t="str" cm="1">
        <f t="array" ref="C102">_xlfn.TEXTJOIN(", ", TRUE, _xlfn._xlws.FILTER('2.1 shorter'!$A$2:$A$192, ('2.1 shorter'!$L$2:$L$192 &lt; '2.1 shorter'!R87) * ('2.1 shorter'!$L$2:$L$192 &gt;= '2.1 shorter'!L87) * ('2.1 shorter'!$A$2:$A$192 &lt;&gt; '2.1 shorter'!A87), "No matches"))</f>
        <v>AS-02, DA-CON-5, DA-PRO-5, DD-04, EC-01, GL-MAN-9, IS-02 , PG-01, PI-02, PM-02 , PY-06, TI-03</v>
      </c>
    </row>
    <row r="103" spans="1:3" ht="30" x14ac:dyDescent="0.25">
      <c r="A103" s="60" t="str">
        <f>'2.1 shorter'!A88</f>
        <v>EN-ENG-2</v>
      </c>
      <c r="B103" s="61" t="str" cm="1">
        <f t="array" ref="B103">_xlfn.TEXTJOIN(", ",TRUE,_xlfn._xlws.FILTER('2.1 shorter'!$A$2:$A$192,('2.1 shorter'!$L$2:$L$192 &gt;'2.1 shorter'!Q88)*('2.1 shorter'!$L$2:$L$192 &lt;'2.1 shorter'!L88),"No matches"))</f>
        <v>DD-06, EC-02, EG-03, EL-03, GT-04, TI-04</v>
      </c>
      <c r="C103" s="62" t="str" cm="1">
        <f t="array" ref="C103">_xlfn.TEXTJOIN(", ", TRUE, _xlfn._xlws.FILTER('2.1 shorter'!$A$2:$A$192, ('2.1 shorter'!$L$2:$L$192 &lt; '2.1 shorter'!R88) * ('2.1 shorter'!$L$2:$L$192 &gt;= '2.1 shorter'!L88) * ('2.1 shorter'!$A$2:$A$192 &lt;&gt; '2.1 shorter'!A88), "No matches"))</f>
        <v>AG-01, AS-04, BI-01, CH-01, CR-07, DA-CON-7, DA-PRO-7, EC-03, EG-04, EL-04, IS-03 , IT-01 , LS-01, PC-01, PE-02, PG-03, PI-04, PM-04 , SG-SRE-02, TI-05</v>
      </c>
    </row>
    <row r="104" spans="1:3" x14ac:dyDescent="0.25">
      <c r="A104" s="60" t="str">
        <f>'2.1 shorter'!A89</f>
        <v>EN-ENG-3</v>
      </c>
      <c r="B104" s="61" t="str" cm="1">
        <f t="array" ref="B104">_xlfn.TEXTJOIN(", ",TRUE,_xlfn._xlws.FILTER('2.1 shorter'!$A$2:$A$192,('2.1 shorter'!$L$2:$L$192 &gt;'2.1 shorter'!Q89)*('2.1 shorter'!$L$2:$L$192 &lt;'2.1 shorter'!L89),"No matches"))</f>
        <v>CT-FIN-02 , CT-EAV-02 , EG-06, EL-06, GT-06, IT-02 , LS-03, PG-04, SG-SRE-03</v>
      </c>
      <c r="C104" s="62" t="str" cm="1">
        <f t="array" ref="C104">_xlfn.TEXTJOIN(", ", TRUE, _xlfn._xlws.FILTER('2.1 shorter'!$A$2:$A$192, ('2.1 shorter'!$L$2:$L$192 &lt; '2.1 shorter'!R89) * ('2.1 shorter'!$L$2:$L$192 &gt;= '2.1 shorter'!L89) * ('2.1 shorter'!$A$2:$A$192 &lt;&gt; '2.1 shorter'!A89), "No matches"))</f>
        <v>AS-06, EC-05, IS-05 , LS-04, PE-04, SG-SRE-04</v>
      </c>
    </row>
    <row r="105" spans="1:3" x14ac:dyDescent="0.25">
      <c r="A105" s="60" t="str">
        <f>'2.1 shorter'!A90</f>
        <v>EN-ENG-4</v>
      </c>
      <c r="B105" s="61" t="str" cm="1">
        <f t="array" ref="B105">_xlfn.TEXTJOIN(", ",TRUE,_xlfn._xlws.FILTER('2.1 shorter'!$A$2:$A$192,('2.1 shorter'!$L$2:$L$192 &gt;'2.1 shorter'!Q90)*('2.1 shorter'!$L$2:$L$192 &lt;'2.1 shorter'!L90),"No matches"))</f>
        <v>AG-03, BI-03, CH-03, CT-EAV-03 , EG-07, EL-07, EN-SUR-2, GT-07, PC-03, PG-05, SG-SRE-04</v>
      </c>
      <c r="C105" s="62" t="str" cm="1">
        <f t="array" ref="C105">_xlfn.TEXTJOIN(", ", TRUE, _xlfn._xlws.FILTER('2.1 shorter'!$A$2:$A$192, ('2.1 shorter'!$L$2:$L$192 &lt; '2.1 shorter'!R90) * ('2.1 shorter'!$L$2:$L$192 &gt;= '2.1 shorter'!L90) * ('2.1 shorter'!$A$2:$A$192 &lt;&gt; '2.1 shorter'!A90), "No matches"))</f>
        <v>AS-07, CO-02, EC-06, EL-08, IS-06 , IT-03 , PE-05, PM-06 , SE-RES-2, SG-SRE-05</v>
      </c>
    </row>
    <row r="106" spans="1:3" x14ac:dyDescent="0.25">
      <c r="A106" s="60" t="str">
        <f>'2.1 shorter'!A91</f>
        <v>EN-ENG-5</v>
      </c>
      <c r="B106" s="61" t="str" cm="1">
        <f t="array" ref="B106">_xlfn.TEXTJOIN(", ",TRUE,_xlfn._xlws.FILTER('2.1 shorter'!$A$2:$A$192,('2.1 shorter'!$L$2:$L$192 &gt;'2.1 shorter'!Q91)*('2.1 shorter'!$L$2:$L$192 &lt;'2.1 shorter'!L91),"No matches"))</f>
        <v>AG-04, BI-04, CH-04, CO-03, CT-FIN-03, CT-EAV-04 , EL-09, EN-SUR-3, GT-08, LS-05, PC-04</v>
      </c>
      <c r="C106" s="62" t="str" cm="1">
        <f t="array" ref="C106">_xlfn.TEXTJOIN(", ", TRUE, _xlfn._xlws.FILTER('2.1 shorter'!$A$2:$A$192, ('2.1 shorter'!$L$2:$L$192 &lt; '2.1 shorter'!R91) * ('2.1 shorter'!$L$2:$L$192 &gt;= '2.1 shorter'!L91) * ('2.1 shorter'!$A$2:$A$192 &lt;&gt; '2.1 shorter'!A91), "No matches"))</f>
        <v>AG-05, BI-05, CH-05, CT-EAV-05 , EC-07, EN-SUR-4, IT-04 , PC-05, SE-REM-1, SE-RES-3</v>
      </c>
    </row>
    <row r="107" spans="1:3" ht="30" x14ac:dyDescent="0.25">
      <c r="A107" s="60" t="str">
        <f>'2.1 shorter'!A92</f>
        <v>EN-SUR-1</v>
      </c>
      <c r="B107" s="61" t="str" cm="1">
        <f t="array" ref="B107">_xlfn.TEXTJOIN(", ",TRUE,_xlfn._xlws.FILTER('2.1 shorter'!$A$2:$A$192,('2.1 shorter'!$L$2:$L$192 &gt;'2.1 shorter'!Q92)*('2.1 shorter'!$L$2:$L$192 &lt;'2.1 shorter'!L92),"No matches"))</f>
        <v>AS-04, CO-01, DA-CON-8, DA-PRO-7, DD-07, EC-03, EG-04, EL-04, IS-03 , IT-01 , LS-01, LS-02, PE-02, PG-03, PM-04 , SG-SRE-02, TI-05</v>
      </c>
      <c r="C107" s="62" t="str" cm="1">
        <f t="array" ref="C107">_xlfn.TEXTJOIN(", ", TRUE, _xlfn._xlws.FILTER('2.1 shorter'!$A$2:$A$192, ('2.1 shorter'!$L$2:$L$192 &lt; '2.1 shorter'!R92) * ('2.1 shorter'!$L$2:$L$192 &gt;= '2.1 shorter'!L92) * ('2.1 shorter'!$A$2:$A$192 &lt;&gt; '2.1 shorter'!A92), "No matches"))</f>
        <v>CT-FIN-01, CT-EAV-01 , DD-08, EC-04, GT-05, PI-05, SE-RES-1</v>
      </c>
    </row>
    <row r="108" spans="1:3" x14ac:dyDescent="0.25">
      <c r="A108" s="60" t="str">
        <f>'2.1 shorter'!A93</f>
        <v>EN-SUR-2</v>
      </c>
      <c r="B108" s="61" t="str" cm="1">
        <f t="array" ref="B108">_xlfn.TEXTJOIN(", ",TRUE,_xlfn._xlws.FILTER('2.1 shorter'!$A$2:$A$192,('2.1 shorter'!$L$2:$L$192 &gt;'2.1 shorter'!Q93)*('2.1 shorter'!$L$2:$L$192 &lt;'2.1 shorter'!L93),"No matches"))</f>
        <v>AG-03, AS-06, BI-03, CH-03, CT-EAV-03 , EC-05, EG-07, EL-07, IS-05 , LS-04, PC-03, SG-SRE-04</v>
      </c>
      <c r="C108" s="62" t="str" cm="1">
        <f t="array" ref="C108">_xlfn.TEXTJOIN(", ", TRUE, _xlfn._xlws.FILTER('2.1 shorter'!$A$2:$A$192, ('2.1 shorter'!$L$2:$L$192 &lt; '2.1 shorter'!R93) * ('2.1 shorter'!$L$2:$L$192 &gt;= '2.1 shorter'!L93) * ('2.1 shorter'!$A$2:$A$192 &lt;&gt; '2.1 shorter'!A93), "No matches"))</f>
        <v>AS-07, CO-02, EN-ENG-4, GT-07, IS-06 , IT-03 , PE-05, PG-05, PM-06 , SG-SRE-05</v>
      </c>
    </row>
    <row r="109" spans="1:3" x14ac:dyDescent="0.25">
      <c r="A109" s="60" t="str">
        <f>'2.1 shorter'!A94</f>
        <v>EN-SUR-3</v>
      </c>
      <c r="B109" s="61" t="str" cm="1">
        <f t="array" ref="B109">_xlfn.TEXTJOIN(", ",TRUE,_xlfn._xlws.FILTER('2.1 shorter'!$A$2:$A$192,('2.1 shorter'!$L$2:$L$192 &gt;'2.1 shorter'!Q94)*('2.1 shorter'!$L$2:$L$192 &lt;'2.1 shorter'!L94),"No matches"))</f>
        <v>AS-07, CO-02, EC-06, EG-08, EL-08, IS-06 , PE-05, PG-06, PM-06 , SE-RES-2, SG-SRE-05, SG-SRE-06</v>
      </c>
      <c r="C109" s="62" t="str" cm="1">
        <f t="array" ref="C109">_xlfn.TEXTJOIN(", ", TRUE, _xlfn._xlws.FILTER('2.1 shorter'!$A$2:$A$192, ('2.1 shorter'!$L$2:$L$192 &lt; '2.1 shorter'!R94) * ('2.1 shorter'!$L$2:$L$192 &gt;= '2.1 shorter'!L94) * ('2.1 shorter'!$A$2:$A$192 &lt;&gt; '2.1 shorter'!A94), "No matches"))</f>
        <v>AG-04, BI-04, CH-04, CO-03, CT-FIN-03, CT-EAV-04 , EL-09, GT-08, LS-05, PC-04</v>
      </c>
    </row>
    <row r="110" spans="1:3" x14ac:dyDescent="0.25">
      <c r="A110" s="60" t="str">
        <f>'2.1 shorter'!A95</f>
        <v>EN-SUR-4</v>
      </c>
      <c r="B110" s="61" t="str" cm="1">
        <f t="array" ref="B110">_xlfn.TEXTJOIN(", ",TRUE,_xlfn._xlws.FILTER('2.1 shorter'!$A$2:$A$192,('2.1 shorter'!$L$2:$L$192 &gt;'2.1 shorter'!Q95)*('2.1 shorter'!$L$2:$L$192 &lt;'2.1 shorter'!L95),"No matches"))</f>
        <v>CO-03, CT-EAV-05 , EC-07, EN-ENG-5, IT-04 , SE-REM-1, SE-RES-3</v>
      </c>
      <c r="C110" s="62" t="str" cm="1">
        <f t="array" ref="C110">_xlfn.TEXTJOIN(", ", TRUE, _xlfn._xlws.FILTER('2.1 shorter'!$A$2:$A$192, ('2.1 shorter'!$L$2:$L$192 &lt; '2.1 shorter'!R95) * ('2.1 shorter'!$L$2:$L$192 &gt;= '2.1 shorter'!L95) * ('2.1 shorter'!$A$2:$A$192 &lt;&gt; '2.1 shorter'!A95), "No matches"))</f>
        <v>AC-01, AG-05, BI-05, CH-05, CO-04, CT-FIN-04 , PC-05</v>
      </c>
    </row>
    <row r="111" spans="1:3" x14ac:dyDescent="0.25">
      <c r="A111" s="60" t="str">
        <f>'2.1 shorter'!A96</f>
        <v xml:space="preserve">EX-01 </v>
      </c>
      <c r="B111" s="61" t="str" cm="1">
        <f t="array" ref="B111">_xlfn.TEXTJOIN(", ",TRUE,_xlfn._xlws.FILTER('2.1 shorter'!$A$2:$A$192,('2.1 shorter'!$L$2:$L$192 &gt;'2.1 shorter'!Q96)*('2.1 shorter'!$L$2:$L$192 &lt;'2.1 shorter'!L96),"No matches"))</f>
        <v>AC-01, CO-04, EC-08, SE-RES-4</v>
      </c>
      <c r="C111" s="62" t="str" cm="1">
        <f t="array" ref="C111">_xlfn.TEXTJOIN(", ", TRUE, _xlfn._xlws.FILTER('2.1 shorter'!$A$2:$A$192, ('2.1 shorter'!$L$2:$L$192 &lt; '2.1 shorter'!R96) * ('2.1 shorter'!$L$2:$L$192 &gt;= '2.1 shorter'!L96) * ('2.1 shorter'!$A$2:$A$192 &lt;&gt; '2.1 shorter'!A96), "No matches"))</f>
        <v>CT-EAV-06 , SE-REM-2</v>
      </c>
    </row>
    <row r="112" spans="1:3" x14ac:dyDescent="0.25">
      <c r="A112" s="60" t="str">
        <f>'2.1 shorter'!A97</f>
        <v xml:space="preserve">EX-02 </v>
      </c>
      <c r="B112" s="61" t="str" cm="1">
        <f t="array" ref="B112">_xlfn.TEXTJOIN(", ",TRUE,_xlfn._xlws.FILTER('2.1 shorter'!$A$2:$A$192,('2.1 shorter'!$L$2:$L$192 &gt;'2.1 shorter'!Q97)*('2.1 shorter'!$L$2:$L$192 &lt;'2.1 shorter'!L97),"No matches"))</f>
        <v>AC-02, SE-RES-5</v>
      </c>
      <c r="C112" s="62" t="str" cm="1">
        <f t="array" ref="C112">_xlfn.TEXTJOIN(", ", TRUE, _xlfn._xlws.FILTER('2.1 shorter'!$A$2:$A$192, ('2.1 shorter'!$L$2:$L$192 &lt; '2.1 shorter'!R97) * ('2.1 shorter'!$L$2:$L$192 &gt;= '2.1 shorter'!L97) * ('2.1 shorter'!$A$2:$A$192 &lt;&gt; '2.1 shorter'!A97), "No matches"))</f>
        <v>No matches</v>
      </c>
    </row>
    <row r="113" spans="1:3" x14ac:dyDescent="0.25">
      <c r="A113" s="60" t="str">
        <f>'2.1 shorter'!A98</f>
        <v xml:space="preserve">EX-03 </v>
      </c>
      <c r="B113" s="61" t="str" cm="1">
        <f t="array" ref="B113">_xlfn.TEXTJOIN(", ",TRUE,_xlfn._xlws.FILTER('2.1 shorter'!$A$2:$A$192,('2.1 shorter'!$L$2:$L$192 &gt;'2.1 shorter'!Q98)*('2.1 shorter'!$L$2:$L$192 &lt;'2.1 shorter'!L98),"No matches"))</f>
        <v>No matches</v>
      </c>
      <c r="C113" s="62" t="str" cm="1">
        <f t="array" ref="C113">_xlfn.TEXTJOIN(", ", TRUE, _xlfn._xlws.FILTER('2.1 shorter'!$A$2:$A$192, ('2.1 shorter'!$L$2:$L$192 &lt; '2.1 shorter'!R98) * ('2.1 shorter'!$L$2:$L$192 &gt;= '2.1 shorter'!L98) * ('2.1 shorter'!$A$2:$A$192 &lt;&gt; '2.1 shorter'!A98), "No matches"))</f>
        <v>No matches</v>
      </c>
    </row>
    <row r="114" spans="1:3" x14ac:dyDescent="0.25">
      <c r="A114" s="60" t="str">
        <f>'2.1 shorter'!A99</f>
        <v xml:space="preserve">EX-04 </v>
      </c>
      <c r="B114" s="61" t="str" cm="1">
        <f t="array" ref="B114">_xlfn.TEXTJOIN(", ",TRUE,_xlfn._xlws.FILTER('2.1 shorter'!$A$2:$A$192,('2.1 shorter'!$L$2:$L$192 &gt;'2.1 shorter'!Q99)*('2.1 shorter'!$L$2:$L$192 &lt;'2.1 shorter'!L99),"No matches"))</f>
        <v>No matches</v>
      </c>
      <c r="C114" s="62" t="str" cm="1">
        <f t="array" ref="C114">_xlfn.TEXTJOIN(", ", TRUE, _xlfn._xlws.FILTER('2.1 shorter'!$A$2:$A$192, ('2.1 shorter'!$L$2:$L$192 &lt; '2.1 shorter'!R99) * ('2.1 shorter'!$L$2:$L$192 &gt;= '2.1 shorter'!L99) * ('2.1 shorter'!$A$2:$A$192 &lt;&gt; '2.1 shorter'!A99), "No matches"))</f>
        <v>No matches</v>
      </c>
    </row>
    <row r="115" spans="1:3" x14ac:dyDescent="0.25">
      <c r="A115" s="60" t="str">
        <f>'2.1 shorter'!A100</f>
        <v xml:space="preserve">EX-05 </v>
      </c>
      <c r="B115" s="61" t="str" cm="1">
        <f t="array" ref="B115">_xlfn.TEXTJOIN(", ",TRUE,_xlfn._xlws.FILTER('2.1 shorter'!$A$2:$A$192,('2.1 shorter'!$L$2:$L$192 &gt;'2.1 shorter'!Q100)*('2.1 shorter'!$L$2:$L$192 &lt;'2.1 shorter'!L100),"No matches"))</f>
        <v>No matches</v>
      </c>
      <c r="C115" s="62" t="str" cm="1">
        <f t="array" ref="C115">_xlfn.TEXTJOIN(", ", TRUE, _xlfn._xlws.FILTER('2.1 shorter'!$A$2:$A$192, ('2.1 shorter'!$L$2:$L$192 &lt; '2.1 shorter'!R100) * ('2.1 shorter'!$L$2:$L$192 &gt;= '2.1 shorter'!L100) * ('2.1 shorter'!$A$2:$A$192 &lt;&gt; '2.1 shorter'!A100), "No matches"))</f>
        <v>No matches</v>
      </c>
    </row>
    <row r="116" spans="1:3" x14ac:dyDescent="0.25">
      <c r="A116" s="60" t="str">
        <f>'2.1 shorter'!A101</f>
        <v>GL-MAN-3</v>
      </c>
      <c r="B116" s="61" t="str" cm="1">
        <f t="array" ref="B116">_xlfn.TEXTJOIN(", ",TRUE,_xlfn._xlws.FILTER('2.1 shorter'!$A$2:$A$192,('2.1 shorter'!$L$2:$L$192 &gt;'2.1 shorter'!Q101)*('2.1 shorter'!$L$2:$L$192 &lt;'2.1 shorter'!L101),"No matches"))</f>
        <v>CR-03, ST-SCY-1</v>
      </c>
      <c r="C116" s="62" t="str" cm="1">
        <f t="array" ref="C116">_xlfn.TEXTJOIN(", ", TRUE, _xlfn._xlws.FILTER('2.1 shorter'!$A$2:$A$192, ('2.1 shorter'!$L$2:$L$192 &lt; '2.1 shorter'!R101) * ('2.1 shorter'!$L$2:$L$192 &gt;= '2.1 shorter'!L101) * ('2.1 shorter'!$A$2:$A$192 &lt;&gt; '2.1 shorter'!A101), "No matches"))</f>
        <v>DD-02, GL-MAN-4, GT-01, PY-03, ST-SCY-2, ST-SCY-3</v>
      </c>
    </row>
    <row r="117" spans="1:3" x14ac:dyDescent="0.25">
      <c r="A117" s="60" t="str">
        <f>'2.1 shorter'!A102</f>
        <v>GL-MAN-4</v>
      </c>
      <c r="B117" s="61" t="str" cm="1">
        <f t="array" ref="B117">_xlfn.TEXTJOIN(", ",TRUE,_xlfn._xlws.FILTER('2.1 shorter'!$A$2:$A$192,('2.1 shorter'!$L$2:$L$192 &gt;'2.1 shorter'!Q102)*('2.1 shorter'!$L$2:$L$192 &lt;'2.1 shorter'!L102),"No matches"))</f>
        <v>DD-02, GL-MAN-3, GT-01, PY-03, ST-SCY-2</v>
      </c>
      <c r="C117" s="62" t="str" cm="1">
        <f t="array" ref="C117">_xlfn.TEXTJOIN(", ", TRUE, _xlfn._xlws.FILTER('2.1 shorter'!$A$2:$A$192, ('2.1 shorter'!$L$2:$L$192 &lt; '2.1 shorter'!R102) * ('2.1 shorter'!$L$2:$L$192 &gt;= '2.1 shorter'!L102) * ('2.1 shorter'!$A$2:$A$192 &lt;&gt; '2.1 shorter'!A102), "No matches"))</f>
        <v>CR-04, EL-01, GL-MAN-5, PY-04, ST-SCY-3, TI-01</v>
      </c>
    </row>
    <row r="118" spans="1:3" x14ac:dyDescent="0.25">
      <c r="A118" s="60" t="str">
        <f>'2.1 shorter'!A103</f>
        <v>GL-MAN-5</v>
      </c>
      <c r="B118" s="61" t="str" cm="1">
        <f t="array" ref="B118">_xlfn.TEXTJOIN(", ",TRUE,_xlfn._xlws.FILTER('2.1 shorter'!$A$2:$A$192,('2.1 shorter'!$L$2:$L$192 &gt;'2.1 shorter'!Q103)*('2.1 shorter'!$L$2:$L$192 &lt;'2.1 shorter'!L103),"No matches"))</f>
        <v>CR-04, DD-02, GL-MAN-4, GT-01, ST-SCY-2, ST-SCY-3, TI-01</v>
      </c>
      <c r="C118" s="62" t="str" cm="1">
        <f t="array" ref="C118">_xlfn.TEXTJOIN(", ", TRUE, _xlfn._xlws.FILTER('2.1 shorter'!$A$2:$A$192, ('2.1 shorter'!$L$2:$L$192 &lt; '2.1 shorter'!R103) * ('2.1 shorter'!$L$2:$L$192 &gt;= '2.1 shorter'!L103) * ('2.1 shorter'!$A$2:$A$192 &lt;&gt; '2.1 shorter'!A103), "No matches"))</f>
        <v>DD-03, EL-01, GL-MAN-6, PY-04, TI-02</v>
      </c>
    </row>
    <row r="119" spans="1:3" x14ac:dyDescent="0.25">
      <c r="A119" s="60" t="str">
        <f>'2.1 shorter'!A104</f>
        <v>GL-MAN-6</v>
      </c>
      <c r="B119" s="61" t="str" cm="1">
        <f t="array" ref="B119">_xlfn.TEXTJOIN(", ",TRUE,_xlfn._xlws.FILTER('2.1 shorter'!$A$2:$A$192,('2.1 shorter'!$L$2:$L$192 &gt;'2.1 shorter'!Q104)*('2.1 shorter'!$L$2:$L$192 &lt;'2.1 shorter'!L104),"No matches"))</f>
        <v>CR-04, EL-01, GL-MAN-5, PY-04, ST-SCY-3, TI-01</v>
      </c>
      <c r="C119" s="62" t="str" cm="1">
        <f t="array" ref="C119">_xlfn.TEXTJOIN(", ", TRUE, _xlfn._xlws.FILTER('2.1 shorter'!$A$2:$A$192, ('2.1 shorter'!$L$2:$L$192 &lt; '2.1 shorter'!R104) * ('2.1 shorter'!$L$2:$L$192 &gt;= '2.1 shorter'!L104) * ('2.1 shorter'!$A$2:$A$192 &lt;&gt; '2.1 shorter'!A104), "No matches"))</f>
        <v>CR-05, DD-03, EG-01, GL-MAN-7, GT-02, PY-05, ST-SCY-4, TI-02</v>
      </c>
    </row>
    <row r="120" spans="1:3" ht="30" x14ac:dyDescent="0.25">
      <c r="A120" s="60" t="str">
        <f>'2.1 shorter'!A105</f>
        <v>GL-MAN-7</v>
      </c>
      <c r="B120" s="61" t="str" cm="1">
        <f t="array" ref="B120">_xlfn.TEXTJOIN(", ",TRUE,_xlfn._xlws.FILTER('2.1 shorter'!$A$2:$A$192,('2.1 shorter'!$L$2:$L$192 &gt;'2.1 shorter'!Q105)*('2.1 shorter'!$L$2:$L$192 &lt;'2.1 shorter'!L105),"No matches"))</f>
        <v>DD-03, EL-01, GL-MAN-6, PY-04, ST-SCY-4, TI-02</v>
      </c>
      <c r="C120" s="62" t="str" cm="1">
        <f t="array" ref="C120">_xlfn.TEXTJOIN(", ", TRUE, _xlfn._xlws.FILTER('2.1 shorter'!$A$2:$A$192, ('2.1 shorter'!$L$2:$L$192 &lt; '2.1 shorter'!R105) * ('2.1 shorter'!$L$2:$L$192 &gt;= '2.1 shorter'!L105) * ('2.1 shorter'!$A$2:$A$192 &lt;&gt; '2.1 shorter'!A105), "No matches"))</f>
        <v>AS-01, CR-05, DA-CON-4, EG-01, EN-ENG-1, GL-MAN-8, GT-02, IS-01 , PI-01, PM-01 , PY-05</v>
      </c>
    </row>
    <row r="121" spans="1:3" x14ac:dyDescent="0.25">
      <c r="A121" s="60" t="str">
        <f>'2.1 shorter'!A106</f>
        <v>GL-MAN-8</v>
      </c>
      <c r="B121" s="61" t="str" cm="1">
        <f t="array" ref="B121">_xlfn.TEXTJOIN(", ",TRUE,_xlfn._xlws.FILTER('2.1 shorter'!$A$2:$A$192,('2.1 shorter'!$L$2:$L$192 &gt;'2.1 shorter'!Q106)*('2.1 shorter'!$L$2:$L$192 &lt;'2.1 shorter'!L106),"No matches"))</f>
        <v>AS-01, CR-05, DA-CON-4, EG-01, GL-MAN-7, GT-02, IS-01 , PI-01, PM-01 , PY-05, ST-SCY-4</v>
      </c>
      <c r="C121" s="62" t="str" cm="1">
        <f t="array" ref="C121">_xlfn.TEXTJOIN(", ", TRUE, _xlfn._xlws.FILTER('2.1 shorter'!$A$2:$A$192, ('2.1 shorter'!$L$2:$L$192 &lt; '2.1 shorter'!R106) * ('2.1 shorter'!$L$2:$L$192 &gt;= '2.1 shorter'!L106) * ('2.1 shorter'!$A$2:$A$192 &lt;&gt; '2.1 shorter'!A106), "No matches"))</f>
        <v>DA-CON-5, DA-PRO-5, DD-04, EC-01, EN-ENG-1, GL-MAN-9, PG-01, PI-02, PY-06, TI-03</v>
      </c>
    </row>
    <row r="122" spans="1:3" ht="30" x14ac:dyDescent="0.25">
      <c r="A122" s="60" t="str">
        <f>'2.1 shorter'!A107</f>
        <v>GL-MAN-9</v>
      </c>
      <c r="B122" s="61" t="str" cm="1">
        <f t="array" ref="B122">_xlfn.TEXTJOIN(", ",TRUE,_xlfn._xlws.FILTER('2.1 shorter'!$A$2:$A$192,('2.1 shorter'!$L$2:$L$192 &gt;'2.1 shorter'!Q107)*('2.1 shorter'!$L$2:$L$192 &lt;'2.1 shorter'!L107),"No matches"))</f>
        <v>AS-01, DA-CON-4, DA-PRO-5, DD-04, EN-ENG-1, GL-MAN-8, IS-01 , PG-01, PI-01, PM-01 , PY-05</v>
      </c>
      <c r="C122" s="62" t="str" cm="1">
        <f t="array" ref="C122">_xlfn.TEXTJOIN(", ", TRUE, _xlfn._xlws.FILTER('2.1 shorter'!$A$2:$A$192, ('2.1 shorter'!$L$2:$L$192 &lt; '2.1 shorter'!R107) * ('2.1 shorter'!$L$2:$L$192 &gt;= '2.1 shorter'!L107) * ('2.1 shorter'!$A$2:$A$192 &lt;&gt; '2.1 shorter'!A107), "No matches"))</f>
        <v>AS-02, CO-DEV, DA-CON-5, DA-CON-6, EC-01, EG-02, EL-02, GL-MAN-10, GT-03, IS-02 , PI-02, PM-02 , PY-06, TI-03</v>
      </c>
    </row>
    <row r="123" spans="1:3" ht="30" x14ac:dyDescent="0.25">
      <c r="A123" s="60" t="str">
        <f>'2.1 shorter'!A108</f>
        <v>GL-MAN-10</v>
      </c>
      <c r="B123" s="61" t="str" cm="1">
        <f t="array" ref="B123">_xlfn.TEXTJOIN(", ",TRUE,_xlfn._xlws.FILTER('2.1 shorter'!$A$2:$A$192,('2.1 shorter'!$L$2:$L$192 &gt;'2.1 shorter'!Q108)*('2.1 shorter'!$L$2:$L$192 &lt;'2.1 shorter'!L108),"No matches"))</f>
        <v>AS-02, DA-CON-5, DA-PRO-5, DD-04, EC-01, EG-02, EN-ENG-1, GL-MAN-9, IS-02 , PG-01, PI-02, PM-02 , PY-06, TI-03</v>
      </c>
      <c r="C123" s="62" t="str" cm="1">
        <f t="array" ref="C123">_xlfn.TEXTJOIN(", ", TRUE, _xlfn._xlws.FILTER('2.1 shorter'!$A$2:$A$192, ('2.1 shorter'!$L$2:$L$192 &lt; '2.1 shorter'!R108) * ('2.1 shorter'!$L$2:$L$192 &gt;= '2.1 shorter'!L108) * ('2.1 shorter'!$A$2:$A$192 &lt;&gt; '2.1 shorter'!A108), "No matches"))</f>
        <v>CO-DEV, CR-06, DA-CON-6, DD-05, EL-02, GL-MAN-11, GT-03, PI-03, PY-07</v>
      </c>
    </row>
    <row r="124" spans="1:3" ht="30" x14ac:dyDescent="0.25">
      <c r="A124" s="60" t="str">
        <f>'2.1 shorter'!A109</f>
        <v>GL-MAN-11</v>
      </c>
      <c r="B124" s="61" t="str" cm="1">
        <f t="array" ref="B124">_xlfn.TEXTJOIN(", ",TRUE,_xlfn._xlws.FILTER('2.1 shorter'!$A$2:$A$192,('2.1 shorter'!$L$2:$L$192 &gt;'2.1 shorter'!Q109)*('2.1 shorter'!$L$2:$L$192 &lt;'2.1 shorter'!L109),"No matches"))</f>
        <v>AS-02, CO-DEV, CR-06, DA-CON-5, DA-CON-6, EC-01, EG-02, EL-02, GL-MAN-10, GT-03, IS-02 , PI-02, PM-02 , PY-06, TI-03</v>
      </c>
      <c r="C124" s="62" t="str" cm="1">
        <f t="array" ref="C124">_xlfn.TEXTJOIN(", ", TRUE, _xlfn._xlws.FILTER('2.1 shorter'!$A$2:$A$192, ('2.1 shorter'!$L$2:$L$192 &lt; '2.1 shorter'!R109) * ('2.1 shorter'!$L$2:$L$192 &gt;= '2.1 shorter'!L109) * ('2.1 shorter'!$A$2:$A$192 &lt;&gt; '2.1 shorter'!A109), "No matches"))</f>
        <v>AS-03, DA-PRO-6, DD-05, EC-02, GL-MAN-12, PE-01, PG-02, PI-03, PM-03 , PY-07, TI-04</v>
      </c>
    </row>
    <row r="125" spans="1:3" ht="30" x14ac:dyDescent="0.25">
      <c r="A125" s="60" t="str">
        <f>'2.1 shorter'!A110</f>
        <v>GL-MAN-12</v>
      </c>
      <c r="B125" s="61" t="str" cm="1">
        <f t="array" ref="B125">_xlfn.TEXTJOIN(", ",TRUE,_xlfn._xlws.FILTER('2.1 shorter'!$A$2:$A$192,('2.1 shorter'!$L$2:$L$192 &gt;'2.1 shorter'!Q110)*('2.1 shorter'!$L$2:$L$192 &lt;'2.1 shorter'!L110),"No matches"))</f>
        <v>AS-03, CO-DEV, CR-06, DA-CON-6, DA-PRO-6, DD-05, EL-02, GL-MAN-11, GT-03, PE-01, PG-02, PI-03, PM-03 , PY-07</v>
      </c>
      <c r="C125" s="62" t="str" cm="1">
        <f t="array" ref="C125">_xlfn.TEXTJOIN(", ", TRUE, _xlfn._xlws.FILTER('2.1 shorter'!$A$2:$A$192, ('2.1 shorter'!$L$2:$L$192 &lt; '2.1 shorter'!R110) * ('2.1 shorter'!$L$2:$L$192 &gt;= '2.1 shorter'!L110) * ('2.1 shorter'!$A$2:$A$192 &lt;&gt; '2.1 shorter'!A110), "No matches"))</f>
        <v>DD-06, EC-02, EG-03, EL-03, TI-04</v>
      </c>
    </row>
    <row r="126" spans="1:3" x14ac:dyDescent="0.25">
      <c r="A126" s="60" t="str">
        <f>'2.1 shorter'!A111</f>
        <v>GT-01</v>
      </c>
      <c r="B126" s="61" t="str" cm="1">
        <f t="array" ref="B126">_xlfn.TEXTJOIN(", ",TRUE,_xlfn._xlws.FILTER('2.1 shorter'!$A$2:$A$192,('2.1 shorter'!$L$2:$L$192 &gt;'2.1 shorter'!Q111)*('2.1 shorter'!$L$2:$L$192 &lt;'2.1 shorter'!L111),"No matches"))</f>
        <v>CR-03, DD-02, GL-MAN-3, PY-03, ST-SCY-1, ST-SCY-2</v>
      </c>
      <c r="C126" s="62" t="str" cm="1">
        <f t="array" ref="C126">_xlfn.TEXTJOIN(", ", TRUE, _xlfn._xlws.FILTER('2.1 shorter'!$A$2:$A$192, ('2.1 shorter'!$L$2:$L$192 &lt; '2.1 shorter'!R111) * ('2.1 shorter'!$L$2:$L$192 &gt;= '2.1 shorter'!L111) * ('2.1 shorter'!$A$2:$A$192 &lt;&gt; '2.1 shorter'!A111), "No matches"))</f>
        <v>CR-04, GL-MAN-4, GL-MAN-5, ST-SCY-3, TI-01</v>
      </c>
    </row>
    <row r="127" spans="1:3" ht="30" x14ac:dyDescent="0.25">
      <c r="A127" s="60" t="str">
        <f>'2.1 shorter'!A112</f>
        <v>GT-02</v>
      </c>
      <c r="B127" s="61" t="str" cm="1">
        <f t="array" ref="B127">_xlfn.TEXTJOIN(", ",TRUE,_xlfn._xlws.FILTER('2.1 shorter'!$A$2:$A$192,('2.1 shorter'!$L$2:$L$192 &gt;'2.1 shorter'!Q112)*('2.1 shorter'!$L$2:$L$192 &lt;'2.1 shorter'!L112),"No matches"))</f>
        <v>DD-03, GL-MAN-6, GL-MAN-7, ST-SCY-4, TI-02</v>
      </c>
      <c r="C127" s="62" t="str" cm="1">
        <f t="array" ref="C127">_xlfn.TEXTJOIN(", ", TRUE, _xlfn._xlws.FILTER('2.1 shorter'!$A$2:$A$192, ('2.1 shorter'!$L$2:$L$192 &lt; '2.1 shorter'!R112) * ('2.1 shorter'!$L$2:$L$192 &gt;= '2.1 shorter'!L112) * ('2.1 shorter'!$A$2:$A$192 &lt;&gt; '2.1 shorter'!A112), "No matches"))</f>
        <v>AS-01, CR-05, DA-CON-4, DA-PRO-5, DD-04, EG-01, EN-ENG-1, GL-MAN-8, IS-01 , PG-01, PI-01, PM-01 , PY-05</v>
      </c>
    </row>
    <row r="128" spans="1:3" ht="30" x14ac:dyDescent="0.25">
      <c r="A128" s="60" t="str">
        <f>'2.1 shorter'!A113</f>
        <v>GT-03</v>
      </c>
      <c r="B128" s="61" t="str" cm="1">
        <f t="array" ref="B128">_xlfn.TEXTJOIN(", ",TRUE,_xlfn._xlws.FILTER('2.1 shorter'!$A$2:$A$192,('2.1 shorter'!$L$2:$L$192 &gt;'2.1 shorter'!Q113)*('2.1 shorter'!$L$2:$L$192 &lt;'2.1 shorter'!L113),"No matches"))</f>
        <v>AS-02, DA-CON-5, DA-PRO-5, DD-04, EC-01, EG-02, GL-MAN-9, GL-MAN-10, IS-02 , PI-02, PM-02 , PY-06, TI-03</v>
      </c>
      <c r="C128" s="62" t="str" cm="1">
        <f t="array" ref="C128">_xlfn.TEXTJOIN(", ", TRUE, _xlfn._xlws.FILTER('2.1 shorter'!$A$2:$A$192, ('2.1 shorter'!$L$2:$L$192 &lt; '2.1 shorter'!R113) * ('2.1 shorter'!$L$2:$L$192 &gt;= '2.1 shorter'!L113) * ('2.1 shorter'!$A$2:$A$192 &lt;&gt; '2.1 shorter'!A113), "No matches"))</f>
        <v>AS-03, CO-DEV, CR-06, DA-CON-6, DA-PRO-6, DD-05, EL-02, GL-MAN-11, GL-MAN-12, PE-01, PG-02, PI-03, PM-03 , PY-07</v>
      </c>
    </row>
    <row r="129" spans="1:3" ht="30" x14ac:dyDescent="0.25">
      <c r="A129" s="60" t="str">
        <f>'2.1 shorter'!A114</f>
        <v>GT-04</v>
      </c>
      <c r="B129" s="61" t="str" cm="1">
        <f t="array" ref="B129">_xlfn.TEXTJOIN(", ",TRUE,_xlfn._xlws.FILTER('2.1 shorter'!$A$2:$A$192,('2.1 shorter'!$L$2:$L$192 &gt;'2.1 shorter'!Q114)*('2.1 shorter'!$L$2:$L$192 &lt;'2.1 shorter'!L114),"No matches"))</f>
        <v>DD-06, EC-02, EG-03, EL-03, TI-04</v>
      </c>
      <c r="C129" s="62" t="str" cm="1">
        <f t="array" ref="C129">_xlfn.TEXTJOIN(", ", TRUE, _xlfn._xlws.FILTER('2.1 shorter'!$A$2:$A$192, ('2.1 shorter'!$L$2:$L$192 &lt; '2.1 shorter'!R114) * ('2.1 shorter'!$L$2:$L$192 &gt;= '2.1 shorter'!L114) * ('2.1 shorter'!$A$2:$A$192 &lt;&gt; '2.1 shorter'!A114), "No matches"))</f>
        <v>AG-01, AS-04, BI-01, CH-01, CR-07, DA-CON-7, DA-PRO-7, EC-03, EG-04, EL-04, EN-ENG-2, IS-03 , IT-01 , LS-01, PC-01, PE-02, PG-03, PI-04, PM-04 , SG-SRE-02, TI-05</v>
      </c>
    </row>
    <row r="130" spans="1:3" ht="30" x14ac:dyDescent="0.25">
      <c r="A130" s="60" t="str">
        <f>'2.1 shorter'!A115</f>
        <v>GT-05</v>
      </c>
      <c r="B130" s="61" t="str" cm="1">
        <f t="array" ref="B130">_xlfn.TEXTJOIN(", ",TRUE,_xlfn._xlws.FILTER('2.1 shorter'!$A$2:$A$192,('2.1 shorter'!$L$2:$L$192 &gt;'2.1 shorter'!Q115)*('2.1 shorter'!$L$2:$L$192 &lt;'2.1 shorter'!L115),"No matches"))</f>
        <v>CO-01, CT-FIN-01, CT-EAV-01 , DA-CON-8, DD-07, EG-04, EL-04, EN-SUR-1, LS-02, PE-02, PI-05, SE-RES-1, TI-05</v>
      </c>
      <c r="C130" s="62" t="str" cm="1">
        <f t="array" ref="C130">_xlfn.TEXTJOIN(", ", TRUE, _xlfn._xlws.FILTER('2.1 shorter'!$A$2:$A$192, ('2.1 shorter'!$L$2:$L$192 &lt; '2.1 shorter'!R115) * ('2.1 shorter'!$L$2:$L$192 &gt;= '2.1 shorter'!L115) * ('2.1 shorter'!$A$2:$A$192 &lt;&gt; '2.1 shorter'!A115), "No matches"))</f>
        <v>AG-02, BI-02, CH-02, DD-08, DD-09, EC-04, EG-05, EL-05, PC-02, PE-03, TI-06</v>
      </c>
    </row>
    <row r="131" spans="1:3" ht="30" x14ac:dyDescent="0.25">
      <c r="A131" s="60" t="str">
        <f>'2.1 shorter'!A116</f>
        <v>GT-06</v>
      </c>
      <c r="B131" s="61" t="str" cm="1">
        <f t="array" ref="B131">_xlfn.TEXTJOIN(", ",TRUE,_xlfn._xlws.FILTER('2.1 shorter'!$A$2:$A$192,('2.1 shorter'!$L$2:$L$192 &gt;'2.1 shorter'!Q116)*('2.1 shorter'!$L$2:$L$192 &lt;'2.1 shorter'!L116),"No matches"))</f>
        <v>AG-02, AS-05, BI-02, CH-02, DD-09, EL-05, IS-04 , IT-02 , PC-02, PE-03, PG-04, PI-06, PM-05 , SG-SRE-03, TI-06</v>
      </c>
      <c r="C131" s="62" t="str" cm="1">
        <f t="array" ref="C131">_xlfn.TEXTJOIN(", ", TRUE, _xlfn._xlws.FILTER('2.1 shorter'!$A$2:$A$192, ('2.1 shorter'!$L$2:$L$192 &lt; '2.1 shorter'!R116) * ('2.1 shorter'!$L$2:$L$192 &gt;= '2.1 shorter'!L116) * ('2.1 shorter'!$A$2:$A$192 &lt;&gt; '2.1 shorter'!A116), "No matches"))</f>
        <v>CT-FIN-02 , CT-EAV-02 , EG-06, EL-06, EN-ENG-3, LS-03, PE-04</v>
      </c>
    </row>
    <row r="132" spans="1:3" ht="30" x14ac:dyDescent="0.25">
      <c r="A132" s="60" t="str">
        <f>'2.1 shorter'!A117</f>
        <v>GT-07</v>
      </c>
      <c r="B132" s="61" t="str" cm="1">
        <f t="array" ref="B132">_xlfn.TEXTJOIN(", ",TRUE,_xlfn._xlws.FILTER('2.1 shorter'!$A$2:$A$192,('2.1 shorter'!$L$2:$L$192 &gt;'2.1 shorter'!Q117)*('2.1 shorter'!$L$2:$L$192 &lt;'2.1 shorter'!L117),"No matches"))</f>
        <v>AG-03, AS-06, BI-03, CH-03, CT-EAV-03 , EC-05, EG-07, EL-07, EN-SUR-2, IS-05 , LS-04, PC-03, SG-SRE-04</v>
      </c>
      <c r="C132" s="62" t="str" cm="1">
        <f t="array" ref="C132">_xlfn.TEXTJOIN(", ", TRUE, _xlfn._xlws.FILTER('2.1 shorter'!$A$2:$A$192, ('2.1 shorter'!$L$2:$L$192 &lt; '2.1 shorter'!R117) * ('2.1 shorter'!$L$2:$L$192 &gt;= '2.1 shorter'!L117) * ('2.1 shorter'!$A$2:$A$192 &lt;&gt; '2.1 shorter'!A117), "No matches"))</f>
        <v>AS-07, CO-02, EL-08, EN-ENG-4, IS-06 , IT-03 , PE-05, PG-05, PM-06 , SG-SRE-05</v>
      </c>
    </row>
    <row r="133" spans="1:3" x14ac:dyDescent="0.25">
      <c r="A133" s="60" t="str">
        <f>'2.1 shorter'!A118</f>
        <v>GT-08</v>
      </c>
      <c r="B133" s="61" t="str" cm="1">
        <f t="array" ref="B133">_xlfn.TEXTJOIN(", ",TRUE,_xlfn._xlws.FILTER('2.1 shorter'!$A$2:$A$192,('2.1 shorter'!$L$2:$L$192 &gt;'2.1 shorter'!Q118)*('2.1 shorter'!$L$2:$L$192 &lt;'2.1 shorter'!L118),"No matches"))</f>
        <v>AG-04, BI-04, CH-04, CT-FIN-03, CT-EAV-04 , EC-06, EG-08, EN-SUR-3, PG-06, SE-RES-2, SG-SRE-06</v>
      </c>
      <c r="C133" s="62" t="str" cm="1">
        <f t="array" ref="C133">_xlfn.TEXTJOIN(", ", TRUE, _xlfn._xlws.FILTER('2.1 shorter'!$A$2:$A$192, ('2.1 shorter'!$L$2:$L$192 &lt; '2.1 shorter'!R118) * ('2.1 shorter'!$L$2:$L$192 &gt;= '2.1 shorter'!L118) * ('2.1 shorter'!$A$2:$A$192 &lt;&gt; '2.1 shorter'!A118), "No matches"))</f>
        <v>CO-03, EL-09, EN-ENG-5, IT-04 , LS-05, PC-04, SE-RES-3</v>
      </c>
    </row>
    <row r="134" spans="1:3" ht="30" x14ac:dyDescent="0.25">
      <c r="A134" s="60" t="str">
        <f>'2.1 shorter'!A119</f>
        <v xml:space="preserve">IS-01 </v>
      </c>
      <c r="B134" s="61" t="str" cm="1">
        <f t="array" ref="B134">_xlfn.TEXTJOIN(", ",TRUE,_xlfn._xlws.FILTER('2.1 shorter'!$A$2:$A$192,('2.1 shorter'!$L$2:$L$192 &gt;'2.1 shorter'!Q119)*('2.1 shorter'!$L$2:$L$192 &lt;'2.1 shorter'!L119),"No matches"))</f>
        <v>CR-05, DA-CON-4, EG-01, GL-MAN-7, GT-02, PI-01, PY-05, ST-SCY-4</v>
      </c>
      <c r="C134" s="62" t="str" cm="1">
        <f t="array" ref="C134">_xlfn.TEXTJOIN(", ", TRUE, _xlfn._xlws.FILTER('2.1 shorter'!$A$2:$A$192, ('2.1 shorter'!$L$2:$L$192 &lt; '2.1 shorter'!R119) * ('2.1 shorter'!$L$2:$L$192 &gt;= '2.1 shorter'!L119) * ('2.1 shorter'!$A$2:$A$192 &lt;&gt; '2.1 shorter'!A119), "No matches"))</f>
        <v>AS-01, DA-CON-5, DA-PRO-5, DD-04, EC-01, EN-ENG-1, GL-MAN-8, GL-MAN-9, PG-01, PI-02, PM-01 , PY-06, TI-03</v>
      </c>
    </row>
    <row r="135" spans="1:3" ht="30" x14ac:dyDescent="0.25">
      <c r="A135" s="60" t="str">
        <f>'2.1 shorter'!A120</f>
        <v xml:space="preserve">IS-02 </v>
      </c>
      <c r="B135" s="61" t="str" cm="1">
        <f t="array" ref="B135">_xlfn.TEXTJOIN(", ",TRUE,_xlfn._xlws.FILTER('2.1 shorter'!$A$2:$A$192,('2.1 shorter'!$L$2:$L$192 &gt;'2.1 shorter'!Q120)*('2.1 shorter'!$L$2:$L$192 &lt;'2.1 shorter'!L120),"No matches"))</f>
        <v>DA-CON-5, DA-PRO-5, DD-04, EC-01, EN-ENG-1, GL-MAN-9, PG-01, PI-02, PY-06, TI-03</v>
      </c>
      <c r="C135" s="62" t="str" cm="1">
        <f t="array" ref="C135">_xlfn.TEXTJOIN(", ", TRUE, _xlfn._xlws.FILTER('2.1 shorter'!$A$2:$A$192, ('2.1 shorter'!$L$2:$L$192 &lt; '2.1 shorter'!R120) * ('2.1 shorter'!$L$2:$L$192 &gt;= '2.1 shorter'!L120) * ('2.1 shorter'!$A$2:$A$192 &lt;&gt; '2.1 shorter'!A120), "No matches"))</f>
        <v>AS-02, CO-DEV, CR-06, DA-CON-6, DD-05, EG-02, EL-02, GL-MAN-10, GL-MAN-11, GT-03, PI-03, PM-02 , PY-07</v>
      </c>
    </row>
    <row r="136" spans="1:3" ht="30" x14ac:dyDescent="0.25">
      <c r="A136" s="60" t="str">
        <f>'2.1 shorter'!A121</f>
        <v xml:space="preserve">IS-03 </v>
      </c>
      <c r="B136" s="61" t="str" cm="1">
        <f t="array" ref="B136">_xlfn.TEXTJOIN(", ",TRUE,_xlfn._xlws.FILTER('2.1 shorter'!$A$2:$A$192,('2.1 shorter'!$L$2:$L$192 &gt;'2.1 shorter'!Q121)*('2.1 shorter'!$L$2:$L$192 &lt;'2.1 shorter'!L121),"No matches"))</f>
        <v>AG-01, BI-01, CH-01, CR-07, DA-CON-7, DD-06, EG-03, EL-03, EN-ENG-2, GT-04, PC-01, PI-04</v>
      </c>
      <c r="C136" s="62" t="str" cm="1">
        <f t="array" ref="C136">_xlfn.TEXTJOIN(", ", TRUE, _xlfn._xlws.FILTER('2.1 shorter'!$A$2:$A$192, ('2.1 shorter'!$L$2:$L$192 &lt; '2.1 shorter'!R121) * ('2.1 shorter'!$L$2:$L$192 &gt;= '2.1 shorter'!L121) * ('2.1 shorter'!$A$2:$A$192 &lt;&gt; '2.1 shorter'!A121), "No matches"))</f>
        <v>AS-04, CO-01, DA-CON-8, DA-PRO-7, DD-07, EC-03, EG-04, EL-04, EN-SUR-1, IT-01 , LS-01, LS-02, PE-02, PG-03, PM-04 , SG-SRE-02, TI-05</v>
      </c>
    </row>
    <row r="137" spans="1:3" x14ac:dyDescent="0.25">
      <c r="A137" s="60" t="str">
        <f>'2.1 shorter'!A122</f>
        <v xml:space="preserve">IS-04 </v>
      </c>
      <c r="B137" s="61" t="str" cm="1">
        <f t="array" ref="B137">_xlfn.TEXTJOIN(", ",TRUE,_xlfn._xlws.FILTER('2.1 shorter'!$A$2:$A$192,('2.1 shorter'!$L$2:$L$192 &gt;'2.1 shorter'!Q122)*('2.1 shorter'!$L$2:$L$192 &lt;'2.1 shorter'!L122),"No matches"))</f>
        <v>AG-02, BI-02, CH-02, DD-09, EG-05, EL-05, PC-02, PE-03, PI-06, TI-06</v>
      </c>
      <c r="C137" s="62" t="str" cm="1">
        <f t="array" ref="C137">_xlfn.TEXTJOIN(", ", TRUE, _xlfn._xlws.FILTER('2.1 shorter'!$A$2:$A$192, ('2.1 shorter'!$L$2:$L$192 &lt; '2.1 shorter'!R122) * ('2.1 shorter'!$L$2:$L$192 &gt;= '2.1 shorter'!L122) * ('2.1 shorter'!$A$2:$A$192 &lt;&gt; '2.1 shorter'!A122), "No matches"))</f>
        <v>AS-05, CT-EAV-02 , EG-06, GT-06, IT-02 , LS-03, PG-04, PM-05 , SG-SRE-03</v>
      </c>
    </row>
    <row r="138" spans="1:3" ht="30" x14ac:dyDescent="0.25">
      <c r="A138" s="60" t="str">
        <f>'2.1 shorter'!A123</f>
        <v xml:space="preserve">IS-05 </v>
      </c>
      <c r="B138" s="61" t="str" cm="1">
        <f t="array" ref="B138">_xlfn.TEXTJOIN(", ",TRUE,_xlfn._xlws.FILTER('2.1 shorter'!$A$2:$A$192,('2.1 shorter'!$L$2:$L$192 &gt;'2.1 shorter'!Q123)*('2.1 shorter'!$L$2:$L$192 &lt;'2.1 shorter'!L123),"No matches"))</f>
        <v>CT-FIN-02 , EC-05, EG-06, EL-06, EN-ENG-3, PE-04</v>
      </c>
      <c r="C138" s="62" t="str" cm="1">
        <f t="array" ref="C138">_xlfn.TEXTJOIN(", ", TRUE, _xlfn._xlws.FILTER('2.1 shorter'!$A$2:$A$192, ('2.1 shorter'!$L$2:$L$192 &lt; '2.1 shorter'!R123) * ('2.1 shorter'!$L$2:$L$192 &gt;= '2.1 shorter'!L123) * ('2.1 shorter'!$A$2:$A$192 &lt;&gt; '2.1 shorter'!A123), "No matches"))</f>
        <v>AG-03, AS-06, BI-03, CH-03, CT-EAV-03 , EG-07, EL-07, EN-SUR-2, GT-07, LS-04, PC-03, PG-05, SG-SRE-04</v>
      </c>
    </row>
    <row r="139" spans="1:3" ht="30" x14ac:dyDescent="0.25">
      <c r="A139" s="60" t="str">
        <f>'2.1 shorter'!A124</f>
        <v xml:space="preserve">IS-06 </v>
      </c>
      <c r="B139" s="61" t="str" cm="1">
        <f t="array" ref="B139">_xlfn.TEXTJOIN(", ",TRUE,_xlfn._xlws.FILTER('2.1 shorter'!$A$2:$A$192,('2.1 shorter'!$L$2:$L$192 &gt;'2.1 shorter'!Q124)*('2.1 shorter'!$L$2:$L$192 &lt;'2.1 shorter'!L124),"No matches"))</f>
        <v>CO-02, EN-ENG-4, EN-SUR-2, GT-07, IT-03 , PE-05, PG-05, SG-SRE-05</v>
      </c>
      <c r="C139" s="62" t="str" cm="1">
        <f t="array" ref="C139">_xlfn.TEXTJOIN(", ", TRUE, _xlfn._xlws.FILTER('2.1 shorter'!$A$2:$A$192, ('2.1 shorter'!$L$2:$L$192 &lt; '2.1 shorter'!R124) * ('2.1 shorter'!$L$2:$L$192 &gt;= '2.1 shorter'!L124) * ('2.1 shorter'!$A$2:$A$192 &lt;&gt; '2.1 shorter'!A124), "No matches"))</f>
        <v>AS-07, CT-FIN-03, CT-EAV-04 , EC-06, EG-08, EL-08, EN-SUR-3, PG-06, PM-06 , SE-RES-2, SG-SRE-06</v>
      </c>
    </row>
    <row r="140" spans="1:3" ht="30" x14ac:dyDescent="0.25">
      <c r="A140" s="60" t="str">
        <f>'2.1 shorter'!A125</f>
        <v xml:space="preserve">IT-01 </v>
      </c>
      <c r="B140" s="61" t="str" cm="1">
        <f t="array" ref="B140">_xlfn.TEXTJOIN(", ",TRUE,_xlfn._xlws.FILTER('2.1 shorter'!$A$2:$A$192,('2.1 shorter'!$L$2:$L$192 &gt;'2.1 shorter'!Q125)*('2.1 shorter'!$L$2:$L$192 &lt;'2.1 shorter'!L125),"No matches"))</f>
        <v xml:space="preserve">AG-01, AS-04, BI-01, CH-01, CR-07, DA-CON-7, DA-PRO-7, EC-03, EL-03, EN-ENG-2, GT-04, IS-03 , LS-01, PC-01, PG-03, PI-04, PM-04 </v>
      </c>
      <c r="C140" s="62" t="str" cm="1">
        <f t="array" ref="C140">_xlfn.TEXTJOIN(", ", TRUE, _xlfn._xlws.FILTER('2.1 shorter'!$A$2:$A$192, ('2.1 shorter'!$L$2:$L$192 &lt; '2.1 shorter'!R125) * ('2.1 shorter'!$L$2:$L$192 &gt;= '2.1 shorter'!L125) * ('2.1 shorter'!$A$2:$A$192 &lt;&gt; '2.1 shorter'!A125), "No matches"))</f>
        <v>CO-01, CT-FIN-01, CT-EAV-01 , DA-CON-8, DD-07, EG-04, EL-04, EN-SUR-1, LS-02, PE-02, PI-05, SE-RES-1, SG-SRE-02, TI-05</v>
      </c>
    </row>
    <row r="141" spans="1:3" x14ac:dyDescent="0.25">
      <c r="A141" s="60" t="str">
        <f>'2.1 shorter'!A126</f>
        <v xml:space="preserve">IT-02 </v>
      </c>
      <c r="B141" s="61" t="str" cm="1">
        <f t="array" ref="B141">_xlfn.TEXTJOIN(", ",TRUE,_xlfn._xlws.FILTER('2.1 shorter'!$A$2:$A$192,('2.1 shorter'!$L$2:$L$192 &gt;'2.1 shorter'!Q126)*('2.1 shorter'!$L$2:$L$192 &lt;'2.1 shorter'!L126),"No matches"))</f>
        <v>AG-02, AS-05, BI-02, CH-02, DD-09, EG-05, EL-05, IS-04 , PC-02, PE-03, PI-06, PM-05 , TI-06</v>
      </c>
      <c r="C141" s="62" t="str" cm="1">
        <f t="array" ref="C141">_xlfn.TEXTJOIN(", ", TRUE, _xlfn._xlws.FILTER('2.1 shorter'!$A$2:$A$192, ('2.1 shorter'!$L$2:$L$192 &lt; '2.1 shorter'!R126) * ('2.1 shorter'!$L$2:$L$192 &gt;= '2.1 shorter'!L126) * ('2.1 shorter'!$A$2:$A$192 &lt;&gt; '2.1 shorter'!A126), "No matches"))</f>
        <v>CT-FIN-02 , CT-EAV-02 , EG-06, EL-06, EN-ENG-3, GT-06, LS-03, PG-04, SG-SRE-03</v>
      </c>
    </row>
    <row r="142" spans="1:3" ht="30" x14ac:dyDescent="0.25">
      <c r="A142" s="60" t="str">
        <f>'2.1 shorter'!A127</f>
        <v xml:space="preserve">IT-03 </v>
      </c>
      <c r="B142" s="61" t="str" cm="1">
        <f t="array" ref="B142">_xlfn.TEXTJOIN(", ",TRUE,_xlfn._xlws.FILTER('2.1 shorter'!$A$2:$A$192,('2.1 shorter'!$L$2:$L$192 &gt;'2.1 shorter'!Q127)*('2.1 shorter'!$L$2:$L$192 &lt;'2.1 shorter'!L127),"No matches"))</f>
        <v>AG-03, BI-03, CH-03, CT-EAV-03 , EG-07, EL-07, EN-ENG-4, EN-SUR-2, GT-07, PC-03, PG-05</v>
      </c>
      <c r="C142" s="62" t="str" cm="1">
        <f t="array" ref="C142">_xlfn.TEXTJOIN(", ", TRUE, _xlfn._xlws.FILTER('2.1 shorter'!$A$2:$A$192, ('2.1 shorter'!$L$2:$L$192 &lt; '2.1 shorter'!R127) * ('2.1 shorter'!$L$2:$L$192 &gt;= '2.1 shorter'!L127) * ('2.1 shorter'!$A$2:$A$192 &lt;&gt; '2.1 shorter'!A127), "No matches"))</f>
        <v>AS-07, CO-02, EC-06, EG-08, EL-08, IS-06 , PE-05, PG-06, PM-06 , SE-RES-2, SG-SRE-05, SG-SRE-06</v>
      </c>
    </row>
    <row r="143" spans="1:3" ht="30" x14ac:dyDescent="0.25">
      <c r="A143" s="60" t="str">
        <f>'2.1 shorter'!A128</f>
        <v xml:space="preserve">IT-04 </v>
      </c>
      <c r="B143" s="61" t="str" cm="1">
        <f t="array" ref="B143">_xlfn.TEXTJOIN(", ",TRUE,_xlfn._xlws.FILTER('2.1 shorter'!$A$2:$A$192,('2.1 shorter'!$L$2:$L$192 &gt;'2.1 shorter'!Q128)*('2.1 shorter'!$L$2:$L$192 &lt;'2.1 shorter'!L128),"No matches"))</f>
        <v>AG-04, BI-04, CH-04, CO-03, EL-09, EN-ENG-5, GT-08, LS-05, PC-04</v>
      </c>
      <c r="C143" s="62" t="str" cm="1">
        <f t="array" ref="C143">_xlfn.TEXTJOIN(", ", TRUE, _xlfn._xlws.FILTER('2.1 shorter'!$A$2:$A$192, ('2.1 shorter'!$L$2:$L$192 &lt; '2.1 shorter'!R128) * ('2.1 shorter'!$L$2:$L$192 &gt;= '2.1 shorter'!L128) * ('2.1 shorter'!$A$2:$A$192 &lt;&gt; '2.1 shorter'!A128), "No matches"))</f>
        <v>AG-05, BI-05, CH-05, CO-04, CT-FIN-04 , CT-EAV-05 , EC-07, EN-SUR-4, PC-05, SE-REM-1, SE-RES-3</v>
      </c>
    </row>
    <row r="144" spans="1:3" ht="30" x14ac:dyDescent="0.25">
      <c r="A144" s="60" t="str">
        <f>'2.1 shorter'!A129</f>
        <v>LS-01</v>
      </c>
      <c r="B144" s="61" t="str" cm="1">
        <f t="array" ref="B144">_xlfn.TEXTJOIN(", ",TRUE,_xlfn._xlws.FILTER('2.1 shorter'!$A$2:$A$192,('2.1 shorter'!$L$2:$L$192 &gt;'2.1 shorter'!Q129)*('2.1 shorter'!$L$2:$L$192 &lt;'2.1 shorter'!L129),"No matches"))</f>
        <v xml:space="preserve">AG-01, AS-04, BI-01, CH-01, CR-07, DA-CON-7, DA-PRO-7, EC-03, EL-03, EN-ENG-2, GT-04, IS-03 , PC-01, PG-03, PI-04, PM-04 </v>
      </c>
      <c r="C144" s="62" t="str" cm="1">
        <f t="array" ref="C144">_xlfn.TEXTJOIN(", ", TRUE, _xlfn._xlws.FILTER('2.1 shorter'!$A$2:$A$192, ('2.1 shorter'!$L$2:$L$192 &lt; '2.1 shorter'!R129) * ('2.1 shorter'!$L$2:$L$192 &gt;= '2.1 shorter'!L129) * ('2.1 shorter'!$A$2:$A$192 &lt;&gt; '2.1 shorter'!A129), "No matches"))</f>
        <v>CO-01, CT-FIN-01, CT-EAV-01 , DA-CON-8, DD-07, EG-04, EL-04, EN-SUR-1, IT-01 , LS-02, PE-02, PI-05, SE-RES-1, SG-SRE-02, TI-05</v>
      </c>
    </row>
    <row r="145" spans="1:3" ht="30" x14ac:dyDescent="0.25">
      <c r="A145" s="60" t="str">
        <f>'2.1 shorter'!A130</f>
        <v>LS-02</v>
      </c>
      <c r="B145" s="61" t="str" cm="1">
        <f t="array" ref="B145">_xlfn.TEXTJOIN(", ",TRUE,_xlfn._xlws.FILTER('2.1 shorter'!$A$2:$A$192,('2.1 shorter'!$L$2:$L$192 &gt;'2.1 shorter'!Q130)*('2.1 shorter'!$L$2:$L$192 &lt;'2.1 shorter'!L130),"No matches"))</f>
        <v>AS-04, CO-01, DA-CON-8, DA-PRO-7, DD-07, EC-03, EG-04, EL-04, IS-03 , IT-01 , LS-01, PE-02, PG-03, PM-04 , SG-SRE-02, TI-05</v>
      </c>
      <c r="C145" s="62" t="str" cm="1">
        <f t="array" ref="C145">_xlfn.TEXTJOIN(", ", TRUE, _xlfn._xlws.FILTER('2.1 shorter'!$A$2:$A$192, ('2.1 shorter'!$L$2:$L$192 &lt; '2.1 shorter'!R130) * ('2.1 shorter'!$L$2:$L$192 &gt;= '2.1 shorter'!L130) * ('2.1 shorter'!$A$2:$A$192 &lt;&gt; '2.1 shorter'!A130), "No matches"))</f>
        <v>CT-FIN-01, CT-EAV-01 , DD-08, EC-04, EN-SUR-1, GT-05, PI-05, SE-RES-1</v>
      </c>
    </row>
    <row r="146" spans="1:3" ht="30" x14ac:dyDescent="0.25">
      <c r="A146" s="60" t="str">
        <f>'2.1 shorter'!A131</f>
        <v>LS-03</v>
      </c>
      <c r="B146" s="61" t="str" cm="1">
        <f t="array" ref="B146">_xlfn.TEXTJOIN(", ",TRUE,_xlfn._xlws.FILTER('2.1 shorter'!$A$2:$A$192,('2.1 shorter'!$L$2:$L$192 &gt;'2.1 shorter'!Q131)*('2.1 shorter'!$L$2:$L$192 &lt;'2.1 shorter'!L131),"No matches"))</f>
        <v>AG-02, AS-05, BI-02, CH-02, CT-EAV-02 , GT-06, IS-04 , IT-02 , PC-02, PE-03, PG-04, PI-06, PM-05 , SG-SRE-03, TI-06</v>
      </c>
      <c r="C146" s="62" t="str" cm="1">
        <f t="array" ref="C146">_xlfn.TEXTJOIN(", ", TRUE, _xlfn._xlws.FILTER('2.1 shorter'!$A$2:$A$192, ('2.1 shorter'!$L$2:$L$192 &lt; '2.1 shorter'!R131) * ('2.1 shorter'!$L$2:$L$192 &gt;= '2.1 shorter'!L131) * ('2.1 shorter'!$A$2:$A$192 &lt;&gt; '2.1 shorter'!A131), "No matches"))</f>
        <v>CT-FIN-02 , EG-06, EL-06, EN-ENG-3, PE-04</v>
      </c>
    </row>
    <row r="147" spans="1:3" ht="30" x14ac:dyDescent="0.25">
      <c r="A147" s="60" t="str">
        <f>'2.1 shorter'!A132</f>
        <v>LS-04</v>
      </c>
      <c r="B147" s="61" t="str" cm="1">
        <f t="array" ref="B147">_xlfn.TEXTJOIN(", ",TRUE,_xlfn._xlws.FILTER('2.1 shorter'!$A$2:$A$192,('2.1 shorter'!$L$2:$L$192 &gt;'2.1 shorter'!Q132)*('2.1 shorter'!$L$2:$L$192 &lt;'2.1 shorter'!L132),"No matches"))</f>
        <v>AS-06, CT-FIN-02 , EC-05, EL-06, EN-ENG-3, IS-05 , PE-04</v>
      </c>
      <c r="C147" s="62" t="str" cm="1">
        <f t="array" ref="C147">_xlfn.TEXTJOIN(", ", TRUE, _xlfn._xlws.FILTER('2.1 shorter'!$A$2:$A$192, ('2.1 shorter'!$L$2:$L$192 &lt; '2.1 shorter'!R132) * ('2.1 shorter'!$L$2:$L$192 &gt;= '2.1 shorter'!L132) * ('2.1 shorter'!$A$2:$A$192 &lt;&gt; '2.1 shorter'!A132), "No matches"))</f>
        <v>AG-03, BI-03, CH-03, CT-EAV-03 , EG-07, EL-07, EN-SUR-2, GT-07, PC-03, PG-05, SG-SRE-04</v>
      </c>
    </row>
    <row r="148" spans="1:3" ht="30" x14ac:dyDescent="0.25">
      <c r="A148" s="60" t="str">
        <f>'2.1 shorter'!A133</f>
        <v>LS-05</v>
      </c>
      <c r="B148" s="61" t="str" cm="1">
        <f t="array" ref="B148">_xlfn.TEXTJOIN(", ",TRUE,_xlfn._xlws.FILTER('2.1 shorter'!$A$2:$A$192,('2.1 shorter'!$L$2:$L$192 &gt;'2.1 shorter'!Q133)*('2.1 shorter'!$L$2:$L$192 &lt;'2.1 shorter'!L133),"No matches"))</f>
        <v>AG-04, BI-04, CH-04, CT-FIN-03, CT-EAV-04 , EC-06, EG-08, EN-SUR-3, GT-08, PG-06, SE-RES-2, SG-SRE-06</v>
      </c>
      <c r="C148" s="62" t="str" cm="1">
        <f t="array" ref="C148">_xlfn.TEXTJOIN(", ", TRUE, _xlfn._xlws.FILTER('2.1 shorter'!$A$2:$A$192, ('2.1 shorter'!$L$2:$L$192 &lt; '2.1 shorter'!R133) * ('2.1 shorter'!$L$2:$L$192 &gt;= '2.1 shorter'!L133) * ('2.1 shorter'!$A$2:$A$192 &lt;&gt; '2.1 shorter'!A133), "No matches"))</f>
        <v>CO-03, EL-09, EN-ENG-5, IT-04 , PC-04, SE-RES-3</v>
      </c>
    </row>
    <row r="149" spans="1:3" ht="30" x14ac:dyDescent="0.25">
      <c r="A149" s="60" t="str">
        <f>'2.1 shorter'!A134</f>
        <v>PC-01</v>
      </c>
      <c r="B149" s="61" t="str" cm="1">
        <f t="array" ref="B149">_xlfn.TEXTJOIN(", ",TRUE,_xlfn._xlws.FILTER('2.1 shorter'!$A$2:$A$192,('2.1 shorter'!$L$2:$L$192 &gt;'2.1 shorter'!Q134)*('2.1 shorter'!$L$2:$L$192 &lt;'2.1 shorter'!L134),"No matches"))</f>
        <v>AG-01, BI-01, CH-01, CR-07, DD-06, EG-03, EL-03, EN-ENG-2, GT-04, PI-04</v>
      </c>
      <c r="C149" s="62" t="str" cm="1">
        <f t="array" ref="C149">_xlfn.TEXTJOIN(", ", TRUE, _xlfn._xlws.FILTER('2.1 shorter'!$A$2:$A$192, ('2.1 shorter'!$L$2:$L$192 &lt; '2.1 shorter'!R134) * ('2.1 shorter'!$L$2:$L$192 &gt;= '2.1 shorter'!L134) * ('2.1 shorter'!$A$2:$A$192 &lt;&gt; '2.1 shorter'!A134), "No matches"))</f>
        <v>AS-04, DA-CON-7, DA-CON-8, DA-PRO-7, DD-07, EC-03, EG-04, EL-04, IS-03 , IT-01 , LS-01, PE-02, PG-03, PM-04 , SG-SRE-02, TI-05</v>
      </c>
    </row>
    <row r="150" spans="1:3" ht="30" x14ac:dyDescent="0.25">
      <c r="A150" s="60" t="str">
        <f>'2.1 shorter'!A135</f>
        <v>PC-02</v>
      </c>
      <c r="B150" s="61" t="str" cm="1">
        <f t="array" ref="B150">_xlfn.TEXTJOIN(", ",TRUE,_xlfn._xlws.FILTER('2.1 shorter'!$A$2:$A$192,('2.1 shorter'!$L$2:$L$192 &gt;'2.1 shorter'!Q135)*('2.1 shorter'!$L$2:$L$192 &lt;'2.1 shorter'!L135),"No matches"))</f>
        <v>DD-08, DD-09, EC-04, EG-05, EL-05, GT-05, PE-03</v>
      </c>
      <c r="C150" s="62" t="str" cm="1">
        <f t="array" ref="C150">_xlfn.TEXTJOIN(", ", TRUE, _xlfn._xlws.FILTER('2.1 shorter'!$A$2:$A$192, ('2.1 shorter'!$L$2:$L$192 &lt; '2.1 shorter'!R135) * ('2.1 shorter'!$L$2:$L$192 &gt;= '2.1 shorter'!L135) * ('2.1 shorter'!$A$2:$A$192 &lt;&gt; '2.1 shorter'!A135), "No matches"))</f>
        <v>AG-02, AS-05, BI-02, CH-02, CT-EAV-02 , GT-06, IS-04 , IT-02 , LS-03, PG-04, PI-06, PM-05 , SG-SRE-03, TI-06</v>
      </c>
    </row>
    <row r="151" spans="1:3" x14ac:dyDescent="0.25">
      <c r="A151" s="60" t="str">
        <f>'2.1 shorter'!A136</f>
        <v>PC-03</v>
      </c>
      <c r="B151" s="61" t="str" cm="1">
        <f t="array" ref="B151">_xlfn.TEXTJOIN(", ",TRUE,_xlfn._xlws.FILTER('2.1 shorter'!$A$2:$A$192,('2.1 shorter'!$L$2:$L$192 &gt;'2.1 shorter'!Q136)*('2.1 shorter'!$L$2:$L$192 &lt;'2.1 shorter'!L136),"No matches"))</f>
        <v>AG-03, AS-06, BI-03, CH-03, CT-EAV-03 , EC-05, EG-07, EL-07, IS-05 , LS-04, SG-SRE-04</v>
      </c>
      <c r="C151" s="62" t="str" cm="1">
        <f t="array" ref="C151">_xlfn.TEXTJOIN(", ", TRUE, _xlfn._xlws.FILTER('2.1 shorter'!$A$2:$A$192, ('2.1 shorter'!$L$2:$L$192 &lt; '2.1 shorter'!R136) * ('2.1 shorter'!$L$2:$L$192 &gt;= '2.1 shorter'!L136) * ('2.1 shorter'!$A$2:$A$192 &lt;&gt; '2.1 shorter'!A136), "No matches"))</f>
        <v>CO-02, EN-ENG-4, EN-SUR-2, GT-07, IT-03 , PE-05, PG-05, SG-SRE-05</v>
      </c>
    </row>
    <row r="152" spans="1:3" ht="30" x14ac:dyDescent="0.25">
      <c r="A152" s="60" t="str">
        <f>'2.1 shorter'!A137</f>
        <v>PC-04</v>
      </c>
      <c r="B152" s="61" t="str" cm="1">
        <f t="array" ref="B152">_xlfn.TEXTJOIN(", ",TRUE,_xlfn._xlws.FILTER('2.1 shorter'!$A$2:$A$192,('2.1 shorter'!$L$2:$L$192 &gt;'2.1 shorter'!Q137)*('2.1 shorter'!$L$2:$L$192 &lt;'2.1 shorter'!L137),"No matches"))</f>
        <v>AG-04, BI-04, CH-04, CT-FIN-03, CT-EAV-04 , EC-06, EG-08, EN-SUR-3, GT-08, LS-05, PG-06, SE-RES-2, SG-SRE-06</v>
      </c>
      <c r="C152" s="62" t="str" cm="1">
        <f t="array" ref="C152">_xlfn.TEXTJOIN(", ", TRUE, _xlfn._xlws.FILTER('2.1 shorter'!$A$2:$A$192, ('2.1 shorter'!$L$2:$L$192 &lt; '2.1 shorter'!R137) * ('2.1 shorter'!$L$2:$L$192 &gt;= '2.1 shorter'!L137) * ('2.1 shorter'!$A$2:$A$192 &lt;&gt; '2.1 shorter'!A137), "No matches"))</f>
        <v>CO-03, EL-09, EN-ENG-5, IT-04 , SE-REM-1, SE-RES-3</v>
      </c>
    </row>
    <row r="153" spans="1:3" x14ac:dyDescent="0.25">
      <c r="A153" s="60" t="str">
        <f>'2.1 shorter'!A138</f>
        <v>PC-05</v>
      </c>
      <c r="B153" s="61" t="str" cm="1">
        <f t="array" ref="B153">_xlfn.TEXTJOIN(", ",TRUE,_xlfn._xlws.FILTER('2.1 shorter'!$A$2:$A$192,('2.1 shorter'!$L$2:$L$192 &gt;'2.1 shorter'!Q138)*('2.1 shorter'!$L$2:$L$192 &lt;'2.1 shorter'!L138),"No matches"))</f>
        <v>AG-05, BI-05, CH-05, CT-EAV-05 , EC-07, EN-ENG-5, EN-SUR-4, IT-04 , SE-REM-1, SE-RES-3</v>
      </c>
      <c r="C153" s="62" t="str" cm="1">
        <f t="array" ref="C153">_xlfn.TEXTJOIN(", ", TRUE, _xlfn._xlws.FILTER('2.1 shorter'!$A$2:$A$192, ('2.1 shorter'!$L$2:$L$192 &lt; '2.1 shorter'!R138) * ('2.1 shorter'!$L$2:$L$192 &gt;= '2.1 shorter'!L138) * ('2.1 shorter'!$A$2:$A$192 &lt;&gt; '2.1 shorter'!A138), "No matches"))</f>
        <v>AC-01, CO-04, CT-FIN-04 , EC-08</v>
      </c>
    </row>
    <row r="154" spans="1:3" x14ac:dyDescent="0.25">
      <c r="A154" s="60" t="str">
        <f>'2.1 shorter'!A139</f>
        <v>PE-01</v>
      </c>
      <c r="B154" s="61" t="str" cm="1">
        <f t="array" ref="B154">_xlfn.TEXTJOIN(", ",TRUE,_xlfn._xlws.FILTER('2.1 shorter'!$A$2:$A$192,('2.1 shorter'!$L$2:$L$192 &gt;'2.1 shorter'!Q139)*('2.1 shorter'!$L$2:$L$192 &lt;'2.1 shorter'!L139),"No matches"))</f>
        <v>AS-03, CO-DEV, CR-06, DA-CON-6, DA-PRO-6, DD-05, EL-02, GL-MAN-11, GT-03, PI-03, PM-03 , PY-07</v>
      </c>
      <c r="C154" s="62" t="str" cm="1">
        <f t="array" ref="C154">_xlfn.TEXTJOIN(", ", TRUE, _xlfn._xlws.FILTER('2.1 shorter'!$A$2:$A$192, ('2.1 shorter'!$L$2:$L$192 &lt; '2.1 shorter'!R139) * ('2.1 shorter'!$L$2:$L$192 &gt;= '2.1 shorter'!L139) * ('2.1 shorter'!$A$2:$A$192 &lt;&gt; '2.1 shorter'!A139), "No matches"))</f>
        <v>DD-06, EC-02, EG-03, EL-03, GL-MAN-12, PG-02, TI-04</v>
      </c>
    </row>
    <row r="155" spans="1:3" ht="30" x14ac:dyDescent="0.25">
      <c r="A155" s="60" t="str">
        <f>'2.1 shorter'!A140</f>
        <v>PE-02</v>
      </c>
      <c r="B155" s="61" t="str" cm="1">
        <f t="array" ref="B155">_xlfn.TEXTJOIN(", ",TRUE,_xlfn._xlws.FILTER('2.1 shorter'!$A$2:$A$192,('2.1 shorter'!$L$2:$L$192 &gt;'2.1 shorter'!Q140)*('2.1 shorter'!$L$2:$L$192 &lt;'2.1 shorter'!L140),"No matches"))</f>
        <v>AG-01, AS-04, BI-01, CH-01, CR-07, DA-CON-7, DA-PRO-7, EC-03, EN-ENG-2, GT-04, IS-03 , IT-01 , LS-01, PC-01, PG-03, PI-04, PM-04 , SG-SRE-02</v>
      </c>
      <c r="C155" s="62" t="str" cm="1">
        <f t="array" ref="C155">_xlfn.TEXTJOIN(", ", TRUE, _xlfn._xlws.FILTER('2.1 shorter'!$A$2:$A$192, ('2.1 shorter'!$L$2:$L$192 &lt; '2.1 shorter'!R140) * ('2.1 shorter'!$L$2:$L$192 &gt;= '2.1 shorter'!L140) * ('2.1 shorter'!$A$2:$A$192 &lt;&gt; '2.1 shorter'!A140), "No matches"))</f>
        <v>CO-01, CT-FIN-01, CT-EAV-01 , DA-CON-8, DD-07, EG-04, EL-04, EN-SUR-1, LS-02, PI-05, SE-RES-1, TI-05</v>
      </c>
    </row>
    <row r="156" spans="1:3" ht="30" x14ac:dyDescent="0.25">
      <c r="A156" s="60" t="str">
        <f>'2.1 shorter'!A141</f>
        <v>PE-03</v>
      </c>
      <c r="B156" s="61" t="str" cm="1">
        <f t="array" ref="B156">_xlfn.TEXTJOIN(", ",TRUE,_xlfn._xlws.FILTER('2.1 shorter'!$A$2:$A$192,('2.1 shorter'!$L$2:$L$192 &gt;'2.1 shorter'!Q141)*('2.1 shorter'!$L$2:$L$192 &lt;'2.1 shorter'!L141),"No matches"))</f>
        <v>DD-08, DD-09, EC-04, EG-05, EL-05, GT-05</v>
      </c>
      <c r="C156" s="62" t="str" cm="1">
        <f t="array" ref="C156">_xlfn.TEXTJOIN(", ", TRUE, _xlfn._xlws.FILTER('2.1 shorter'!$A$2:$A$192, ('2.1 shorter'!$L$2:$L$192 &lt; '2.1 shorter'!R141) * ('2.1 shorter'!$L$2:$L$192 &gt;= '2.1 shorter'!L141) * ('2.1 shorter'!$A$2:$A$192 &lt;&gt; '2.1 shorter'!A141), "No matches"))</f>
        <v>AG-02, AS-05, BI-02, CH-02, CT-EAV-02 , GT-06, IS-04 , IT-02 , PC-02, PG-04, PI-06, PM-05 , SG-SRE-03, TI-06</v>
      </c>
    </row>
    <row r="157" spans="1:3" x14ac:dyDescent="0.25">
      <c r="A157" s="60" t="str">
        <f>'2.1 shorter'!A142</f>
        <v>PE-04</v>
      </c>
      <c r="B157" s="61" t="str" cm="1">
        <f t="array" ref="B157">_xlfn.TEXTJOIN(", ",TRUE,_xlfn._xlws.FILTER('2.1 shorter'!$A$2:$A$192,('2.1 shorter'!$L$2:$L$192 &gt;'2.1 shorter'!Q142)*('2.1 shorter'!$L$2:$L$192 &lt;'2.1 shorter'!L142),"No matches"))</f>
        <v>CT-FIN-02 , CT-EAV-02 , EG-06, EL-06, EN-ENG-3, GT-06, LS-03, PG-04</v>
      </c>
      <c r="C157" s="62" t="str" cm="1">
        <f t="array" ref="C157">_xlfn.TEXTJOIN(", ", TRUE, _xlfn._xlws.FILTER('2.1 shorter'!$A$2:$A$192, ('2.1 shorter'!$L$2:$L$192 &lt; '2.1 shorter'!R142) * ('2.1 shorter'!$L$2:$L$192 &gt;= '2.1 shorter'!L142) * ('2.1 shorter'!$A$2:$A$192 &lt;&gt; '2.1 shorter'!A142), "No matches"))</f>
        <v>AS-06, EC-05, IS-05 , LS-04, SG-SRE-04</v>
      </c>
    </row>
    <row r="158" spans="1:3" ht="30" x14ac:dyDescent="0.25">
      <c r="A158" s="60" t="str">
        <f>'2.1 shorter'!A143</f>
        <v>PE-05</v>
      </c>
      <c r="B158" s="61" t="str" cm="1">
        <f t="array" ref="B158">_xlfn.TEXTJOIN(", ",TRUE,_xlfn._xlws.FILTER('2.1 shorter'!$A$2:$A$192,('2.1 shorter'!$L$2:$L$192 &gt;'2.1 shorter'!Q143)*('2.1 shorter'!$L$2:$L$192 &lt;'2.1 shorter'!L143),"No matches"))</f>
        <v>AG-03, BI-03, CH-03, CT-EAV-03 , EG-07, EL-07, EN-ENG-4, EN-SUR-2, GT-07, IT-03 , PC-03, PG-05</v>
      </c>
      <c r="C158" s="62" t="str" cm="1">
        <f t="array" ref="C158">_xlfn.TEXTJOIN(", ", TRUE, _xlfn._xlws.FILTER('2.1 shorter'!$A$2:$A$192, ('2.1 shorter'!$L$2:$L$192 &lt; '2.1 shorter'!R143) * ('2.1 shorter'!$L$2:$L$192 &gt;= '2.1 shorter'!L143) * ('2.1 shorter'!$A$2:$A$192 &lt;&gt; '2.1 shorter'!A143), "No matches"))</f>
        <v>AS-07, CO-02, EC-06, EG-08, EL-08, IS-06 , PG-06, PM-06 , SE-RES-2, SG-SRE-05, SG-SRE-06</v>
      </c>
    </row>
    <row r="159" spans="1:3" x14ac:dyDescent="0.25">
      <c r="A159" s="60" t="str">
        <f>'2.1 shorter'!A144</f>
        <v>PG-01</v>
      </c>
      <c r="B159" s="61" t="str" cm="1">
        <f t="array" ref="B159">_xlfn.TEXTJOIN(", ",TRUE,_xlfn._xlws.FILTER('2.1 shorter'!$A$2:$A$192,('2.1 shorter'!$L$2:$L$192 &gt;'2.1 shorter'!Q144)*('2.1 shorter'!$L$2:$L$192 &lt;'2.1 shorter'!L144),"No matches"))</f>
        <v>AS-01, CR-05, DA-CON-4, EG-01, EN-ENG-1, GL-MAN-7, GL-MAN-8, GT-02, IS-01 , PI-01, PM-01 , PY-05</v>
      </c>
      <c r="C159" s="62" t="str" cm="1">
        <f t="array" ref="C159">_xlfn.TEXTJOIN(", ", TRUE, _xlfn._xlws.FILTER('2.1 shorter'!$A$2:$A$192, ('2.1 shorter'!$L$2:$L$192 &lt; '2.1 shorter'!R144) * ('2.1 shorter'!$L$2:$L$192 &gt;= '2.1 shorter'!L144) * ('2.1 shorter'!$A$2:$A$192 &lt;&gt; '2.1 shorter'!A144), "No matches"))</f>
        <v>AS-02, DA-CON-5, DA-PRO-5, DD-04, EC-01, GL-MAN-9, IS-02 , PI-02, PM-02 , PY-06, TI-03</v>
      </c>
    </row>
    <row r="160" spans="1:3" ht="30" x14ac:dyDescent="0.25">
      <c r="A160" s="60" t="str">
        <f>'2.1 shorter'!A145</f>
        <v>PG-02</v>
      </c>
      <c r="B160" s="61" t="str" cm="1">
        <f t="array" ref="B160">_xlfn.TEXTJOIN(", ",TRUE,_xlfn._xlws.FILTER('2.1 shorter'!$A$2:$A$192,('2.1 shorter'!$L$2:$L$192 &gt;'2.1 shorter'!Q145)*('2.1 shorter'!$L$2:$L$192 &lt;'2.1 shorter'!L145),"No matches"))</f>
        <v>AS-03, CO-DEV, CR-06, DA-CON-6, DA-PRO-6, DD-05, EL-02, GL-MAN-11, GT-03, PE-01, PI-03, PM-03 , PY-07</v>
      </c>
      <c r="C160" s="62" t="str" cm="1">
        <f t="array" ref="C160">_xlfn.TEXTJOIN(", ", TRUE, _xlfn._xlws.FILTER('2.1 shorter'!$A$2:$A$192, ('2.1 shorter'!$L$2:$L$192 &lt; '2.1 shorter'!R145) * ('2.1 shorter'!$L$2:$L$192 &gt;= '2.1 shorter'!L145) * ('2.1 shorter'!$A$2:$A$192 &lt;&gt; '2.1 shorter'!A145), "No matches"))</f>
        <v>DD-06, EC-02, EG-03, EL-03, GL-MAN-12, TI-04</v>
      </c>
    </row>
    <row r="161" spans="1:3" ht="30" x14ac:dyDescent="0.25">
      <c r="A161" s="60" t="str">
        <f>'2.1 shorter'!A146</f>
        <v>PG-03</v>
      </c>
      <c r="B161" s="61" t="str" cm="1">
        <f t="array" ref="B161">_xlfn.TEXTJOIN(", ",TRUE,_xlfn._xlws.FILTER('2.1 shorter'!$A$2:$A$192,('2.1 shorter'!$L$2:$L$192 &gt;'2.1 shorter'!Q146)*('2.1 shorter'!$L$2:$L$192 &lt;'2.1 shorter'!L146),"No matches"))</f>
        <v xml:space="preserve">AG-01, AS-04, BI-01, CH-01, CR-07, DA-CON-7, DA-PRO-7, DD-06, EC-03, EL-03, EN-ENG-2, GT-04, IS-03 , PC-01, PI-04, PM-04 </v>
      </c>
      <c r="C161" s="62" t="str" cm="1">
        <f t="array" ref="C161">_xlfn.TEXTJOIN(", ", TRUE, _xlfn._xlws.FILTER('2.1 shorter'!$A$2:$A$192, ('2.1 shorter'!$L$2:$L$192 &lt; '2.1 shorter'!R146) * ('2.1 shorter'!$L$2:$L$192 &gt;= '2.1 shorter'!L146) * ('2.1 shorter'!$A$2:$A$192 &lt;&gt; '2.1 shorter'!A146), "No matches"))</f>
        <v>CO-01, CT-FIN-01, CT-EAV-01 , DA-CON-8, DD-07, EG-04, EL-04, EN-SUR-1, IT-01 , LS-01, LS-02, PE-02, PI-05, SE-RES-1, SG-SRE-02, TI-05</v>
      </c>
    </row>
    <row r="162" spans="1:3" x14ac:dyDescent="0.25">
      <c r="A162" s="60" t="str">
        <f>'2.1 shorter'!A147</f>
        <v>PG-04</v>
      </c>
      <c r="B162" s="61" t="str" cm="1">
        <f t="array" ref="B162">_xlfn.TEXTJOIN(", ",TRUE,_xlfn._xlws.FILTER('2.1 shorter'!$A$2:$A$192,('2.1 shorter'!$L$2:$L$192 &gt;'2.1 shorter'!Q147)*('2.1 shorter'!$L$2:$L$192 &lt;'2.1 shorter'!L147),"No matches"))</f>
        <v>AG-02, AS-05, BI-02, CH-02, DD-09, EL-05, IS-04 , IT-02 , PC-02, PE-03, PI-06, PM-05 , SG-SRE-03, TI-06</v>
      </c>
      <c r="C162" s="62" t="str" cm="1">
        <f t="array" ref="C162">_xlfn.TEXTJOIN(", ", TRUE, _xlfn._xlws.FILTER('2.1 shorter'!$A$2:$A$192, ('2.1 shorter'!$L$2:$L$192 &lt; '2.1 shorter'!R147) * ('2.1 shorter'!$L$2:$L$192 &gt;= '2.1 shorter'!L147) * ('2.1 shorter'!$A$2:$A$192 &lt;&gt; '2.1 shorter'!A147), "No matches"))</f>
        <v>CT-FIN-02 , CT-EAV-02 , EG-06, EL-06, EN-ENG-3, GT-06, LS-03</v>
      </c>
    </row>
    <row r="163" spans="1:3" ht="30" x14ac:dyDescent="0.25">
      <c r="A163" s="60" t="str">
        <f>'2.1 shorter'!A148</f>
        <v>PG-05</v>
      </c>
      <c r="B163" s="61" t="str" cm="1">
        <f t="array" ref="B163">_xlfn.TEXTJOIN(", ",TRUE,_xlfn._xlws.FILTER('2.1 shorter'!$A$2:$A$192,('2.1 shorter'!$L$2:$L$192 &gt;'2.1 shorter'!Q148)*('2.1 shorter'!$L$2:$L$192 &lt;'2.1 shorter'!L148),"No matches"))</f>
        <v>AG-03, AS-06, BI-03, CH-03, CT-EAV-03 , EC-05, EG-07, EL-07, EN-SUR-2, GT-07, IS-05 , LS-04, PC-03, SG-SRE-04</v>
      </c>
      <c r="C163" s="62" t="str" cm="1">
        <f t="array" ref="C163">_xlfn.TEXTJOIN(", ", TRUE, _xlfn._xlws.FILTER('2.1 shorter'!$A$2:$A$192, ('2.1 shorter'!$L$2:$L$192 &lt; '2.1 shorter'!R148) * ('2.1 shorter'!$L$2:$L$192 &gt;= '2.1 shorter'!L148) * ('2.1 shorter'!$A$2:$A$192 &lt;&gt; '2.1 shorter'!A148), "No matches"))</f>
        <v>AS-07, CO-02, EL-08, EN-ENG-4, IS-06 , IT-03 , PE-05, PM-06 , SG-SRE-05</v>
      </c>
    </row>
    <row r="164" spans="1:3" x14ac:dyDescent="0.25">
      <c r="A164" s="60" t="str">
        <f>'2.1 shorter'!A149</f>
        <v>PG-06</v>
      </c>
      <c r="B164" s="61" t="str" cm="1">
        <f t="array" ref="B164">_xlfn.TEXTJOIN(", ",TRUE,_xlfn._xlws.FILTER('2.1 shorter'!$A$2:$A$192,('2.1 shorter'!$L$2:$L$192 &gt;'2.1 shorter'!Q149)*('2.1 shorter'!$L$2:$L$192 &lt;'2.1 shorter'!L149),"No matches"))</f>
        <v>AS-07, CO-02, EC-06, EG-08, EL-08, IS-06 , IT-03 , PE-05, PM-06 , SE-RES-2, SG-SRE-05, SG-SRE-06</v>
      </c>
      <c r="C164" s="62" t="str" cm="1">
        <f t="array" ref="C164">_xlfn.TEXTJOIN(", ", TRUE, _xlfn._xlws.FILTER('2.1 shorter'!$A$2:$A$192, ('2.1 shorter'!$L$2:$L$192 &lt; '2.1 shorter'!R149) * ('2.1 shorter'!$L$2:$L$192 &gt;= '2.1 shorter'!L149) * ('2.1 shorter'!$A$2:$A$192 &lt;&gt; '2.1 shorter'!A149), "No matches"))</f>
        <v>AG-04, BI-04, CH-04, CT-FIN-03, CT-EAV-04 , EL-09, EN-SUR-3, GT-08, LS-05, PC-04</v>
      </c>
    </row>
    <row r="165" spans="1:3" ht="30" x14ac:dyDescent="0.25">
      <c r="A165" s="60" t="str">
        <f>'2.1 shorter'!A150</f>
        <v>PI-01</v>
      </c>
      <c r="B165" s="61" t="str" cm="1">
        <f t="array" ref="B165">_xlfn.TEXTJOIN(", ",TRUE,_xlfn._xlws.FILTER('2.1 shorter'!$A$2:$A$192,('2.1 shorter'!$L$2:$L$192 &gt;'2.1 shorter'!Q150)*('2.1 shorter'!$L$2:$L$192 &lt;'2.1 shorter'!L150),"No matches"))</f>
        <v>CR-05, DD-03, EG-01, GL-MAN-7, GT-02, PY-05, ST-SCY-4, TI-02</v>
      </c>
      <c r="C165" s="62" t="str" cm="1">
        <f t="array" ref="C165">_xlfn.TEXTJOIN(", ", TRUE, _xlfn._xlws.FILTER('2.1 shorter'!$A$2:$A$192, ('2.1 shorter'!$L$2:$L$192 &lt; '2.1 shorter'!R150) * ('2.1 shorter'!$L$2:$L$192 &gt;= '2.1 shorter'!L150) * ('2.1 shorter'!$A$2:$A$192 &lt;&gt; '2.1 shorter'!A150), "No matches"))</f>
        <v xml:space="preserve">AS-01, DA-CON-4, DA-PRO-5, DD-04, EN-ENG-1, GL-MAN-8, GL-MAN-9, IS-01 , PG-01, PM-01 </v>
      </c>
    </row>
    <row r="166" spans="1:3" ht="30" x14ac:dyDescent="0.25">
      <c r="A166" s="60" t="str">
        <f>'2.1 shorter'!A151</f>
        <v>PI-02</v>
      </c>
      <c r="B166" s="61" t="str" cm="1">
        <f t="array" ref="B166">_xlfn.TEXTJOIN(", ",TRUE,_xlfn._xlws.FILTER('2.1 shorter'!$A$2:$A$192,('2.1 shorter'!$L$2:$L$192 &gt;'2.1 shorter'!Q151)*('2.1 shorter'!$L$2:$L$192 &lt;'2.1 shorter'!L151),"No matches"))</f>
        <v xml:space="preserve">AS-01, DA-CON-4, DA-PRO-5, DD-04, EN-ENG-1, GL-MAN-8, GL-MAN-9, IS-01 , PG-01, PM-01 </v>
      </c>
      <c r="C166" s="62" t="str" cm="1">
        <f t="array" ref="C166">_xlfn.TEXTJOIN(", ", TRUE, _xlfn._xlws.FILTER('2.1 shorter'!$A$2:$A$192, ('2.1 shorter'!$L$2:$L$192 &lt; '2.1 shorter'!R151) * ('2.1 shorter'!$L$2:$L$192 &gt;= '2.1 shorter'!L151) * ('2.1 shorter'!$A$2:$A$192 &lt;&gt; '2.1 shorter'!A151), "No matches"))</f>
        <v>AS-02, CO-DEV, CR-06, DA-CON-5, DA-CON-6, EC-01, EG-02, EL-02, GL-MAN-10, GT-03, IS-02 , PM-02 , PY-06, TI-03</v>
      </c>
    </row>
    <row r="167" spans="1:3" ht="30" x14ac:dyDescent="0.25">
      <c r="A167" s="60" t="str">
        <f>'2.1 shorter'!A152</f>
        <v>PI-03</v>
      </c>
      <c r="B167" s="61" t="str" cm="1">
        <f t="array" ref="B167">_xlfn.TEXTJOIN(", ",TRUE,_xlfn._xlws.FILTER('2.1 shorter'!$A$2:$A$192,('2.1 shorter'!$L$2:$L$192 &gt;'2.1 shorter'!Q152)*('2.1 shorter'!$L$2:$L$192 &lt;'2.1 shorter'!L152),"No matches"))</f>
        <v>AS-02, CO-DEV, CR-06, DA-CON-6, DD-05, EG-02, EL-02, GL-MAN-10, GL-MAN-11, GT-03, IS-02 , PM-02 , PY-07</v>
      </c>
      <c r="C167" s="62" t="str" cm="1">
        <f t="array" ref="C167">_xlfn.TEXTJOIN(", ", TRUE, _xlfn._xlws.FILTER('2.1 shorter'!$A$2:$A$192, ('2.1 shorter'!$L$2:$L$192 &lt; '2.1 shorter'!R152) * ('2.1 shorter'!$L$2:$L$192 &gt;= '2.1 shorter'!L152) * ('2.1 shorter'!$A$2:$A$192 &lt;&gt; '2.1 shorter'!A152), "No matches"))</f>
        <v>AS-03, DA-PRO-6, EC-02, EG-03, GL-MAN-12, PE-01, PG-02, PM-03 , TI-04</v>
      </c>
    </row>
    <row r="168" spans="1:3" ht="30" x14ac:dyDescent="0.25">
      <c r="A168" s="60" t="str">
        <f>'2.1 shorter'!A153</f>
        <v>PI-04</v>
      </c>
      <c r="B168" s="61" t="str" cm="1">
        <f t="array" ref="B168">_xlfn.TEXTJOIN(", ",TRUE,_xlfn._xlws.FILTER('2.1 shorter'!$A$2:$A$192,('2.1 shorter'!$L$2:$L$192 &gt;'2.1 shorter'!Q153)*('2.1 shorter'!$L$2:$L$192 &lt;'2.1 shorter'!L153),"No matches"))</f>
        <v>AG-01, BI-01, CH-01, CR-07, DD-06, EC-02, EG-03, EL-03, EN-ENG-2, GT-04</v>
      </c>
      <c r="C168" s="62" t="str" cm="1">
        <f t="array" ref="C168">_xlfn.TEXTJOIN(", ", TRUE, _xlfn._xlws.FILTER('2.1 shorter'!$A$2:$A$192, ('2.1 shorter'!$L$2:$L$192 &lt; '2.1 shorter'!R153) * ('2.1 shorter'!$L$2:$L$192 &gt;= '2.1 shorter'!L153) * ('2.1 shorter'!$A$2:$A$192 &lt;&gt; '2.1 shorter'!A153), "No matches"))</f>
        <v>AS-04, DA-CON-7, DA-PRO-7, EC-03, EG-04, EL-04, IS-03 , IT-01 , LS-01, PC-01, PE-02, PG-03, PM-04 , SG-SRE-02, TI-05</v>
      </c>
    </row>
    <row r="169" spans="1:3" ht="30" x14ac:dyDescent="0.25">
      <c r="A169" s="60" t="str">
        <f>'2.1 shorter'!A154</f>
        <v>PI-05</v>
      </c>
      <c r="B169" s="61" t="str" cm="1">
        <f t="array" ref="B169">_xlfn.TEXTJOIN(", ",TRUE,_xlfn._xlws.FILTER('2.1 shorter'!$A$2:$A$192,('2.1 shorter'!$L$2:$L$192 &gt;'2.1 shorter'!Q154)*('2.1 shorter'!$L$2:$L$192 &lt;'2.1 shorter'!L154),"No matches"))</f>
        <v>CO-01, CT-FIN-01, CT-EAV-01 , DA-CON-8, DA-PRO-7, DD-07, EG-04, EL-04, EN-SUR-1, IT-01 , LS-01, LS-02, PE-02, PG-03, SE-RES-1, SG-SRE-02, TI-05</v>
      </c>
      <c r="C169" s="62" t="str" cm="1">
        <f t="array" ref="C169">_xlfn.TEXTJOIN(", ", TRUE, _xlfn._xlws.FILTER('2.1 shorter'!$A$2:$A$192, ('2.1 shorter'!$L$2:$L$192 &lt; '2.1 shorter'!R154) * ('2.1 shorter'!$L$2:$L$192 &gt;= '2.1 shorter'!L154) * ('2.1 shorter'!$A$2:$A$192 &lt;&gt; '2.1 shorter'!A154), "No matches"))</f>
        <v>DD-08, EC-04, EG-05, GT-05</v>
      </c>
    </row>
    <row r="170" spans="1:3" x14ac:dyDescent="0.25">
      <c r="A170" s="60" t="str">
        <f>'2.1 shorter'!A155</f>
        <v>PI-06</v>
      </c>
      <c r="B170" s="61" t="str" cm="1">
        <f t="array" ref="B170">_xlfn.TEXTJOIN(", ",TRUE,_xlfn._xlws.FILTER('2.1 shorter'!$A$2:$A$192,('2.1 shorter'!$L$2:$L$192 &gt;'2.1 shorter'!Q155)*('2.1 shorter'!$L$2:$L$192 &lt;'2.1 shorter'!L155),"No matches"))</f>
        <v>AG-02, BI-02, CH-02, DD-09, EC-04, EG-05, EL-05, PC-02, PE-03, TI-06</v>
      </c>
      <c r="C170" s="62" t="str" cm="1">
        <f t="array" ref="C170">_xlfn.TEXTJOIN(", ", TRUE, _xlfn._xlws.FILTER('2.1 shorter'!$A$2:$A$192, ('2.1 shorter'!$L$2:$L$192 &lt; '2.1 shorter'!R155) * ('2.1 shorter'!$L$2:$L$192 &gt;= '2.1 shorter'!L155) * ('2.1 shorter'!$A$2:$A$192 &lt;&gt; '2.1 shorter'!A155), "No matches"))</f>
        <v>AS-05, CT-EAV-02 , EG-06, GT-06, IS-04 , IT-02 , LS-03, PG-04, PM-05 , SG-SRE-03</v>
      </c>
    </row>
    <row r="171" spans="1:3" ht="30" x14ac:dyDescent="0.25">
      <c r="A171" s="60" t="str">
        <f>'2.1 shorter'!A156</f>
        <v xml:space="preserve">PM-01 </v>
      </c>
      <c r="B171" s="61" t="str" cm="1">
        <f t="array" ref="B171">_xlfn.TEXTJOIN(", ",TRUE,_xlfn._xlws.FILTER('2.1 shorter'!$A$2:$A$192,('2.1 shorter'!$L$2:$L$192 &gt;'2.1 shorter'!Q156)*('2.1 shorter'!$L$2:$L$192 &lt;'2.1 shorter'!L156),"No matches"))</f>
        <v>CR-05, DA-CON-4, EG-01, GL-MAN-7, GT-02, PI-01, PY-05, ST-SCY-4</v>
      </c>
      <c r="C171" s="62" t="str" cm="1">
        <f t="array" ref="C171">_xlfn.TEXTJOIN(", ", TRUE, _xlfn._xlws.FILTER('2.1 shorter'!$A$2:$A$192, ('2.1 shorter'!$L$2:$L$192 &lt; '2.1 shorter'!R156) * ('2.1 shorter'!$L$2:$L$192 &gt;= '2.1 shorter'!L156) * ('2.1 shorter'!$A$2:$A$192 &lt;&gt; '2.1 shorter'!A156), "No matches"))</f>
        <v>AS-01, DA-CON-5, DA-PRO-5, DD-04, EC-01, EN-ENG-1, GL-MAN-8, GL-MAN-9, IS-01 , PG-01, PI-02, PY-06, TI-03</v>
      </c>
    </row>
    <row r="172" spans="1:3" ht="30" x14ac:dyDescent="0.25">
      <c r="A172" s="60" t="str">
        <f>'2.1 shorter'!A157</f>
        <v xml:space="preserve">PM-02 </v>
      </c>
      <c r="B172" s="61" t="str" cm="1">
        <f t="array" ref="B172">_xlfn.TEXTJOIN(", ",TRUE,_xlfn._xlws.FILTER('2.1 shorter'!$A$2:$A$192,('2.1 shorter'!$L$2:$L$192 &gt;'2.1 shorter'!Q157)*('2.1 shorter'!$L$2:$L$192 &lt;'2.1 shorter'!L157),"No matches"))</f>
        <v>DA-CON-5, DA-PRO-5, DD-04, EC-01, EN-ENG-1, GL-MAN-9, PG-01, PI-02, PY-06, TI-03</v>
      </c>
      <c r="C172" s="62" t="str" cm="1">
        <f t="array" ref="C172">_xlfn.TEXTJOIN(", ", TRUE, _xlfn._xlws.FILTER('2.1 shorter'!$A$2:$A$192, ('2.1 shorter'!$L$2:$L$192 &lt; '2.1 shorter'!R157) * ('2.1 shorter'!$L$2:$L$192 &gt;= '2.1 shorter'!L157) * ('2.1 shorter'!$A$2:$A$192 &lt;&gt; '2.1 shorter'!A157), "No matches"))</f>
        <v>AS-02, CO-DEV, CR-06, DA-CON-6, DD-05, EG-02, EL-02, GL-MAN-10, GL-MAN-11, GT-03, IS-02 , PI-03, PY-07</v>
      </c>
    </row>
    <row r="173" spans="1:3" x14ac:dyDescent="0.25">
      <c r="A173" s="60" t="str">
        <f>'2.1 shorter'!A158</f>
        <v xml:space="preserve">PM-03 </v>
      </c>
      <c r="B173" s="61" t="str" cm="1">
        <f t="array" ref="B173">_xlfn.TEXTJOIN(", ",TRUE,_xlfn._xlws.FILTER('2.1 shorter'!$A$2:$A$192,('2.1 shorter'!$L$2:$L$192 &gt;'2.1 shorter'!Q158)*('2.1 shorter'!$L$2:$L$192 &lt;'2.1 shorter'!L158),"No matches"))</f>
        <v>CO-DEV, CR-06, DA-CON-6, DA-PRO-6, DD-05, EL-02, GL-MAN-11, GT-03, PI-03, PY-07</v>
      </c>
      <c r="C173" s="62" t="str" cm="1">
        <f t="array" ref="C173">_xlfn.TEXTJOIN(", ", TRUE, _xlfn._xlws.FILTER('2.1 shorter'!$A$2:$A$192, ('2.1 shorter'!$L$2:$L$192 &lt; '2.1 shorter'!R158) * ('2.1 shorter'!$L$2:$L$192 &gt;= '2.1 shorter'!L158) * ('2.1 shorter'!$A$2:$A$192 &lt;&gt; '2.1 shorter'!A158), "No matches"))</f>
        <v>AS-03, DD-06, EC-02, EG-03, EL-03, GL-MAN-12, PE-01, PG-02, TI-04</v>
      </c>
    </row>
    <row r="174" spans="1:3" ht="30" x14ac:dyDescent="0.25">
      <c r="A174" s="60" t="str">
        <f>'2.1 shorter'!A159</f>
        <v xml:space="preserve">PM-04 </v>
      </c>
      <c r="B174" s="61" t="str" cm="1">
        <f t="array" ref="B174">_xlfn.TEXTJOIN(", ",TRUE,_xlfn._xlws.FILTER('2.1 shorter'!$A$2:$A$192,('2.1 shorter'!$L$2:$L$192 &gt;'2.1 shorter'!Q159)*('2.1 shorter'!$L$2:$L$192 &lt;'2.1 shorter'!L159),"No matches"))</f>
        <v>AG-01, BI-01, CH-01, CR-07, DA-CON-7, DD-06, EG-03, EL-03, EN-ENG-2, GT-04, PC-01, PI-04</v>
      </c>
      <c r="C174" s="62" t="str" cm="1">
        <f t="array" ref="C174">_xlfn.TEXTJOIN(", ", TRUE, _xlfn._xlws.FILTER('2.1 shorter'!$A$2:$A$192, ('2.1 shorter'!$L$2:$L$192 &lt; '2.1 shorter'!R159) * ('2.1 shorter'!$L$2:$L$192 &gt;= '2.1 shorter'!L159) * ('2.1 shorter'!$A$2:$A$192 &lt;&gt; '2.1 shorter'!A159), "No matches"))</f>
        <v>AS-04, CO-01, DA-CON-8, DA-PRO-7, DD-07, EC-03, EG-04, EL-04, EN-SUR-1, IS-03 , IT-01 , LS-01, LS-02, PE-02, PG-03, SG-SRE-02, TI-05</v>
      </c>
    </row>
    <row r="175" spans="1:3" x14ac:dyDescent="0.25">
      <c r="A175" s="60" t="str">
        <f>'2.1 shorter'!A160</f>
        <v xml:space="preserve">PM-05 </v>
      </c>
      <c r="B175" s="61" t="str" cm="1">
        <f t="array" ref="B175">_xlfn.TEXTJOIN(", ",TRUE,_xlfn._xlws.FILTER('2.1 shorter'!$A$2:$A$192,('2.1 shorter'!$L$2:$L$192 &gt;'2.1 shorter'!Q160)*('2.1 shorter'!$L$2:$L$192 &lt;'2.1 shorter'!L160),"No matches"))</f>
        <v>AG-02, BI-02, CH-02, DD-09, EG-05, EL-05, PC-02, PE-03, PI-06, TI-06</v>
      </c>
      <c r="C175" s="62" t="str" cm="1">
        <f t="array" ref="C175">_xlfn.TEXTJOIN(", ", TRUE, _xlfn._xlws.FILTER('2.1 shorter'!$A$2:$A$192, ('2.1 shorter'!$L$2:$L$192 &lt; '2.1 shorter'!R160) * ('2.1 shorter'!$L$2:$L$192 &gt;= '2.1 shorter'!L160) * ('2.1 shorter'!$A$2:$A$192 &lt;&gt; '2.1 shorter'!A160), "No matches"))</f>
        <v>AS-05, CT-EAV-02 , EG-06, GT-06, IS-04 , IT-02 , LS-03, PG-04, SG-SRE-03</v>
      </c>
    </row>
    <row r="176" spans="1:3" ht="30" x14ac:dyDescent="0.25">
      <c r="A176" s="60" t="str">
        <f>'2.1 shorter'!A161</f>
        <v xml:space="preserve">PM-06 </v>
      </c>
      <c r="B176" s="61" t="str" cm="1">
        <f t="array" ref="B176">_xlfn.TEXTJOIN(", ",TRUE,_xlfn._xlws.FILTER('2.1 shorter'!$A$2:$A$192,('2.1 shorter'!$L$2:$L$192 &gt;'2.1 shorter'!Q161)*('2.1 shorter'!$L$2:$L$192 &lt;'2.1 shorter'!L161),"No matches"))</f>
        <v>CO-02, EN-ENG-4, EN-SUR-2, GT-07, IT-03 , PE-05, PG-05, SG-SRE-05</v>
      </c>
      <c r="C176" s="62" t="str" cm="1">
        <f t="array" ref="C176">_xlfn.TEXTJOIN(", ", TRUE, _xlfn._xlws.FILTER('2.1 shorter'!$A$2:$A$192, ('2.1 shorter'!$L$2:$L$192 &lt; '2.1 shorter'!R161) * ('2.1 shorter'!$L$2:$L$192 &gt;= '2.1 shorter'!L161) * ('2.1 shorter'!$A$2:$A$192 &lt;&gt; '2.1 shorter'!A161), "No matches"))</f>
        <v>AS-07, CT-FIN-03, CT-EAV-04 , EC-06, EG-08, EL-08, EN-SUR-3, IS-06 , PG-06, SE-RES-2, SG-SRE-06</v>
      </c>
    </row>
    <row r="177" spans="1:3" x14ac:dyDescent="0.25">
      <c r="A177" s="60" t="str">
        <f>'2.1 shorter'!A162</f>
        <v>PY-01</v>
      </c>
      <c r="B177" s="61" t="str" cm="1">
        <f t="array" ref="B177">_xlfn.TEXTJOIN(", ",TRUE,_xlfn._xlws.FILTER('2.1 shorter'!$A$2:$A$192,('2.1 shorter'!$L$2:$L$192 &gt;'2.1 shorter'!Q162)*('2.1 shorter'!$L$2:$L$192 &lt;'2.1 shorter'!L162),"No matches"))</f>
        <v>No matches</v>
      </c>
      <c r="C177" s="62" t="str" cm="1">
        <f t="array" ref="C177">_xlfn.TEXTJOIN(", ", TRUE, _xlfn._xlws.FILTER('2.1 shorter'!$A$2:$A$192, ('2.1 shorter'!$L$2:$L$192 &lt; '2.1 shorter'!R162) * ('2.1 shorter'!$L$2:$L$192 &gt;= '2.1 shorter'!L162) * ('2.1 shorter'!$A$2:$A$192 &lt;&gt; '2.1 shorter'!A162), "No matches"))</f>
        <v>No matches</v>
      </c>
    </row>
    <row r="178" spans="1:3" x14ac:dyDescent="0.25">
      <c r="A178" s="60" t="str">
        <f>'2.1 shorter'!A163</f>
        <v>PY-02</v>
      </c>
      <c r="B178" s="61" t="str" cm="1">
        <f t="array" ref="B178">_xlfn.TEXTJOIN(", ",TRUE,_xlfn._xlws.FILTER('2.1 shorter'!$A$2:$A$192,('2.1 shorter'!$L$2:$L$192 &gt;'2.1 shorter'!Q163)*('2.1 shorter'!$L$2:$L$192 &lt;'2.1 shorter'!L163),"No matches"))</f>
        <v>No matches</v>
      </c>
      <c r="C178" s="62" t="str" cm="1">
        <f t="array" ref="C178">_xlfn.TEXTJOIN(", ", TRUE, _xlfn._xlws.FILTER('2.1 shorter'!$A$2:$A$192, ('2.1 shorter'!$L$2:$L$192 &lt; '2.1 shorter'!R163) * ('2.1 shorter'!$L$2:$L$192 &gt;= '2.1 shorter'!L163) * ('2.1 shorter'!$A$2:$A$192 &lt;&gt; '2.1 shorter'!A163), "No matches"))</f>
        <v>CR-03, ST-SCY-1</v>
      </c>
    </row>
    <row r="179" spans="1:3" x14ac:dyDescent="0.25">
      <c r="A179" s="60" t="str">
        <f>'2.1 shorter'!A164</f>
        <v>PY-03</v>
      </c>
      <c r="B179" s="61" t="str" cm="1">
        <f t="array" ref="B179">_xlfn.TEXTJOIN(", ",TRUE,_xlfn._xlws.FILTER('2.1 shorter'!$A$2:$A$192,('2.1 shorter'!$L$2:$L$192 &gt;'2.1 shorter'!Q164)*('2.1 shorter'!$L$2:$L$192 &lt;'2.1 shorter'!L164),"No matches"))</f>
        <v>CR-03, GL-MAN-3, ST-SCY-1</v>
      </c>
      <c r="C179" s="62" t="str" cm="1">
        <f t="array" ref="C179">_xlfn.TEXTJOIN(", ", TRUE, _xlfn._xlws.FILTER('2.1 shorter'!$A$2:$A$192, ('2.1 shorter'!$L$2:$L$192 &lt; '2.1 shorter'!R164) * ('2.1 shorter'!$L$2:$L$192 &gt;= '2.1 shorter'!L164) * ('2.1 shorter'!$A$2:$A$192 &lt;&gt; '2.1 shorter'!A164), "No matches"))</f>
        <v>DD-02, GL-MAN-4, GT-01, ST-SCY-2, ST-SCY-3, TI-01</v>
      </c>
    </row>
    <row r="180" spans="1:3" x14ac:dyDescent="0.25">
      <c r="A180" s="60" t="str">
        <f>'2.1 shorter'!A165</f>
        <v>PY-04</v>
      </c>
      <c r="B180" s="61" t="str" cm="1">
        <f t="array" ref="B180">_xlfn.TEXTJOIN(", ",TRUE,_xlfn._xlws.FILTER('2.1 shorter'!$A$2:$A$192,('2.1 shorter'!$L$2:$L$192 &gt;'2.1 shorter'!Q165)*('2.1 shorter'!$L$2:$L$192 &lt;'2.1 shorter'!L165),"No matches"))</f>
        <v>CR-04, GL-MAN-4, GL-MAN-5, ST-SCY-3, TI-01</v>
      </c>
      <c r="C180" s="62" t="str" cm="1">
        <f t="array" ref="C180">_xlfn.TEXTJOIN(", ", TRUE, _xlfn._xlws.FILTER('2.1 shorter'!$A$2:$A$192, ('2.1 shorter'!$L$2:$L$192 &lt; '2.1 shorter'!R165) * ('2.1 shorter'!$L$2:$L$192 &gt;= '2.1 shorter'!L165) * ('2.1 shorter'!$A$2:$A$192 &lt;&gt; '2.1 shorter'!A165), "No matches"))</f>
        <v>DD-03, EL-01, GL-MAN-6, GL-MAN-7, ST-SCY-4, TI-02</v>
      </c>
    </row>
    <row r="181" spans="1:3" s="33" customFormat="1" x14ac:dyDescent="0.25">
      <c r="A181" s="60" t="str">
        <f>'2.1 shorter'!A166</f>
        <v>PY-05</v>
      </c>
      <c r="B181" s="61" t="str" cm="1">
        <f t="array" ref="B181">_xlfn.TEXTJOIN(", ",TRUE,_xlfn._xlws.FILTER('2.1 shorter'!$A$2:$A$192,('2.1 shorter'!$L$2:$L$192 &gt;'2.1 shorter'!Q166)*('2.1 shorter'!$L$2:$L$192 &lt;'2.1 shorter'!L166),"No matches"))</f>
        <v>CR-05, DD-03, EG-01, GL-MAN-6, GL-MAN-7, GT-02, ST-SCY-4, TI-02</v>
      </c>
      <c r="C181" s="62" t="str" cm="1">
        <f t="array" ref="C181">_xlfn.TEXTJOIN(", ", TRUE, _xlfn._xlws.FILTER('2.1 shorter'!$A$2:$A$192, ('2.1 shorter'!$L$2:$L$192 &lt; '2.1 shorter'!R166) * ('2.1 shorter'!$L$2:$L$192 &gt;= '2.1 shorter'!L166) * ('2.1 shorter'!$A$2:$A$192 &lt;&gt; '2.1 shorter'!A166), "No matches"))</f>
        <v xml:space="preserve">AS-01, DA-CON-4, DA-PRO-5, DD-04, EN-ENG-1, GL-MAN-8, IS-01 , PG-01, PI-01, PM-01 </v>
      </c>
    </row>
    <row r="182" spans="1:3" s="33" customFormat="1" ht="30" x14ac:dyDescent="0.25">
      <c r="A182" s="60" t="str">
        <f>'2.1 shorter'!A167</f>
        <v>PY-06</v>
      </c>
      <c r="B182" s="61" t="str" cm="1">
        <f t="array" ref="B182">_xlfn.TEXTJOIN(", ",TRUE,_xlfn._xlws.FILTER('2.1 shorter'!$A$2:$A$192,('2.1 shorter'!$L$2:$L$192 &gt;'2.1 shorter'!Q167)*('2.1 shorter'!$L$2:$L$192 &lt;'2.1 shorter'!L167),"No matches"))</f>
        <v>AS-01, DA-CON-5, DA-PRO-5, DD-04, EC-01, EN-ENG-1, GL-MAN-8, GL-MAN-9, IS-01 , PG-01, PI-02, PM-01 , TI-03</v>
      </c>
      <c r="C182" s="62" t="str" cm="1">
        <f t="array" ref="C182">_xlfn.TEXTJOIN(", ", TRUE, _xlfn._xlws.FILTER('2.1 shorter'!$A$2:$A$192, ('2.1 shorter'!$L$2:$L$192 &lt; '2.1 shorter'!R167) * ('2.1 shorter'!$L$2:$L$192 &gt;= '2.1 shorter'!L167) * ('2.1 shorter'!$A$2:$A$192 &lt;&gt; '2.1 shorter'!A167), "No matches"))</f>
        <v xml:space="preserve">AS-02, CO-DEV, CR-06, DA-CON-6, EG-02, EL-02, GL-MAN-10, GL-MAN-11, GT-03, IS-02 , PM-02 </v>
      </c>
    </row>
    <row r="183" spans="1:3" s="33" customFormat="1" x14ac:dyDescent="0.25">
      <c r="A183" s="60" t="str">
        <f>'2.1 shorter'!A168</f>
        <v>PY-07</v>
      </c>
      <c r="B183" s="61" t="str" cm="1">
        <f t="array" ref="B183">_xlfn.TEXTJOIN(", ",TRUE,_xlfn._xlws.FILTER('2.1 shorter'!$A$2:$A$192,('2.1 shorter'!$L$2:$L$192 &gt;'2.1 shorter'!Q168)*('2.1 shorter'!$L$2:$L$192 &lt;'2.1 shorter'!L168),"No matches"))</f>
        <v xml:space="preserve">AS-02, CO-DEV, CR-06, DA-CON-6, EG-02, EL-02, GL-MAN-10, GL-MAN-11, GT-03, IS-02 , PM-02 </v>
      </c>
      <c r="C183" s="62" t="str" cm="1">
        <f t="array" ref="C183">_xlfn.TEXTJOIN(", ", TRUE, _xlfn._xlws.FILTER('2.1 shorter'!$A$2:$A$192, ('2.1 shorter'!$L$2:$L$192 &lt; '2.1 shorter'!R168) * ('2.1 shorter'!$L$2:$L$192 &gt;= '2.1 shorter'!L168) * ('2.1 shorter'!$A$2:$A$192 &lt;&gt; '2.1 shorter'!A168), "No matches"))</f>
        <v>AS-03, DA-PRO-6, DD-05, EC-02, EG-03, GL-MAN-12, PE-01, PG-02, PI-03, PM-03 , TI-04</v>
      </c>
    </row>
    <row r="184" spans="1:3" s="33" customFormat="1" x14ac:dyDescent="0.25">
      <c r="A184" s="60" t="str">
        <f>'2.1 shorter'!A169</f>
        <v>SE-REM-1</v>
      </c>
      <c r="B184" s="61" t="str" cm="1">
        <f t="array" ref="B184">_xlfn.TEXTJOIN(", ",TRUE,_xlfn._xlws.FILTER('2.1 shorter'!$A$2:$A$192,('2.1 shorter'!$L$2:$L$192 &gt;'2.1 shorter'!Q169)*('2.1 shorter'!$L$2:$L$192 &lt;'2.1 shorter'!L169),"No matches"))</f>
        <v>AG-04, BI-04, CH-04, CO-03, EL-09, EN-ENG-5, GT-08, IT-04 , LS-05, PC-04, SE-RES-3</v>
      </c>
      <c r="C184" s="62" t="str" cm="1">
        <f t="array" ref="C184">_xlfn.TEXTJOIN(", ", TRUE, _xlfn._xlws.FILTER('2.1 shorter'!$A$2:$A$192, ('2.1 shorter'!$L$2:$L$192 &lt; '2.1 shorter'!R169) * ('2.1 shorter'!$L$2:$L$192 &gt;= '2.1 shorter'!L169) * ('2.1 shorter'!$A$2:$A$192 &lt;&gt; '2.1 shorter'!A169), "No matches"))</f>
        <v>AC-01, AG-05, BI-05, CH-05, CO-04, CT-FIN-04 , CT-EAV-05 , EC-07, EN-SUR-4, PC-05</v>
      </c>
    </row>
    <row r="185" spans="1:3" s="33" customFormat="1" x14ac:dyDescent="0.25">
      <c r="A185" s="60" t="str">
        <f>'2.1 shorter'!A170</f>
        <v>SE-REM-2</v>
      </c>
      <c r="B185" s="61" t="str" cm="1">
        <f t="array" ref="B185">_xlfn.TEXTJOIN(", ",TRUE,_xlfn._xlws.FILTER('2.1 shorter'!$A$2:$A$192,('2.1 shorter'!$L$2:$L$192 &gt;'2.1 shorter'!Q170)*('2.1 shorter'!$L$2:$L$192 &lt;'2.1 shorter'!L170),"No matches"))</f>
        <v>AC-01, CT-EAV-06 , EC-08, EX-01 , SE-RES-4</v>
      </c>
      <c r="C185" s="62" t="str" cm="1">
        <f t="array" ref="C185">_xlfn.TEXTJOIN(", ", TRUE, _xlfn._xlws.FILTER('2.1 shorter'!$A$2:$A$192, ('2.1 shorter'!$L$2:$L$192 &lt; '2.1 shorter'!R170) * ('2.1 shorter'!$L$2:$L$192 &gt;= '2.1 shorter'!L170) * ('2.1 shorter'!$A$2:$A$192 &lt;&gt; '2.1 shorter'!A170), "No matches"))</f>
        <v>No matches</v>
      </c>
    </row>
    <row r="186" spans="1:3" s="33" customFormat="1" ht="30" x14ac:dyDescent="0.25">
      <c r="A186" s="60" t="str">
        <f>'2.1 shorter'!A171</f>
        <v>SE-RES-1</v>
      </c>
      <c r="B186" s="61" t="str" cm="1">
        <f t="array" ref="B186">_xlfn.TEXTJOIN(", ",TRUE,_xlfn._xlws.FILTER('2.1 shorter'!$A$2:$A$192,('2.1 shorter'!$L$2:$L$192 &gt;'2.1 shorter'!Q171)*('2.1 shorter'!$L$2:$L$192 &lt;'2.1 shorter'!L171),"No matches"))</f>
        <v>AS-04, CO-01, DA-CON-8, DA-PRO-7, DD-07, EC-03, EG-04, EL-04, EN-SUR-1, IS-03 , IT-01 , LS-01, LS-02, PE-02, PG-03, PM-04 , SG-SRE-02, TI-05</v>
      </c>
      <c r="C186" s="62" t="str" cm="1">
        <f t="array" ref="C186">_xlfn.TEXTJOIN(", ", TRUE, _xlfn._xlws.FILTER('2.1 shorter'!$A$2:$A$192, ('2.1 shorter'!$L$2:$L$192 &lt; '2.1 shorter'!R171) * ('2.1 shorter'!$L$2:$L$192 &gt;= '2.1 shorter'!L171) * ('2.1 shorter'!$A$2:$A$192 &lt;&gt; '2.1 shorter'!A171), "No matches"))</f>
        <v>CT-FIN-01, CT-EAV-01 , DD-08, EC-04, GT-05, PI-05</v>
      </c>
    </row>
    <row r="187" spans="1:3" s="33" customFormat="1" ht="30" x14ac:dyDescent="0.25">
      <c r="A187" s="60" t="str">
        <f>'2.1 shorter'!A172</f>
        <v>SE-RES-2</v>
      </c>
      <c r="B187" s="61" t="str" cm="1">
        <f t="array" ref="B187">_xlfn.TEXTJOIN(", ",TRUE,_xlfn._xlws.FILTER('2.1 shorter'!$A$2:$A$192,('2.1 shorter'!$L$2:$L$192 &gt;'2.1 shorter'!Q172)*('2.1 shorter'!$L$2:$L$192 &lt;'2.1 shorter'!L172),"No matches"))</f>
        <v>AS-07, CO-02, EL-08, EN-ENG-4, IS-06 , IT-03 , PE-05, PM-06 , SG-SRE-05</v>
      </c>
      <c r="C187" s="62" t="str" cm="1">
        <f t="array" ref="C187">_xlfn.TEXTJOIN(", ", TRUE, _xlfn._xlws.FILTER('2.1 shorter'!$A$2:$A$192, ('2.1 shorter'!$L$2:$L$192 &lt; '2.1 shorter'!R172) * ('2.1 shorter'!$L$2:$L$192 &gt;= '2.1 shorter'!L172) * ('2.1 shorter'!$A$2:$A$192 &lt;&gt; '2.1 shorter'!A172), "No matches"))</f>
        <v>AG-04, BI-04, CH-04, CT-FIN-03, CT-EAV-04 , EC-06, EG-08, EN-SUR-3, GT-08, LS-05, PC-04, PG-06, SG-SRE-06</v>
      </c>
    </row>
    <row r="188" spans="1:3" s="33" customFormat="1" x14ac:dyDescent="0.25">
      <c r="A188" s="60" t="str">
        <f>'2.1 shorter'!A173</f>
        <v>SE-RES-3</v>
      </c>
      <c r="B188" s="61" t="str" cm="1">
        <f t="array" ref="B188">_xlfn.TEXTJOIN(", ",TRUE,_xlfn._xlws.FILTER('2.1 shorter'!$A$2:$A$192,('2.1 shorter'!$L$2:$L$192 &gt;'2.1 shorter'!Q173)*('2.1 shorter'!$L$2:$L$192 &lt;'2.1 shorter'!L173),"No matches"))</f>
        <v>AG-04, BI-04, CH-04, CO-03, EL-09, EN-ENG-5, GT-08, IT-04 , LS-05, PC-04</v>
      </c>
      <c r="C188" s="62" t="str" cm="1">
        <f t="array" ref="C188">_xlfn.TEXTJOIN(", ", TRUE, _xlfn._xlws.FILTER('2.1 shorter'!$A$2:$A$192, ('2.1 shorter'!$L$2:$L$192 &lt; '2.1 shorter'!R173) * ('2.1 shorter'!$L$2:$L$192 &gt;= '2.1 shorter'!L173) * ('2.1 shorter'!$A$2:$A$192 &lt;&gt; '2.1 shorter'!A173), "No matches"))</f>
        <v>AG-05, BI-05, CH-05, CO-04, CT-FIN-04 , CT-EAV-05 , EC-07, EN-SUR-4, PC-05, SE-REM-1</v>
      </c>
    </row>
    <row r="189" spans="1:3" s="33" customFormat="1" x14ac:dyDescent="0.25">
      <c r="A189" s="60" t="str">
        <f>'2.1 shorter'!A174</f>
        <v>SE-RES-4</v>
      </c>
      <c r="B189" s="61" t="str" cm="1">
        <f t="array" ref="B189">_xlfn.TEXTJOIN(", ",TRUE,_xlfn._xlws.FILTER('2.1 shorter'!$A$2:$A$192,('2.1 shorter'!$L$2:$L$192 &gt;'2.1 shorter'!Q174)*('2.1 shorter'!$L$2:$L$192 &lt;'2.1 shorter'!L174),"No matches"))</f>
        <v>AC-01, CO-04, CT-FIN-04 , EC-08</v>
      </c>
      <c r="C189" s="62" t="str" cm="1">
        <f t="array" ref="C189">_xlfn.TEXTJOIN(", ", TRUE, _xlfn._xlws.FILTER('2.1 shorter'!$A$2:$A$192, ('2.1 shorter'!$L$2:$L$192 &lt; '2.1 shorter'!R174) * ('2.1 shorter'!$L$2:$L$192 &gt;= '2.1 shorter'!L174) * ('2.1 shorter'!$A$2:$A$192 &lt;&gt; '2.1 shorter'!A174), "No matches"))</f>
        <v>CT-EAV-06 , EX-01 , SE-REM-2</v>
      </c>
    </row>
    <row r="190" spans="1:3" s="33" customFormat="1" x14ac:dyDescent="0.25">
      <c r="A190" s="60" t="str">
        <f>'2.1 shorter'!A175</f>
        <v>SE-RES-5</v>
      </c>
      <c r="B190" s="61" t="str" cm="1">
        <f t="array" ref="B190">_xlfn.TEXTJOIN(", ",TRUE,_xlfn._xlws.FILTER('2.1 shorter'!$A$2:$A$192,('2.1 shorter'!$L$2:$L$192 &gt;'2.1 shorter'!Q175)*('2.1 shorter'!$L$2:$L$192 &lt;'2.1 shorter'!L175),"No matches"))</f>
        <v>No matches</v>
      </c>
      <c r="C190" s="62" t="str" cm="1">
        <f t="array" ref="C190">_xlfn.TEXTJOIN(", ", TRUE, _xlfn._xlws.FILTER('2.1 shorter'!$A$2:$A$192, ('2.1 shorter'!$L$2:$L$192 &lt; '2.1 shorter'!R175) * ('2.1 shorter'!$L$2:$L$192 &gt;= '2.1 shorter'!L175) * ('2.1 shorter'!$A$2:$A$192 &lt;&gt; '2.1 shorter'!A175), "No matches"))</f>
        <v xml:space="preserve">AC-02, EX-02 </v>
      </c>
    </row>
    <row r="191" spans="1:3" s="33" customFormat="1" ht="30" x14ac:dyDescent="0.25">
      <c r="A191" s="60" t="str">
        <f>'2.1 shorter'!A176</f>
        <v>SG-SRE-02</v>
      </c>
      <c r="B191" s="61" t="str" cm="1">
        <f t="array" ref="B191">_xlfn.TEXTJOIN(", ",TRUE,_xlfn._xlws.FILTER('2.1 shorter'!$A$2:$A$192,('2.1 shorter'!$L$2:$L$192 &gt;'2.1 shorter'!Q176)*('2.1 shorter'!$L$2:$L$192 &lt;'2.1 shorter'!L176),"No matches"))</f>
        <v xml:space="preserve">AG-01, AS-04, BI-01, CH-01, CR-07, DA-CON-7, DA-PRO-7, EC-03, EL-03, EN-ENG-2, GT-04, IS-03 , IT-01 , LS-01, PC-01, PG-03, PI-04, PM-04 </v>
      </c>
      <c r="C191" s="62" t="str" cm="1">
        <f t="array" ref="C191">_xlfn.TEXTJOIN(", ", TRUE, _xlfn._xlws.FILTER('2.1 shorter'!$A$2:$A$192, ('2.1 shorter'!$L$2:$L$192 &lt; '2.1 shorter'!R176) * ('2.1 shorter'!$L$2:$L$192 &gt;= '2.1 shorter'!L176) * ('2.1 shorter'!$A$2:$A$192 &lt;&gt; '2.1 shorter'!A176), "No matches"))</f>
        <v>CO-01, CT-FIN-01, CT-EAV-01 , DA-CON-8, DD-07, EG-04, EL-04, EN-SUR-1, LS-02, PE-02, PI-05, SE-RES-1, TI-05</v>
      </c>
    </row>
    <row r="192" spans="1:3" s="33" customFormat="1" x14ac:dyDescent="0.25">
      <c r="A192" s="60" t="str">
        <f>'2.1 shorter'!A177</f>
        <v>SG-SRE-03</v>
      </c>
      <c r="B192" s="61" t="str" cm="1">
        <f t="array" ref="B192">_xlfn.TEXTJOIN(", ",TRUE,_xlfn._xlws.FILTER('2.1 shorter'!$A$2:$A$192,('2.1 shorter'!$L$2:$L$192 &gt;'2.1 shorter'!Q177)*('2.1 shorter'!$L$2:$L$192 &lt;'2.1 shorter'!L177),"No matches"))</f>
        <v>AG-02, AS-05, BI-02, CH-02, DD-09, EG-05, EL-05, IS-04 , IT-02 , PC-02, PE-03, PI-06, PM-05 , TI-06</v>
      </c>
      <c r="C192" s="62" t="str" cm="1">
        <f t="array" ref="C192">_xlfn.TEXTJOIN(", ", TRUE, _xlfn._xlws.FILTER('2.1 shorter'!$A$2:$A$192, ('2.1 shorter'!$L$2:$L$192 &lt; '2.1 shorter'!R177) * ('2.1 shorter'!$L$2:$L$192 &gt;= '2.1 shorter'!L177) * ('2.1 shorter'!$A$2:$A$192 &lt;&gt; '2.1 shorter'!A177), "No matches"))</f>
        <v>CT-FIN-02 , CT-EAV-02 , EG-06, EL-06, EN-ENG-3, GT-06, LS-03, PG-04</v>
      </c>
    </row>
    <row r="193" spans="1:3" s="33" customFormat="1" x14ac:dyDescent="0.25">
      <c r="A193" s="60" t="str">
        <f>'2.1 shorter'!A178</f>
        <v>SG-SRE-04</v>
      </c>
      <c r="B193" s="61" t="str" cm="1">
        <f t="array" ref="B193">_xlfn.TEXTJOIN(", ",TRUE,_xlfn._xlws.FILTER('2.1 shorter'!$A$2:$A$192,('2.1 shorter'!$L$2:$L$192 &gt;'2.1 shorter'!Q178)*('2.1 shorter'!$L$2:$L$192 &lt;'2.1 shorter'!L178),"No matches"))</f>
        <v>AS-06, CT-FIN-02 , EC-05, EL-06, EN-ENG-3, IS-05 , LS-04, PE-04</v>
      </c>
      <c r="C193" s="62" t="str" cm="1">
        <f t="array" ref="C193">_xlfn.TEXTJOIN(", ", TRUE, _xlfn._xlws.FILTER('2.1 shorter'!$A$2:$A$192, ('2.1 shorter'!$L$2:$L$192 &lt; '2.1 shorter'!R178) * ('2.1 shorter'!$L$2:$L$192 &gt;= '2.1 shorter'!L178) * ('2.1 shorter'!$A$2:$A$192 &lt;&gt; '2.1 shorter'!A178), "No matches"))</f>
        <v>AG-03, BI-03, CH-03, CT-EAV-03 , EG-07, EL-07, EN-SUR-2, GT-07, PC-03, PG-05</v>
      </c>
    </row>
    <row r="194" spans="1:3" s="33" customFormat="1" ht="30" x14ac:dyDescent="0.25">
      <c r="A194" s="60" t="str">
        <f>'2.1 shorter'!A179</f>
        <v>SG-SRE-05</v>
      </c>
      <c r="B194" s="61" t="str" cm="1">
        <f t="array" ref="B194">_xlfn.TEXTJOIN(", ",TRUE,_xlfn._xlws.FILTER('2.1 shorter'!$A$2:$A$192,('2.1 shorter'!$L$2:$L$192 &gt;'2.1 shorter'!Q179)*('2.1 shorter'!$L$2:$L$192 &lt;'2.1 shorter'!L179),"No matches"))</f>
        <v>AG-03, BI-03, CH-03, EG-07, EL-07, EN-ENG-4, EN-SUR-2, GT-07, IT-03 , PC-03, PE-05, PG-05</v>
      </c>
      <c r="C194" s="62" t="str" cm="1">
        <f t="array" ref="C194">_xlfn.TEXTJOIN(", ", TRUE, _xlfn._xlws.FILTER('2.1 shorter'!$A$2:$A$192, ('2.1 shorter'!$L$2:$L$192 &lt; '2.1 shorter'!R179) * ('2.1 shorter'!$L$2:$L$192 &gt;= '2.1 shorter'!L179) * ('2.1 shorter'!$A$2:$A$192 &lt;&gt; '2.1 shorter'!A179), "No matches"))</f>
        <v>AS-07, CO-02, CT-FIN-03, CT-EAV-04 , EC-06, EG-08, EL-08, EN-SUR-3, IS-06 , PG-06, PM-06 , SE-RES-2, SG-SRE-06</v>
      </c>
    </row>
    <row r="195" spans="1:3" s="33" customFormat="1" ht="30" x14ac:dyDescent="0.25">
      <c r="A195" s="60" t="str">
        <f>'2.1 shorter'!A180</f>
        <v>SG-SRE-06</v>
      </c>
      <c r="B195" s="61" t="str" cm="1">
        <f t="array" ref="B195">_xlfn.TEXTJOIN(", ",TRUE,_xlfn._xlws.FILTER('2.1 shorter'!$A$2:$A$192,('2.1 shorter'!$L$2:$L$192 &gt;'2.1 shorter'!Q180)*('2.1 shorter'!$L$2:$L$192 &lt;'2.1 shorter'!L180),"No matches"))</f>
        <v>AS-07, CO-02, EC-06, EG-08, EL-08, IS-06 , IT-03 , PE-05, PM-06 , SE-RES-2, SG-SRE-05</v>
      </c>
      <c r="C195" s="62" t="str" cm="1">
        <f t="array" ref="C195">_xlfn.TEXTJOIN(", ", TRUE, _xlfn._xlws.FILTER('2.1 shorter'!$A$2:$A$192, ('2.1 shorter'!$L$2:$L$192 &lt; '2.1 shorter'!R180) * ('2.1 shorter'!$L$2:$L$192 &gt;= '2.1 shorter'!L180) * ('2.1 shorter'!$A$2:$A$192 &lt;&gt; '2.1 shorter'!A180), "No matches"))</f>
        <v>AG-04, BI-04, CH-04, CT-FIN-03, CT-EAV-04 , EL-09, EN-SUR-3, GT-08, LS-05, PC-04, PG-06</v>
      </c>
    </row>
    <row r="196" spans="1:3" s="33" customFormat="1" x14ac:dyDescent="0.25">
      <c r="A196" s="60" t="str">
        <f>'2.1 shorter'!A181</f>
        <v>ST-TYP-1</v>
      </c>
      <c r="B196" s="61" t="str" cm="1">
        <f t="array" ref="B196">_xlfn.TEXTJOIN(", ",TRUE,_xlfn._xlws.FILTER('2.1 shorter'!$A$2:$A$192,('2.1 shorter'!$L$2:$L$192 &gt;'2.1 shorter'!Q181)*('2.1 shorter'!$L$2:$L$192 &lt;'2.1 shorter'!L181),"No matches"))</f>
        <v>No matches</v>
      </c>
      <c r="C196" s="62" t="str" cm="1">
        <f t="array" ref="C196">_xlfn.TEXTJOIN(", ", TRUE, _xlfn._xlws.FILTER('2.1 shorter'!$A$2:$A$192, ('2.1 shorter'!$L$2:$L$192 &lt; '2.1 shorter'!R181) * ('2.1 shorter'!$L$2:$L$192 &gt;= '2.1 shorter'!L181) * ('2.1 shorter'!$A$2:$A$192 &lt;&gt; '2.1 shorter'!A181), "No matches"))</f>
        <v>ST-TYP-2</v>
      </c>
    </row>
    <row r="197" spans="1:3" s="33" customFormat="1" x14ac:dyDescent="0.25">
      <c r="A197" s="60" t="str">
        <f>'2.1 shorter'!A182</f>
        <v>ST-TYP-2</v>
      </c>
      <c r="B197" s="61" t="str" cm="1">
        <f t="array" ref="B197">_xlfn.TEXTJOIN(", ",TRUE,_xlfn._xlws.FILTER('2.1 shorter'!$A$2:$A$192,('2.1 shorter'!$L$2:$L$192 &gt;'2.1 shorter'!Q182)*('2.1 shorter'!$L$2:$L$192 &lt;'2.1 shorter'!L182),"No matches"))</f>
        <v>ST-TYP-1</v>
      </c>
      <c r="C197" s="62" t="str" cm="1">
        <f t="array" ref="C197">_xlfn.TEXTJOIN(", ", TRUE, _xlfn._xlws.FILTER('2.1 shorter'!$A$2:$A$192, ('2.1 shorter'!$L$2:$L$192 &lt; '2.1 shorter'!R182) * ('2.1 shorter'!$L$2:$L$192 &gt;= '2.1 shorter'!L182) * ('2.1 shorter'!$A$2:$A$192 &lt;&gt; '2.1 shorter'!A182), "No matches"))</f>
        <v>No matches</v>
      </c>
    </row>
    <row r="198" spans="1:3" s="33" customFormat="1" x14ac:dyDescent="0.25">
      <c r="A198" s="60" t="str">
        <f>'2.1 shorter'!A183</f>
        <v>ST-SCY-1</v>
      </c>
      <c r="B198" s="61" t="str" cm="1">
        <f t="array" ref="B198">_xlfn.TEXTJOIN(", ",TRUE,_xlfn._xlws.FILTER('2.1 shorter'!$A$2:$A$192,('2.1 shorter'!$L$2:$L$192 &gt;'2.1 shorter'!Q183)*('2.1 shorter'!$L$2:$L$192 &lt;'2.1 shorter'!L183),"No matches"))</f>
        <v>PY-02</v>
      </c>
      <c r="C198" s="62" t="str" cm="1">
        <f t="array" ref="C198">_xlfn.TEXTJOIN(", ", TRUE, _xlfn._xlws.FILTER('2.1 shorter'!$A$2:$A$192, ('2.1 shorter'!$L$2:$L$192 &lt; '2.1 shorter'!R183) * ('2.1 shorter'!$L$2:$L$192 &gt;= '2.1 shorter'!L183) * ('2.1 shorter'!$A$2:$A$192 &lt;&gt; '2.1 shorter'!A183), "No matches"))</f>
        <v>CR-03, DD-02, GL-MAN-3, GT-01, PY-03, ST-SCY-2</v>
      </c>
    </row>
    <row r="199" spans="1:3" s="33" customFormat="1" x14ac:dyDescent="0.25">
      <c r="A199" s="60" t="str">
        <f>'2.1 shorter'!A184</f>
        <v>ST-SCY-2</v>
      </c>
      <c r="B199" s="61" t="str" cm="1">
        <f t="array" ref="B199">_xlfn.TEXTJOIN(", ",TRUE,_xlfn._xlws.FILTER('2.1 shorter'!$A$2:$A$192,('2.1 shorter'!$L$2:$L$192 &gt;'2.1 shorter'!Q184)*('2.1 shorter'!$L$2:$L$192 &lt;'2.1 shorter'!L184),"No matches"))</f>
        <v>CR-03, GL-MAN-3, PY-03, ST-SCY-1</v>
      </c>
      <c r="C199" s="62" t="str" cm="1">
        <f t="array" ref="C199">_xlfn.TEXTJOIN(", ", TRUE, _xlfn._xlws.FILTER('2.1 shorter'!$A$2:$A$192, ('2.1 shorter'!$L$2:$L$192 &lt; '2.1 shorter'!R184) * ('2.1 shorter'!$L$2:$L$192 &gt;= '2.1 shorter'!L184) * ('2.1 shorter'!$A$2:$A$192 &lt;&gt; '2.1 shorter'!A184), "No matches"))</f>
        <v>CR-04, DD-02, GL-MAN-4, GT-01, ST-SCY-3, TI-01</v>
      </c>
    </row>
    <row r="200" spans="1:3" s="33" customFormat="1" x14ac:dyDescent="0.25">
      <c r="A200" s="60" t="str">
        <f>'2.1 shorter'!A185</f>
        <v>ST-SCY-3</v>
      </c>
      <c r="B200" s="61" t="str" cm="1">
        <f t="array" ref="B200">_xlfn.TEXTJOIN(", ",TRUE,_xlfn._xlws.FILTER('2.1 shorter'!$A$2:$A$192,('2.1 shorter'!$L$2:$L$192 &gt;'2.1 shorter'!Q185)*('2.1 shorter'!$L$2:$L$192 &lt;'2.1 shorter'!L185),"No matches"))</f>
        <v>DD-02, GL-MAN-3, GL-MAN-4, GT-01, PY-03, ST-SCY-2</v>
      </c>
      <c r="C200" s="62" t="str" cm="1">
        <f t="array" ref="C200">_xlfn.TEXTJOIN(", ", TRUE, _xlfn._xlws.FILTER('2.1 shorter'!$A$2:$A$192, ('2.1 shorter'!$L$2:$L$192 &lt; '2.1 shorter'!R185) * ('2.1 shorter'!$L$2:$L$192 &gt;= '2.1 shorter'!L185) * ('2.1 shorter'!$A$2:$A$192 &lt;&gt; '2.1 shorter'!A185), "No matches"))</f>
        <v>CR-04, EL-01, GL-MAN-5, GL-MAN-6, PY-04, TI-01</v>
      </c>
    </row>
    <row r="201" spans="1:3" s="33" customFormat="1" ht="30" x14ac:dyDescent="0.25">
      <c r="A201" s="60" t="str">
        <f>'2.1 shorter'!A186</f>
        <v>ST-SCY-4</v>
      </c>
      <c r="B201" s="61" t="str" cm="1">
        <f t="array" ref="B201">_xlfn.TEXTJOIN(", ",TRUE,_xlfn._xlws.FILTER('2.1 shorter'!$A$2:$A$192,('2.1 shorter'!$L$2:$L$192 &gt;'2.1 shorter'!Q186)*('2.1 shorter'!$L$2:$L$192 &lt;'2.1 shorter'!L186),"No matches"))</f>
        <v>CR-04, DD-03, EL-01, GL-MAN-5, GL-MAN-6, PY-04, TI-02</v>
      </c>
      <c r="C201" s="62" t="str" cm="1">
        <f t="array" ref="C201">_xlfn.TEXTJOIN(", ", TRUE, _xlfn._xlws.FILTER('2.1 shorter'!$A$2:$A$192, ('2.1 shorter'!$L$2:$L$192 &lt; '2.1 shorter'!R186) * ('2.1 shorter'!$L$2:$L$192 &gt;= '2.1 shorter'!L186) * ('2.1 shorter'!$A$2:$A$192 &lt;&gt; '2.1 shorter'!A186), "No matches"))</f>
        <v>AS-01, CR-05, DA-CON-4, EG-01, GL-MAN-7, GL-MAN-8, GT-02, IS-01 , PI-01, PM-01 , PY-05</v>
      </c>
    </row>
    <row r="202" spans="1:3" s="33" customFormat="1" x14ac:dyDescent="0.25">
      <c r="A202" s="60" t="str">
        <f>'2.1 shorter'!A187</f>
        <v>TI-01</v>
      </c>
      <c r="B202" s="61" t="str" cm="1">
        <f t="array" ref="B202">_xlfn.TEXTJOIN(", ",TRUE,_xlfn._xlws.FILTER('2.1 shorter'!$A$2:$A$192,('2.1 shorter'!$L$2:$L$192 &gt;'2.1 shorter'!Q187)*('2.1 shorter'!$L$2:$L$192 &lt;'2.1 shorter'!L187),"No matches"))</f>
        <v>DD-02, GL-MAN-3, GL-MAN-4, GT-01, PY-03, ST-SCY-2, ST-SCY-3</v>
      </c>
      <c r="C202" s="62" t="str" cm="1">
        <f t="array" ref="C202">_xlfn.TEXTJOIN(", ", TRUE, _xlfn._xlws.FILTER('2.1 shorter'!$A$2:$A$192, ('2.1 shorter'!$L$2:$L$192 &lt; '2.1 shorter'!R187) * ('2.1 shorter'!$L$2:$L$192 &gt;= '2.1 shorter'!L187) * ('2.1 shorter'!$A$2:$A$192 &lt;&gt; '2.1 shorter'!A187), "No matches"))</f>
        <v>CR-04, DD-03, EL-01, GL-MAN-5, GL-MAN-6, PY-04, TI-02</v>
      </c>
    </row>
    <row r="203" spans="1:3" s="33" customFormat="1" x14ac:dyDescent="0.25">
      <c r="A203" s="60" t="str">
        <f>'2.1 shorter'!A188</f>
        <v>TI-02</v>
      </c>
      <c r="B203" s="61" t="str" cm="1">
        <f t="array" ref="B203">_xlfn.TEXTJOIN(", ",TRUE,_xlfn._xlws.FILTER('2.1 shorter'!$A$2:$A$192,('2.1 shorter'!$L$2:$L$192 &gt;'2.1 shorter'!Q188)*('2.1 shorter'!$L$2:$L$192 &lt;'2.1 shorter'!L188),"No matches"))</f>
        <v>CR-04, DD-03, EL-01, GL-MAN-5, GL-MAN-6, PY-04, TI-01</v>
      </c>
      <c r="C203" s="62" t="str" cm="1">
        <f t="array" ref="C203">_xlfn.TEXTJOIN(", ", TRUE, _xlfn._xlws.FILTER('2.1 shorter'!$A$2:$A$192, ('2.1 shorter'!$L$2:$L$192 &lt; '2.1 shorter'!R188) * ('2.1 shorter'!$L$2:$L$192 &gt;= '2.1 shorter'!L188) * ('2.1 shorter'!$A$2:$A$192 &lt;&gt; '2.1 shorter'!A188), "No matches"))</f>
        <v>CR-05, DA-CON-4, EG-01, GL-MAN-7, GT-02, PI-01, PY-05, ST-SCY-4</v>
      </c>
    </row>
    <row r="204" spans="1:3" s="33" customFormat="1" ht="30" x14ac:dyDescent="0.25">
      <c r="A204" s="60" t="str">
        <f>'2.1 shorter'!A189</f>
        <v>TI-03</v>
      </c>
      <c r="B204" s="61" t="str" cm="1">
        <f t="array" ref="B204">_xlfn.TEXTJOIN(", ",TRUE,_xlfn._xlws.FILTER('2.1 shorter'!$A$2:$A$192,('2.1 shorter'!$L$2:$L$192 &gt;'2.1 shorter'!Q189)*('2.1 shorter'!$L$2:$L$192 &lt;'2.1 shorter'!L189),"No matches"))</f>
        <v xml:space="preserve">AS-01, DA-CON-5, DA-PRO-5, DD-04, EN-ENG-1, GL-MAN-8, GL-MAN-9, IS-01 , PG-01, PI-02, PM-01 </v>
      </c>
      <c r="C204" s="62" t="str" cm="1">
        <f t="array" ref="C204">_xlfn.TEXTJOIN(", ", TRUE, _xlfn._xlws.FILTER('2.1 shorter'!$A$2:$A$192, ('2.1 shorter'!$L$2:$L$192 &lt; '2.1 shorter'!R189) * ('2.1 shorter'!$L$2:$L$192 &gt;= '2.1 shorter'!L189) * ('2.1 shorter'!$A$2:$A$192 &lt;&gt; '2.1 shorter'!A189), "No matches"))</f>
        <v>AS-02, CO-DEV, CR-06, DA-CON-6, EC-01, EG-02, EL-02, GL-MAN-10, GT-03, IS-02 , PM-02 , PY-06</v>
      </c>
    </row>
    <row r="205" spans="1:3" s="33" customFormat="1" ht="30" x14ac:dyDescent="0.25">
      <c r="A205" s="60" t="str">
        <f>'2.1 shorter'!A190</f>
        <v>TI-04</v>
      </c>
      <c r="B205" s="61" t="str" cm="1">
        <f t="array" ref="B205">_xlfn.TEXTJOIN(", ",TRUE,_xlfn._xlws.FILTER('2.1 shorter'!$A$2:$A$192,('2.1 shorter'!$L$2:$L$192 &gt;'2.1 shorter'!Q190)*('2.1 shorter'!$L$2:$L$192 &lt;'2.1 shorter'!L190),"No matches"))</f>
        <v>AS-03, CO-DEV, CR-06, DA-CON-6, DA-PRO-6, DD-05, EL-02, GL-MAN-11, GL-MAN-12, PE-01, PG-02, PI-03, PM-03 , PY-07</v>
      </c>
      <c r="C205" s="62" t="str" cm="1">
        <f t="array" ref="C205">_xlfn.TEXTJOIN(", ", TRUE, _xlfn._xlws.FILTER('2.1 shorter'!$A$2:$A$192, ('2.1 shorter'!$L$2:$L$192 &lt; '2.1 shorter'!R190) * ('2.1 shorter'!$L$2:$L$192 &gt;= '2.1 shorter'!L190) * ('2.1 shorter'!$A$2:$A$192 &lt;&gt; '2.1 shorter'!A190), "No matches"))</f>
        <v>DD-06, EC-02, EG-03, EL-03</v>
      </c>
    </row>
    <row r="206" spans="1:3" s="33" customFormat="1" ht="30" x14ac:dyDescent="0.25">
      <c r="A206" s="60" t="str">
        <f>'2.1 shorter'!A191</f>
        <v>TI-05</v>
      </c>
      <c r="B206" s="61" t="str" cm="1">
        <f t="array" ref="B206">_xlfn.TEXTJOIN(", ",TRUE,_xlfn._xlws.FILTER('2.1 shorter'!$A$2:$A$192,('2.1 shorter'!$L$2:$L$192 &gt;'2.1 shorter'!Q191)*('2.1 shorter'!$L$2:$L$192 &lt;'2.1 shorter'!L191),"No matches"))</f>
        <v>AG-01, AS-04, BI-01, CH-01, CR-07, DA-CON-7, DA-PRO-7, EC-03, EN-ENG-2, GT-04, IS-03 , IT-01 , LS-01, PC-01, PE-02, PG-03, PI-04, PM-04 , SG-SRE-02</v>
      </c>
      <c r="C206" s="62" t="str" cm="1">
        <f t="array" ref="C206">_xlfn.TEXTJOIN(", ", TRUE, _xlfn._xlws.FILTER('2.1 shorter'!$A$2:$A$192, ('2.1 shorter'!$L$2:$L$192 &lt; '2.1 shorter'!R191) * ('2.1 shorter'!$L$2:$L$192 &gt;= '2.1 shorter'!L191) * ('2.1 shorter'!$A$2:$A$192 &lt;&gt; '2.1 shorter'!A191), "No matches"))</f>
        <v>CO-01, CT-FIN-01, CT-EAV-01 , DA-CON-8, DD-07, EG-04, EL-04, EN-SUR-1, LS-02, PI-05, SE-RES-1</v>
      </c>
    </row>
    <row r="207" spans="1:3" s="33" customFormat="1" x14ac:dyDescent="0.25">
      <c r="A207" s="60" t="str">
        <f>'2.1 shorter'!A192</f>
        <v>TI-06</v>
      </c>
      <c r="B207" s="61" t="str" cm="1">
        <f t="array" ref="B207">_xlfn.TEXTJOIN(", ",TRUE,_xlfn._xlws.FILTER('2.1 shorter'!$A$2:$A$192,('2.1 shorter'!$L$2:$L$192 &gt;'2.1 shorter'!Q192)*('2.1 shorter'!$L$2:$L$192 &lt;'2.1 shorter'!L192),"No matches"))</f>
        <v>AG-02, BI-02, CH-02, DD-08, DD-09, EC-04, EG-05, EL-05, GT-05, PC-02, PE-03</v>
      </c>
      <c r="C207" s="62" t="str" cm="1">
        <f t="array" ref="C207">_xlfn.TEXTJOIN(", ", TRUE, _xlfn._xlws.FILTER('2.1 shorter'!$A$2:$A$192, ('2.1 shorter'!$L$2:$L$192 &lt; '2.1 shorter'!R192) * ('2.1 shorter'!$L$2:$L$192 &gt;= '2.1 shorter'!L192) * ('2.1 shorter'!$A$2:$A$192 &lt;&gt; '2.1 shorter'!A192), "No matches"))</f>
        <v>AS-05, CT-EAV-02 , GT-06, IS-04 , IT-02 , LS-03, PG-04, PI-06, PM-05 , SG-SRE-03</v>
      </c>
    </row>
    <row r="208" spans="1:3" x14ac:dyDescent="0.25">
      <c r="A208" s="34"/>
    </row>
    <row r="209" spans="1:3" x14ac:dyDescent="0.25">
      <c r="A209" s="34"/>
    </row>
    <row r="210" spans="1:3" x14ac:dyDescent="0.25">
      <c r="A210" s="34"/>
    </row>
    <row r="211" spans="1:3" x14ac:dyDescent="0.25">
      <c r="A211" s="34"/>
    </row>
    <row r="212" spans="1:3" x14ac:dyDescent="0.25">
      <c r="A212" s="34"/>
    </row>
    <row r="213" spans="1:3" x14ac:dyDescent="0.25">
      <c r="A213" s="34"/>
    </row>
    <row r="214" spans="1:3" x14ac:dyDescent="0.25">
      <c r="A214" s="34"/>
    </row>
    <row r="215" spans="1:3" x14ac:dyDescent="0.25">
      <c r="A215" s="34"/>
    </row>
    <row r="216" spans="1:3" x14ac:dyDescent="0.25">
      <c r="A216" s="34"/>
    </row>
    <row r="217" spans="1:3" x14ac:dyDescent="0.25">
      <c r="A217" s="34"/>
    </row>
    <row r="218" spans="1:3" x14ac:dyDescent="0.25">
      <c r="A218" s="34"/>
    </row>
    <row r="219" spans="1:3" s="37" customFormat="1" x14ac:dyDescent="0.25">
      <c r="A219" s="34"/>
      <c r="B219" s="35"/>
      <c r="C219" s="36"/>
    </row>
    <row r="220" spans="1:3" s="37" customFormat="1" x14ac:dyDescent="0.25">
      <c r="A220" s="34"/>
      <c r="B220" s="35"/>
      <c r="C220" s="36"/>
    </row>
    <row r="221" spans="1:3" s="37" customFormat="1" x14ac:dyDescent="0.25">
      <c r="A221" s="34"/>
      <c r="B221" s="35"/>
      <c r="C221" s="36"/>
    </row>
    <row r="222" spans="1:3" s="37" customFormat="1" x14ac:dyDescent="0.25">
      <c r="A222" s="34"/>
      <c r="B222" s="35"/>
      <c r="C222" s="36"/>
    </row>
    <row r="223" spans="1:3" s="37" customFormat="1" x14ac:dyDescent="0.25">
      <c r="A223" s="34"/>
      <c r="B223" s="35"/>
      <c r="C223" s="36"/>
    </row>
    <row r="224" spans="1:3" s="37" customFormat="1" x14ac:dyDescent="0.25">
      <c r="A224" s="34"/>
      <c r="B224" s="35"/>
      <c r="C224" s="36"/>
    </row>
    <row r="225" spans="1:3" s="37" customFormat="1" x14ac:dyDescent="0.25">
      <c r="A225" s="34"/>
      <c r="B225" s="35"/>
      <c r="C225" s="36"/>
    </row>
    <row r="226" spans="1:3" s="37" customFormat="1" x14ac:dyDescent="0.25">
      <c r="A226" s="34"/>
      <c r="B226" s="35"/>
      <c r="C226" s="36"/>
    </row>
    <row r="227" spans="1:3" s="37" customFormat="1" x14ac:dyDescent="0.25">
      <c r="A227" s="34"/>
      <c r="B227" s="35"/>
      <c r="C227" s="36"/>
    </row>
    <row r="228" spans="1:3" s="37" customFormat="1" x14ac:dyDescent="0.25">
      <c r="A228" s="34"/>
      <c r="B228" s="35"/>
      <c r="C228" s="36"/>
    </row>
    <row r="229" spans="1:3" s="37" customFormat="1" x14ac:dyDescent="0.25">
      <c r="A229" s="34"/>
      <c r="B229" s="35"/>
      <c r="C229" s="36"/>
    </row>
    <row r="230" spans="1:3" s="37" customFormat="1" x14ac:dyDescent="0.25">
      <c r="A230" s="34"/>
      <c r="B230" s="35"/>
      <c r="C230" s="36"/>
    </row>
    <row r="231" spans="1:3" x14ac:dyDescent="0.25">
      <c r="A231" s="34"/>
    </row>
    <row r="232" spans="1:3" x14ac:dyDescent="0.25">
      <c r="A232" s="34"/>
    </row>
    <row r="233" spans="1:3" x14ac:dyDescent="0.25">
      <c r="A233" s="34"/>
    </row>
    <row r="234" spans="1:3" x14ac:dyDescent="0.25">
      <c r="A234" s="34"/>
    </row>
    <row r="235" spans="1:3" x14ac:dyDescent="0.25">
      <c r="A235" s="34"/>
    </row>
    <row r="236" spans="1:3" x14ac:dyDescent="0.25">
      <c r="A236" s="34"/>
    </row>
    <row r="237" spans="1:3" x14ac:dyDescent="0.25">
      <c r="A237" s="34"/>
    </row>
    <row r="238" spans="1:3" x14ac:dyDescent="0.25">
      <c r="A238" s="34"/>
    </row>
    <row r="239" spans="1:3" x14ac:dyDescent="0.25">
      <c r="A239" s="34"/>
    </row>
    <row r="240" spans="1:3" x14ac:dyDescent="0.25">
      <c r="A240" s="34"/>
    </row>
    <row r="241" spans="1:1" x14ac:dyDescent="0.25">
      <c r="A241" s="34"/>
    </row>
    <row r="242" spans="1:1" x14ac:dyDescent="0.25">
      <c r="A242" s="34"/>
    </row>
    <row r="243" spans="1:1" x14ac:dyDescent="0.25">
      <c r="A243" s="34"/>
    </row>
    <row r="244" spans="1:1" x14ac:dyDescent="0.25">
      <c r="A244" s="34"/>
    </row>
    <row r="245" spans="1:1" x14ac:dyDescent="0.25">
      <c r="A245" s="34"/>
    </row>
    <row r="246" spans="1:1" x14ac:dyDescent="0.25">
      <c r="A246" s="34"/>
    </row>
    <row r="247" spans="1:1" x14ac:dyDescent="0.25">
      <c r="A247" s="34"/>
    </row>
    <row r="248" spans="1:1" x14ac:dyDescent="0.25">
      <c r="A248" s="38"/>
    </row>
    <row r="249" spans="1:1" x14ac:dyDescent="0.25">
      <c r="A249" s="34"/>
    </row>
    <row r="250" spans="1:1" x14ac:dyDescent="0.25">
      <c r="A250" s="34"/>
    </row>
    <row r="251" spans="1:1" x14ac:dyDescent="0.25">
      <c r="A251" s="34"/>
    </row>
    <row r="252" spans="1:1" x14ac:dyDescent="0.25">
      <c r="A252" s="34"/>
    </row>
    <row r="253" spans="1:1" x14ac:dyDescent="0.25">
      <c r="A253" s="34"/>
    </row>
    <row r="254" spans="1:1" x14ac:dyDescent="0.25">
      <c r="A254" s="34"/>
    </row>
    <row r="255" spans="1:1" x14ac:dyDescent="0.25">
      <c r="A255" s="34"/>
    </row>
    <row r="256" spans="1:1" x14ac:dyDescent="0.25">
      <c r="A256" s="34"/>
    </row>
    <row r="257" spans="1:1" x14ac:dyDescent="0.25">
      <c r="A257" s="34"/>
    </row>
    <row r="258" spans="1:1" x14ac:dyDescent="0.25">
      <c r="A258" s="34"/>
    </row>
    <row r="259" spans="1:1" x14ac:dyDescent="0.25">
      <c r="A259" s="34"/>
    </row>
    <row r="260" spans="1:1" x14ac:dyDescent="0.25">
      <c r="A260" s="34"/>
    </row>
    <row r="261" spans="1:1" x14ac:dyDescent="0.25">
      <c r="A261" s="34"/>
    </row>
    <row r="262" spans="1:1" x14ac:dyDescent="0.25">
      <c r="A262" s="34"/>
    </row>
    <row r="263" spans="1:1" x14ac:dyDescent="0.25">
      <c r="A263" s="34"/>
    </row>
    <row r="264" spans="1:1" x14ac:dyDescent="0.25">
      <c r="A264" s="34"/>
    </row>
    <row r="265" spans="1:1" x14ac:dyDescent="0.25">
      <c r="A265" s="34"/>
    </row>
    <row r="266" spans="1:1" x14ac:dyDescent="0.25">
      <c r="A266" s="34"/>
    </row>
    <row r="267" spans="1:1" x14ac:dyDescent="0.25">
      <c r="A267" s="34"/>
    </row>
    <row r="268" spans="1:1" x14ac:dyDescent="0.25">
      <c r="A268" s="34"/>
    </row>
    <row r="269" spans="1:1" x14ac:dyDescent="0.25">
      <c r="A269" s="34"/>
    </row>
    <row r="270" spans="1:1" x14ac:dyDescent="0.25">
      <c r="A270" s="34"/>
    </row>
    <row r="271" spans="1:1" x14ac:dyDescent="0.25">
      <c r="A271" s="34"/>
    </row>
    <row r="272" spans="1:1" x14ac:dyDescent="0.25">
      <c r="A272" s="34"/>
    </row>
    <row r="273" spans="1:1" x14ac:dyDescent="0.25">
      <c r="A273" s="34"/>
    </row>
    <row r="274" spans="1:1" x14ac:dyDescent="0.25">
      <c r="A274" s="34"/>
    </row>
    <row r="275" spans="1:1" x14ac:dyDescent="0.25">
      <c r="A275" s="34"/>
    </row>
    <row r="276" spans="1:1" x14ac:dyDescent="0.25">
      <c r="A276" s="34"/>
    </row>
    <row r="277" spans="1:1" x14ac:dyDescent="0.25">
      <c r="A277" s="34"/>
    </row>
    <row r="278" spans="1:1" x14ac:dyDescent="0.25">
      <c r="A278" s="34"/>
    </row>
    <row r="279" spans="1:1" x14ac:dyDescent="0.25">
      <c r="A279" s="34"/>
    </row>
    <row r="280" spans="1:1" x14ac:dyDescent="0.25">
      <c r="A280" s="34"/>
    </row>
    <row r="281" spans="1:1" x14ac:dyDescent="0.25">
      <c r="A281" s="34"/>
    </row>
    <row r="282" spans="1:1" x14ac:dyDescent="0.25">
      <c r="A282" s="34"/>
    </row>
    <row r="283" spans="1:1" x14ac:dyDescent="0.25">
      <c r="A283" s="34"/>
    </row>
    <row r="284" spans="1:1" x14ac:dyDescent="0.25">
      <c r="A284" s="34"/>
    </row>
    <row r="285" spans="1:1" x14ac:dyDescent="0.25">
      <c r="A285" s="34"/>
    </row>
    <row r="286" spans="1:1" x14ac:dyDescent="0.25">
      <c r="A286" s="34"/>
    </row>
    <row r="287" spans="1:1" x14ac:dyDescent="0.25">
      <c r="A287" s="34"/>
    </row>
    <row r="288" spans="1:1" x14ac:dyDescent="0.25">
      <c r="A288" s="34"/>
    </row>
    <row r="289" spans="1:1" x14ac:dyDescent="0.25">
      <c r="A289" s="34"/>
    </row>
    <row r="290" spans="1:1" x14ac:dyDescent="0.25">
      <c r="A290" s="34"/>
    </row>
    <row r="291" spans="1:1" x14ac:dyDescent="0.25">
      <c r="A291" s="34"/>
    </row>
    <row r="292" spans="1:1" x14ac:dyDescent="0.25">
      <c r="A292" s="34"/>
    </row>
    <row r="293" spans="1:1" x14ac:dyDescent="0.25">
      <c r="A293" s="34"/>
    </row>
    <row r="294" spans="1:1" x14ac:dyDescent="0.25">
      <c r="A294" s="34"/>
    </row>
    <row r="295" spans="1:1" x14ac:dyDescent="0.25">
      <c r="A295" s="34"/>
    </row>
    <row r="296" spans="1:1" x14ac:dyDescent="0.25">
      <c r="A296" s="34"/>
    </row>
    <row r="297" spans="1:1" x14ac:dyDescent="0.25">
      <c r="A297" s="34"/>
    </row>
    <row r="298" spans="1:1" x14ac:dyDescent="0.25">
      <c r="A298" s="34"/>
    </row>
    <row r="299" spans="1:1" x14ac:dyDescent="0.25">
      <c r="A299" s="34"/>
    </row>
    <row r="300" spans="1:1" x14ac:dyDescent="0.25">
      <c r="A300" s="34"/>
    </row>
    <row r="301" spans="1:1" x14ac:dyDescent="0.25">
      <c r="A301" s="34"/>
    </row>
    <row r="302" spans="1:1" x14ac:dyDescent="0.25">
      <c r="A302" s="34"/>
    </row>
    <row r="303" spans="1:1" x14ac:dyDescent="0.25">
      <c r="A303" s="34"/>
    </row>
    <row r="304" spans="1:1" x14ac:dyDescent="0.25">
      <c r="A304" s="34"/>
    </row>
    <row r="305" spans="1:1" x14ac:dyDescent="0.25">
      <c r="A305" s="34"/>
    </row>
    <row r="306" spans="1:1" x14ac:dyDescent="0.25">
      <c r="A306" s="34"/>
    </row>
    <row r="307" spans="1:1" x14ac:dyDescent="0.25">
      <c r="A307" s="34"/>
    </row>
    <row r="308" spans="1:1" x14ac:dyDescent="0.25">
      <c r="A308" s="34"/>
    </row>
    <row r="309" spans="1:1" x14ac:dyDescent="0.25">
      <c r="A309" s="34"/>
    </row>
    <row r="310" spans="1:1" x14ac:dyDescent="0.25">
      <c r="A310" s="34"/>
    </row>
    <row r="311" spans="1:1" x14ac:dyDescent="0.25">
      <c r="A311" s="34"/>
    </row>
    <row r="312" spans="1:1" x14ac:dyDescent="0.25">
      <c r="A312" s="34"/>
    </row>
    <row r="313" spans="1:1" x14ac:dyDescent="0.25">
      <c r="A313" s="34"/>
    </row>
    <row r="314" spans="1:1" x14ac:dyDescent="0.25">
      <c r="A314" s="34"/>
    </row>
    <row r="315" spans="1:1" x14ac:dyDescent="0.25">
      <c r="A315" s="34"/>
    </row>
    <row r="316" spans="1:1" x14ac:dyDescent="0.25">
      <c r="A316" s="34"/>
    </row>
    <row r="317" spans="1:1" x14ac:dyDescent="0.25">
      <c r="A317" s="34"/>
    </row>
    <row r="318" spans="1:1" x14ac:dyDescent="0.25">
      <c r="A318" s="34"/>
    </row>
    <row r="319" spans="1:1" x14ac:dyDescent="0.25">
      <c r="A319" s="39"/>
    </row>
    <row r="320" spans="1:1" x14ac:dyDescent="0.25">
      <c r="A320" s="39"/>
    </row>
    <row r="321" spans="1:1" x14ac:dyDescent="0.25">
      <c r="A321" s="39"/>
    </row>
    <row r="322" spans="1:1" x14ac:dyDescent="0.25">
      <c r="A322" s="39"/>
    </row>
    <row r="323" spans="1:1" x14ac:dyDescent="0.25">
      <c r="A323" s="39"/>
    </row>
    <row r="324" spans="1:1" x14ac:dyDescent="0.25">
      <c r="A324" s="39"/>
    </row>
    <row r="325" spans="1:1" x14ac:dyDescent="0.25">
      <c r="A325" s="39"/>
    </row>
    <row r="326" spans="1:1" x14ac:dyDescent="0.25">
      <c r="A326" s="39"/>
    </row>
    <row r="327" spans="1:1" x14ac:dyDescent="0.25">
      <c r="A327" s="39"/>
    </row>
    <row r="328" spans="1:1" x14ac:dyDescent="0.25">
      <c r="A328" s="39"/>
    </row>
    <row r="329" spans="1:1" x14ac:dyDescent="0.25">
      <c r="A329" s="39"/>
    </row>
    <row r="330" spans="1:1" x14ac:dyDescent="0.25">
      <c r="A330" s="39"/>
    </row>
    <row r="331" spans="1:1" x14ac:dyDescent="0.25">
      <c r="A331" s="39"/>
    </row>
    <row r="332" spans="1:1" x14ac:dyDescent="0.25">
      <c r="A332" s="39"/>
    </row>
    <row r="333" spans="1:1" x14ac:dyDescent="0.25">
      <c r="A333" s="39"/>
    </row>
    <row r="334" spans="1:1" x14ac:dyDescent="0.25">
      <c r="A334" s="39"/>
    </row>
    <row r="335" spans="1:1" x14ac:dyDescent="0.25">
      <c r="A335" s="39"/>
    </row>
    <row r="336" spans="1:1" x14ac:dyDescent="0.25">
      <c r="A336" s="39"/>
    </row>
    <row r="337" spans="1:3" s="37" customFormat="1" x14ac:dyDescent="0.25">
      <c r="A337" s="39"/>
      <c r="B337" s="35"/>
      <c r="C337" s="36"/>
    </row>
    <row r="338" spans="1:3" s="37" customFormat="1" x14ac:dyDescent="0.25">
      <c r="A338" s="39"/>
      <c r="B338" s="35"/>
      <c r="C338" s="36"/>
    </row>
    <row r="339" spans="1:3" s="37" customFormat="1" x14ac:dyDescent="0.25">
      <c r="A339" s="39"/>
      <c r="B339" s="35"/>
      <c r="C339" s="36"/>
    </row>
    <row r="340" spans="1:3" s="37" customFormat="1" x14ac:dyDescent="0.25">
      <c r="A340" s="39"/>
      <c r="B340" s="35"/>
      <c r="C340" s="36"/>
    </row>
    <row r="341" spans="1:3" s="37" customFormat="1" x14ac:dyDescent="0.25">
      <c r="A341" s="39"/>
      <c r="B341" s="35"/>
      <c r="C341" s="36"/>
    </row>
    <row r="342" spans="1:3" s="37" customFormat="1" x14ac:dyDescent="0.25">
      <c r="A342" s="39"/>
      <c r="B342" s="35"/>
      <c r="C342" s="36"/>
    </row>
    <row r="343" spans="1:3" s="37" customFormat="1" x14ac:dyDescent="0.25">
      <c r="A343" s="39"/>
      <c r="B343" s="35"/>
      <c r="C343" s="36"/>
    </row>
    <row r="344" spans="1:3" s="37" customFormat="1" x14ac:dyDescent="0.25">
      <c r="A344" s="39"/>
      <c r="B344" s="35"/>
      <c r="C344" s="36"/>
    </row>
    <row r="345" spans="1:3" s="37" customFormat="1" x14ac:dyDescent="0.25">
      <c r="A345" s="39"/>
      <c r="B345" s="35"/>
      <c r="C345" s="36"/>
    </row>
    <row r="346" spans="1:3" s="37" customFormat="1" x14ac:dyDescent="0.25">
      <c r="A346" s="39"/>
      <c r="B346" s="35"/>
      <c r="C346" s="36"/>
    </row>
    <row r="347" spans="1:3" s="37" customFormat="1" x14ac:dyDescent="0.25">
      <c r="A347" s="39"/>
      <c r="B347" s="35"/>
      <c r="C347" s="36"/>
    </row>
    <row r="348" spans="1:3" s="37" customFormat="1" x14ac:dyDescent="0.25">
      <c r="A348" s="39"/>
      <c r="B348" s="35"/>
      <c r="C348" s="36"/>
    </row>
    <row r="349" spans="1:3" x14ac:dyDescent="0.25">
      <c r="A349" s="39"/>
    </row>
    <row r="350" spans="1:3" x14ac:dyDescent="0.25">
      <c r="A350" s="39"/>
    </row>
    <row r="351" spans="1:3" x14ac:dyDescent="0.25">
      <c r="A351" s="39"/>
    </row>
    <row r="352" spans="1:3" x14ac:dyDescent="0.25">
      <c r="A352" s="39"/>
    </row>
    <row r="353" spans="1:1" x14ac:dyDescent="0.25">
      <c r="A353" s="39"/>
    </row>
    <row r="354" spans="1:1" x14ac:dyDescent="0.25">
      <c r="A354" s="39"/>
    </row>
    <row r="355" spans="1:1" x14ac:dyDescent="0.25">
      <c r="A355" s="39"/>
    </row>
    <row r="356" spans="1:1" x14ac:dyDescent="0.25">
      <c r="A356" s="39"/>
    </row>
    <row r="357" spans="1:1" x14ac:dyDescent="0.25">
      <c r="A357" s="39"/>
    </row>
    <row r="358" spans="1:1" x14ac:dyDescent="0.25">
      <c r="A358" s="39"/>
    </row>
    <row r="359" spans="1:1" x14ac:dyDescent="0.25">
      <c r="A359" s="39"/>
    </row>
    <row r="360" spans="1:1" x14ac:dyDescent="0.25">
      <c r="A360" s="39"/>
    </row>
    <row r="361" spans="1:1" x14ac:dyDescent="0.25">
      <c r="A361" s="39"/>
    </row>
    <row r="362" spans="1:1" x14ac:dyDescent="0.25">
      <c r="A362" s="39"/>
    </row>
    <row r="363" spans="1:1" x14ac:dyDescent="0.25">
      <c r="A363" s="39"/>
    </row>
    <row r="364" spans="1:1" x14ac:dyDescent="0.25">
      <c r="A364" s="39"/>
    </row>
    <row r="365" spans="1:1" x14ac:dyDescent="0.25">
      <c r="A365" s="34"/>
    </row>
    <row r="366" spans="1:1" x14ac:dyDescent="0.25">
      <c r="A366" s="34"/>
    </row>
    <row r="367" spans="1:1" x14ac:dyDescent="0.25">
      <c r="A367" s="34"/>
    </row>
    <row r="368" spans="1:1" x14ac:dyDescent="0.25">
      <c r="A368" s="34"/>
    </row>
    <row r="369" spans="1:1" x14ac:dyDescent="0.25">
      <c r="A369" s="34"/>
    </row>
    <row r="370" spans="1:1" x14ac:dyDescent="0.25">
      <c r="A370" s="34"/>
    </row>
    <row r="371" spans="1:1" x14ac:dyDescent="0.25">
      <c r="A371" s="34"/>
    </row>
    <row r="372" spans="1:1" x14ac:dyDescent="0.25">
      <c r="A372" s="34"/>
    </row>
    <row r="373" spans="1:1" x14ac:dyDescent="0.25">
      <c r="A373" s="34"/>
    </row>
    <row r="374" spans="1:1" x14ac:dyDescent="0.25">
      <c r="A374" s="34"/>
    </row>
    <row r="375" spans="1:1" x14ac:dyDescent="0.25">
      <c r="A375" s="34"/>
    </row>
    <row r="376" spans="1:1" x14ac:dyDescent="0.25">
      <c r="A376" s="34"/>
    </row>
    <row r="377" spans="1:1" x14ac:dyDescent="0.25">
      <c r="A377" s="34"/>
    </row>
    <row r="378" spans="1:1" x14ac:dyDescent="0.25">
      <c r="A378" s="34"/>
    </row>
    <row r="379" spans="1:1" x14ac:dyDescent="0.25">
      <c r="A379" s="34"/>
    </row>
    <row r="380" spans="1:1" x14ac:dyDescent="0.25">
      <c r="A380" s="34"/>
    </row>
    <row r="381" spans="1:1" x14ac:dyDescent="0.25">
      <c r="A381" s="34"/>
    </row>
    <row r="382" spans="1:1" x14ac:dyDescent="0.25">
      <c r="A382" s="34"/>
    </row>
    <row r="383" spans="1:1" x14ac:dyDescent="0.25">
      <c r="A383" s="34"/>
    </row>
    <row r="384" spans="1:1" x14ac:dyDescent="0.25">
      <c r="A384" s="34"/>
    </row>
    <row r="385" spans="1:1" x14ac:dyDescent="0.25">
      <c r="A385" s="34"/>
    </row>
    <row r="386" spans="1:1" x14ac:dyDescent="0.25">
      <c r="A386" s="34"/>
    </row>
    <row r="387" spans="1:1" x14ac:dyDescent="0.25">
      <c r="A387" s="34"/>
    </row>
    <row r="388" spans="1:1" x14ac:dyDescent="0.25">
      <c r="A388" s="34"/>
    </row>
    <row r="389" spans="1:1" x14ac:dyDescent="0.25">
      <c r="A389" s="34"/>
    </row>
    <row r="390" spans="1:1" x14ac:dyDescent="0.25">
      <c r="A390" s="34"/>
    </row>
    <row r="391" spans="1:1" x14ac:dyDescent="0.25">
      <c r="A391" s="34"/>
    </row>
    <row r="392" spans="1:1" x14ac:dyDescent="0.25">
      <c r="A392" s="34"/>
    </row>
    <row r="393" spans="1:1" x14ac:dyDescent="0.25">
      <c r="A393" s="34"/>
    </row>
    <row r="394" spans="1:1" x14ac:dyDescent="0.25">
      <c r="A394" s="34"/>
    </row>
    <row r="395" spans="1:1" x14ac:dyDescent="0.25">
      <c r="A395" s="34"/>
    </row>
    <row r="396" spans="1:1" x14ac:dyDescent="0.25">
      <c r="A396" s="34"/>
    </row>
    <row r="397" spans="1:1" x14ac:dyDescent="0.25">
      <c r="A397" s="34"/>
    </row>
    <row r="398" spans="1:1" x14ac:dyDescent="0.25">
      <c r="A398" s="34"/>
    </row>
    <row r="399" spans="1:1" x14ac:dyDescent="0.25">
      <c r="A399" s="34"/>
    </row>
    <row r="400" spans="1:1" x14ac:dyDescent="0.25">
      <c r="A400" s="34"/>
    </row>
    <row r="401" spans="1:1" x14ac:dyDescent="0.25">
      <c r="A401" s="34"/>
    </row>
    <row r="402" spans="1:1" x14ac:dyDescent="0.25">
      <c r="A402" s="34"/>
    </row>
    <row r="403" spans="1:1" x14ac:dyDescent="0.25">
      <c r="A403" s="34"/>
    </row>
    <row r="404" spans="1:1" x14ac:dyDescent="0.25">
      <c r="A404" s="34"/>
    </row>
    <row r="405" spans="1:1" x14ac:dyDescent="0.25">
      <c r="A405" s="34"/>
    </row>
    <row r="406" spans="1:1" x14ac:dyDescent="0.25">
      <c r="A406" s="34"/>
    </row>
    <row r="407" spans="1:1" x14ac:dyDescent="0.25">
      <c r="A407" s="34"/>
    </row>
    <row r="408" spans="1:1" x14ac:dyDescent="0.25">
      <c r="A408" s="34"/>
    </row>
    <row r="409" spans="1:1" x14ac:dyDescent="0.25">
      <c r="A409" s="34"/>
    </row>
    <row r="410" spans="1:1" x14ac:dyDescent="0.25">
      <c r="A410" s="34"/>
    </row>
    <row r="411" spans="1:1" x14ac:dyDescent="0.25">
      <c r="A411" s="34"/>
    </row>
    <row r="412" spans="1:1" x14ac:dyDescent="0.25">
      <c r="A412" s="34"/>
    </row>
    <row r="413" spans="1:1" x14ac:dyDescent="0.25">
      <c r="A413" s="34"/>
    </row>
  </sheetData>
  <conditionalFormatting sqref="A17:A247">
    <cfRule type="expression" dxfId="1" priority="2">
      <formula>"Q4:Q38&lt;=:68373"</formula>
    </cfRule>
  </conditionalFormatting>
  <conditionalFormatting sqref="A249:A318 A365:A413">
    <cfRule type="expression" dxfId="0" priority="1">
      <formula>"Q4:Q38&lt;=:68373"</formula>
    </cfRule>
  </conditionalFormatting>
  <pageMargins left="0.7" right="0.7" top="0.75" bottom="0.75" header="0.3" footer="0.3"/>
  <headerFooter>
    <oddHeader>&amp;R&amp;"Aptos"&amp;12&amp;K000000 Protected B | Protégé B&amp;1#_x000D_</oddHead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CDB04-B7CB-4A73-8BB0-F1997430827E}">
  <sheetPr>
    <tabColor rgb="FFFFFF00"/>
  </sheetPr>
  <dimension ref="A1:AJ475"/>
  <sheetViews>
    <sheetView workbookViewId="0">
      <pane xSplit="1" ySplit="1" topLeftCell="B160" activePane="bottomRight" state="frozen"/>
      <selection pane="topRight" activeCell="O53" sqref="O53"/>
      <selection pane="bottomLeft" activeCell="O53" sqref="O53"/>
      <selection pane="bottomRight" activeCell="T167" sqref="T167"/>
    </sheetView>
  </sheetViews>
  <sheetFormatPr defaultColWidth="7.42578125" defaultRowHeight="15" x14ac:dyDescent="0.25"/>
  <cols>
    <col min="1" max="1" width="15" style="15" customWidth="1"/>
    <col min="2" max="2" width="37.85546875" style="2" customWidth="1"/>
    <col min="3" max="3" width="8.7109375" style="1" hidden="1" customWidth="1"/>
    <col min="4" max="4" width="12" style="1" hidden="1" customWidth="1"/>
    <col min="5" max="5" width="8.5703125" style="1" hidden="1" customWidth="1"/>
    <col min="6" max="6" width="8.7109375" style="1" hidden="1" customWidth="1"/>
    <col min="7" max="7" width="11.85546875" style="1" hidden="1" customWidth="1"/>
    <col min="8" max="8" width="8.5703125" style="1" hidden="1" customWidth="1"/>
    <col min="9" max="9" width="9.5703125" style="1" hidden="1" customWidth="1"/>
    <col min="10" max="10" width="8.5703125" style="1" hidden="1" customWidth="1"/>
    <col min="11" max="11" width="8.7109375" style="1" hidden="1" customWidth="1"/>
    <col min="12" max="12" width="14.7109375" style="4" customWidth="1"/>
    <col min="13" max="13" width="18.5703125" style="4" hidden="1" customWidth="1"/>
    <col min="14" max="14" width="13.5703125" style="1" hidden="1" customWidth="1"/>
    <col min="15" max="15" width="4.140625" style="1" hidden="1" customWidth="1"/>
    <col min="16" max="16" width="12.85546875" style="1" hidden="1" customWidth="1"/>
    <col min="17" max="17" width="12.85546875" style="1" customWidth="1"/>
    <col min="18" max="18" width="13.140625" style="1" customWidth="1"/>
    <col min="19" max="19" width="15.85546875" customWidth="1"/>
    <col min="20" max="20" width="21.5703125" style="1" customWidth="1"/>
    <col min="21" max="22" width="7.42578125" style="1"/>
    <col min="23" max="23" width="10.140625" style="1" customWidth="1"/>
    <col min="24" max="24" width="7.42578125" style="1"/>
    <col min="25" max="25" width="8.140625" style="1" customWidth="1"/>
    <col min="26" max="26" width="7.42578125" style="1"/>
    <col min="27" max="27" width="11.140625" style="1" customWidth="1"/>
    <col min="28" max="28" width="9.140625" style="1" customWidth="1"/>
    <col min="29" max="30" width="7.42578125" style="1"/>
    <col min="31" max="31" width="24.140625" style="1" customWidth="1"/>
    <col min="32" max="16384" width="7.42578125" style="1"/>
  </cols>
  <sheetData>
    <row r="1" spans="1:36" ht="45" customHeight="1" x14ac:dyDescent="0.25">
      <c r="A1" s="53" t="s">
        <v>118</v>
      </c>
      <c r="B1" s="53" t="s">
        <v>121</v>
      </c>
      <c r="C1" s="176" t="s">
        <v>1559</v>
      </c>
      <c r="D1" s="176"/>
      <c r="E1" s="176"/>
      <c r="F1" s="176"/>
      <c r="G1" s="176"/>
      <c r="H1" s="176"/>
      <c r="I1" s="176"/>
      <c r="J1" s="176"/>
      <c r="K1" s="176"/>
      <c r="L1" s="54" t="s">
        <v>122</v>
      </c>
      <c r="M1" s="55" t="s">
        <v>1560</v>
      </c>
      <c r="N1" s="54" t="s">
        <v>1561</v>
      </c>
      <c r="O1" s="9"/>
      <c r="P1" s="54" t="s">
        <v>1562</v>
      </c>
      <c r="Q1" s="56" t="s">
        <v>124</v>
      </c>
      <c r="R1" s="57" t="s">
        <v>123</v>
      </c>
      <c r="S1" s="87" t="s">
        <v>125</v>
      </c>
      <c r="T1" s="66" t="s">
        <v>1563</v>
      </c>
    </row>
    <row r="2" spans="1:36" x14ac:dyDescent="0.25">
      <c r="A2" s="67" t="s">
        <v>127</v>
      </c>
      <c r="B2" s="68" t="s">
        <v>128</v>
      </c>
      <c r="C2" s="69"/>
      <c r="D2" s="70"/>
      <c r="E2" s="69"/>
      <c r="F2" s="70"/>
      <c r="G2" s="69"/>
      <c r="H2" s="70"/>
      <c r="I2" s="69"/>
      <c r="J2" s="70"/>
      <c r="K2" s="69"/>
      <c r="L2" s="71">
        <v>154237</v>
      </c>
      <c r="M2" s="72"/>
      <c r="N2" s="67"/>
      <c r="O2" s="67"/>
      <c r="P2" s="71">
        <v>0</v>
      </c>
      <c r="Q2" s="71">
        <f>SUM(L2*0.94)</f>
        <v>144982.78</v>
      </c>
      <c r="R2" s="73">
        <f>SUM(L2*1.06)</f>
        <v>163491.22</v>
      </c>
      <c r="S2" s="86" t="str">
        <f>IF(COUNTIF(L$2:L$192, L2)&gt;1, "Duplicate", "")</f>
        <v/>
      </c>
      <c r="T2" s="43" t="str" cm="1">
        <f t="array" ref="T2">_xlfn.TEXTJOIN(",",TRUE,_xlfn._xlws.FILTER('2.1 shorter'!$A$2:$A$192,('2.1 shorter'!$L$2:$L$192 &gt;'2.1 shorter'!Q2)*('2.1 shorter'!$L$2:$L$192 &lt;'2.1 shorter'!L2),"No matches"))</f>
        <v>AG-05,BI-05,CH-05,CO-04,CT-FIN-04 ,CT-EAV-05 ,EC-07,EN-SUR-4,PC-05,SE-REM-1,SE-RES-3</v>
      </c>
      <c r="U2" s="175" t="s">
        <v>129</v>
      </c>
      <c r="V2" s="175"/>
      <c r="W2" s="175"/>
      <c r="X2" s="175"/>
      <c r="Y2" s="175"/>
      <c r="Z2" s="175"/>
      <c r="AA2" s="175"/>
      <c r="AJ2" s="1" t="s">
        <v>130</v>
      </c>
    </row>
    <row r="3" spans="1:36" x14ac:dyDescent="0.25">
      <c r="A3" s="67" t="s">
        <v>131</v>
      </c>
      <c r="B3" s="68" t="s">
        <v>128</v>
      </c>
      <c r="C3" s="69"/>
      <c r="D3" s="70"/>
      <c r="E3" s="69"/>
      <c r="F3" s="70"/>
      <c r="G3" s="69"/>
      <c r="H3" s="70"/>
      <c r="I3" s="69"/>
      <c r="J3" s="70"/>
      <c r="K3" s="69"/>
      <c r="L3" s="71">
        <v>179553</v>
      </c>
      <c r="M3" s="72"/>
      <c r="N3" s="67"/>
      <c r="O3" s="67"/>
      <c r="P3" s="71"/>
      <c r="Q3" s="71">
        <f t="shared" ref="Q3:Q39" si="0">SUM(L3*0.94)</f>
        <v>168779.81999999998</v>
      </c>
      <c r="R3" s="73">
        <f t="shared" ref="R3:R39" si="1">SUM(L3*1.06)</f>
        <v>190326.18000000002</v>
      </c>
      <c r="S3" s="86" t="str">
        <f t="shared" ref="S3:S66" si="2">IF(COUNTIF(L$2:L$192, L3)&gt;1, "Duplicate", "")</f>
        <v/>
      </c>
      <c r="T3" s="14" t="str" cm="1">
        <f t="array" ref="T3">_xlfn.TEXTJOIN(",",TRUE,_xlfn._xlws.FILTER('2.1 shorter'!$A$2:$A$192,('2.1 shorter'!$L$2:$L$192 &lt;'2.1 shorter'!R3)*('2.1 shorter'!$L$2:$L$192 &gt;='2.1 shorter'!L3),"No matches"))</f>
        <v xml:space="preserve">AC-02,EX-02 </v>
      </c>
      <c r="U3" s="3"/>
      <c r="W3" s="1" t="str">
        <f>IF(COUNTIF(L:L, L2)&gt;1, "Duplicate", "")</f>
        <v/>
      </c>
      <c r="Y3" s="18"/>
      <c r="Z3" s="4"/>
      <c r="AA3" s="4"/>
      <c r="AJ3" s="1" t="s">
        <v>132</v>
      </c>
    </row>
    <row r="4" spans="1:36" x14ac:dyDescent="0.25">
      <c r="A4" s="67" t="s">
        <v>134</v>
      </c>
      <c r="B4" s="68" t="s">
        <v>128</v>
      </c>
      <c r="C4" s="69"/>
      <c r="D4" s="70"/>
      <c r="E4" s="69"/>
      <c r="F4" s="70"/>
      <c r="G4" s="69"/>
      <c r="H4" s="70"/>
      <c r="I4" s="69"/>
      <c r="J4" s="70"/>
      <c r="K4" s="69"/>
      <c r="L4" s="71">
        <v>85423</v>
      </c>
      <c r="M4" s="72"/>
      <c r="N4" s="67"/>
      <c r="O4" s="67"/>
      <c r="P4" s="71"/>
      <c r="Q4" s="71">
        <f t="shared" si="0"/>
        <v>80297.62</v>
      </c>
      <c r="R4" s="73">
        <f t="shared" si="1"/>
        <v>90548.38</v>
      </c>
      <c r="S4" s="86" t="str">
        <f t="shared" si="2"/>
        <v>Duplicate</v>
      </c>
      <c r="T4" s="13"/>
      <c r="U4" s="177" t="s">
        <v>135</v>
      </c>
      <c r="V4" s="177"/>
      <c r="W4" s="27"/>
      <c r="X4" s="27"/>
      <c r="Y4" s="27"/>
      <c r="Z4" s="27"/>
      <c r="AA4" s="27"/>
    </row>
    <row r="5" spans="1:36" x14ac:dyDescent="0.25">
      <c r="A5" s="67" t="s">
        <v>136</v>
      </c>
      <c r="B5" s="68" t="s">
        <v>128</v>
      </c>
      <c r="C5" s="69"/>
      <c r="D5" s="70"/>
      <c r="E5" s="69"/>
      <c r="F5" s="70"/>
      <c r="G5" s="69"/>
      <c r="H5" s="70"/>
      <c r="I5" s="69"/>
      <c r="J5" s="70"/>
      <c r="K5" s="69"/>
      <c r="L5" s="71">
        <v>101162</v>
      </c>
      <c r="M5" s="72"/>
      <c r="N5" s="67"/>
      <c r="O5" s="67"/>
      <c r="P5" s="71"/>
      <c r="Q5" s="71">
        <f t="shared" si="0"/>
        <v>95092.28</v>
      </c>
      <c r="R5" s="73">
        <f t="shared" si="1"/>
        <v>107231.72</v>
      </c>
      <c r="S5" s="86" t="str">
        <f t="shared" si="2"/>
        <v>Duplicate</v>
      </c>
      <c r="T5" s="13"/>
      <c r="U5" s="3"/>
    </row>
    <row r="6" spans="1:36" x14ac:dyDescent="0.25">
      <c r="A6" s="67" t="s">
        <v>137</v>
      </c>
      <c r="B6" s="68" t="s">
        <v>128</v>
      </c>
      <c r="C6" s="69"/>
      <c r="D6" s="70"/>
      <c r="E6" s="69"/>
      <c r="F6" s="70"/>
      <c r="G6" s="69"/>
      <c r="H6" s="70"/>
      <c r="I6" s="69"/>
      <c r="J6" s="70"/>
      <c r="K6" s="69"/>
      <c r="L6" s="71">
        <v>120292</v>
      </c>
      <c r="M6" s="72"/>
      <c r="N6" s="67"/>
      <c r="O6" s="67"/>
      <c r="P6" s="71"/>
      <c r="Q6" s="71">
        <f t="shared" si="0"/>
        <v>113074.48</v>
      </c>
      <c r="R6" s="73">
        <f t="shared" si="1"/>
        <v>127509.52</v>
      </c>
      <c r="S6" s="86" t="str">
        <f t="shared" si="2"/>
        <v>Duplicate</v>
      </c>
      <c r="T6" s="13"/>
      <c r="U6" s="3"/>
    </row>
    <row r="7" spans="1:36" x14ac:dyDescent="0.25">
      <c r="A7" s="67" t="s">
        <v>138</v>
      </c>
      <c r="B7" s="68" t="s">
        <v>128</v>
      </c>
      <c r="C7" s="69"/>
      <c r="D7" s="70"/>
      <c r="E7" s="69"/>
      <c r="F7" s="70"/>
      <c r="G7" s="69"/>
      <c r="H7" s="70"/>
      <c r="I7" s="69"/>
      <c r="J7" s="70"/>
      <c r="K7" s="69"/>
      <c r="L7" s="71">
        <v>137710</v>
      </c>
      <c r="M7" s="72"/>
      <c r="N7" s="67"/>
      <c r="O7" s="67"/>
      <c r="P7" s="71"/>
      <c r="Q7" s="71">
        <f t="shared" si="0"/>
        <v>129447.4</v>
      </c>
      <c r="R7" s="73">
        <f t="shared" si="1"/>
        <v>145972.6</v>
      </c>
      <c r="S7" s="86" t="str">
        <f t="shared" si="2"/>
        <v>Duplicate</v>
      </c>
      <c r="T7" s="13"/>
      <c r="U7" s="3"/>
    </row>
    <row r="8" spans="1:36" x14ac:dyDescent="0.25">
      <c r="A8" s="67" t="s">
        <v>139</v>
      </c>
      <c r="B8" s="68" t="s">
        <v>128</v>
      </c>
      <c r="C8" s="69"/>
      <c r="D8" s="70"/>
      <c r="E8" s="69"/>
      <c r="F8" s="70"/>
      <c r="G8" s="69"/>
      <c r="H8" s="70"/>
      <c r="I8" s="69"/>
      <c r="J8" s="70"/>
      <c r="K8" s="69"/>
      <c r="L8" s="71">
        <v>150293</v>
      </c>
      <c r="M8" s="72"/>
      <c r="N8" s="67"/>
      <c r="O8" s="67"/>
      <c r="P8" s="71"/>
      <c r="Q8" s="71">
        <f t="shared" si="0"/>
        <v>141275.41999999998</v>
      </c>
      <c r="R8" s="73">
        <f t="shared" si="1"/>
        <v>159310.58000000002</v>
      </c>
      <c r="S8" s="86" t="str">
        <f t="shared" si="2"/>
        <v>Duplicate</v>
      </c>
      <c r="T8" s="13"/>
      <c r="U8" s="3"/>
    </row>
    <row r="9" spans="1:36" x14ac:dyDescent="0.25">
      <c r="A9" s="67" t="s">
        <v>171</v>
      </c>
      <c r="B9" s="68" t="s">
        <v>172</v>
      </c>
      <c r="C9" s="74">
        <v>61786</v>
      </c>
      <c r="D9" s="75">
        <v>64135</v>
      </c>
      <c r="E9" s="74">
        <v>66572</v>
      </c>
      <c r="F9" s="75">
        <v>69106</v>
      </c>
      <c r="G9" s="74"/>
      <c r="H9" s="75"/>
      <c r="I9" s="74"/>
      <c r="J9" s="75"/>
      <c r="K9" s="74"/>
      <c r="L9" s="71">
        <f t="shared" ref="L9:L35" si="3">MAX(C9:K9)</f>
        <v>69106</v>
      </c>
      <c r="M9" s="71"/>
      <c r="N9" s="71">
        <v>800</v>
      </c>
      <c r="O9" s="71"/>
      <c r="P9" s="71">
        <f t="shared" ref="P9:P113" si="4">SUM(L9:N9)</f>
        <v>69906</v>
      </c>
      <c r="Q9" s="71">
        <f t="shared" si="0"/>
        <v>64959.64</v>
      </c>
      <c r="R9" s="73">
        <f t="shared" si="1"/>
        <v>73252.36</v>
      </c>
      <c r="S9" s="86" t="str">
        <f t="shared" si="2"/>
        <v>Duplicate</v>
      </c>
      <c r="T9" s="4"/>
      <c r="U9" s="3" t="s">
        <v>173</v>
      </c>
    </row>
    <row r="10" spans="1:36" x14ac:dyDescent="0.25">
      <c r="A10" s="67" t="s">
        <v>174</v>
      </c>
      <c r="B10" s="68" t="s">
        <v>172</v>
      </c>
      <c r="C10" s="74">
        <v>68849</v>
      </c>
      <c r="D10" s="75">
        <v>71464</v>
      </c>
      <c r="E10" s="74">
        <v>74180</v>
      </c>
      <c r="F10" s="75"/>
      <c r="G10" s="74"/>
      <c r="H10" s="75"/>
      <c r="I10" s="74"/>
      <c r="J10" s="75"/>
      <c r="K10" s="74"/>
      <c r="L10" s="71">
        <f t="shared" si="3"/>
        <v>74180</v>
      </c>
      <c r="M10" s="71"/>
      <c r="N10" s="71">
        <v>800</v>
      </c>
      <c r="O10" s="71"/>
      <c r="P10" s="71">
        <f t="shared" si="4"/>
        <v>74980</v>
      </c>
      <c r="Q10" s="71">
        <f t="shared" si="0"/>
        <v>69729.2</v>
      </c>
      <c r="R10" s="73">
        <f t="shared" si="1"/>
        <v>78630.8</v>
      </c>
      <c r="S10" s="86" t="str">
        <f t="shared" si="2"/>
        <v>Duplicate</v>
      </c>
      <c r="T10" s="4"/>
    </row>
    <row r="11" spans="1:36" x14ac:dyDescent="0.25">
      <c r="A11" s="67" t="s">
        <v>175</v>
      </c>
      <c r="B11" s="68" t="s">
        <v>172</v>
      </c>
      <c r="C11" s="74">
        <v>73798</v>
      </c>
      <c r="D11" s="75">
        <v>76599</v>
      </c>
      <c r="E11" s="74">
        <v>79511</v>
      </c>
      <c r="F11" s="75"/>
      <c r="G11" s="74"/>
      <c r="H11" s="75"/>
      <c r="I11" s="74"/>
      <c r="J11" s="75"/>
      <c r="K11" s="74"/>
      <c r="L11" s="71">
        <f t="shared" si="3"/>
        <v>79511</v>
      </c>
      <c r="M11" s="71"/>
      <c r="N11" s="71">
        <v>800</v>
      </c>
      <c r="O11" s="71"/>
      <c r="P11" s="71">
        <f t="shared" si="4"/>
        <v>80311</v>
      </c>
      <c r="Q11" s="71">
        <f t="shared" si="0"/>
        <v>74740.34</v>
      </c>
      <c r="R11" s="73">
        <f t="shared" si="1"/>
        <v>84281.66</v>
      </c>
      <c r="S11" s="86" t="str">
        <f t="shared" si="2"/>
        <v>Duplicate</v>
      </c>
      <c r="T11" s="4"/>
    </row>
    <row r="12" spans="1:36" x14ac:dyDescent="0.25">
      <c r="A12" s="67" t="s">
        <v>176</v>
      </c>
      <c r="B12" s="68" t="s">
        <v>172</v>
      </c>
      <c r="C12" s="74">
        <v>80612</v>
      </c>
      <c r="D12" s="75">
        <v>83675</v>
      </c>
      <c r="E12" s="74">
        <v>87108</v>
      </c>
      <c r="F12" s="75"/>
      <c r="G12" s="74"/>
      <c r="H12" s="75"/>
      <c r="I12" s="74"/>
      <c r="J12" s="75"/>
      <c r="K12" s="74"/>
      <c r="L12" s="71">
        <f t="shared" si="3"/>
        <v>87108</v>
      </c>
      <c r="M12" s="71"/>
      <c r="N12" s="71">
        <v>800</v>
      </c>
      <c r="O12" s="71"/>
      <c r="P12" s="71">
        <f t="shared" si="4"/>
        <v>87908</v>
      </c>
      <c r="Q12" s="71">
        <f t="shared" si="0"/>
        <v>81881.51999999999</v>
      </c>
      <c r="R12" s="73">
        <f t="shared" si="1"/>
        <v>92334.48000000001</v>
      </c>
      <c r="S12" s="86" t="str">
        <f t="shared" si="2"/>
        <v>Duplicate</v>
      </c>
      <c r="T12" s="4"/>
    </row>
    <row r="13" spans="1:36" x14ac:dyDescent="0.25">
      <c r="A13" s="67" t="s">
        <v>177</v>
      </c>
      <c r="B13" s="68" t="s">
        <v>172</v>
      </c>
      <c r="C13" s="74">
        <v>96235</v>
      </c>
      <c r="D13" s="75">
        <v>99892</v>
      </c>
      <c r="E13" s="74">
        <v>104044</v>
      </c>
      <c r="F13" s="75"/>
      <c r="G13" s="74"/>
      <c r="H13" s="75"/>
      <c r="I13" s="74"/>
      <c r="J13" s="75"/>
      <c r="K13" s="74"/>
      <c r="L13" s="71">
        <f t="shared" si="3"/>
        <v>104044</v>
      </c>
      <c r="M13" s="71"/>
      <c r="N13" s="71">
        <v>800</v>
      </c>
      <c r="O13" s="71"/>
      <c r="P13" s="71">
        <f t="shared" si="4"/>
        <v>104844</v>
      </c>
      <c r="Q13" s="71">
        <f t="shared" si="0"/>
        <v>97801.36</v>
      </c>
      <c r="R13" s="73">
        <f t="shared" si="1"/>
        <v>110286.64</v>
      </c>
      <c r="S13" s="86" t="str">
        <f t="shared" si="2"/>
        <v>Duplicate</v>
      </c>
      <c r="T13" s="4"/>
    </row>
    <row r="14" spans="1:36" x14ac:dyDescent="0.25">
      <c r="A14" s="67" t="s">
        <v>178</v>
      </c>
      <c r="B14" s="68" t="s">
        <v>172</v>
      </c>
      <c r="C14" s="74">
        <v>107193</v>
      </c>
      <c r="D14" s="75">
        <v>111267</v>
      </c>
      <c r="E14" s="74">
        <v>115642</v>
      </c>
      <c r="F14" s="75"/>
      <c r="G14" s="74"/>
      <c r="H14" s="75"/>
      <c r="I14" s="74"/>
      <c r="J14" s="75"/>
      <c r="K14" s="74"/>
      <c r="L14" s="71">
        <f t="shared" si="3"/>
        <v>115642</v>
      </c>
      <c r="M14" s="71"/>
      <c r="N14" s="71">
        <v>800</v>
      </c>
      <c r="O14" s="71"/>
      <c r="P14" s="71">
        <f t="shared" si="4"/>
        <v>116442</v>
      </c>
      <c r="Q14" s="71">
        <f t="shared" si="0"/>
        <v>108703.48</v>
      </c>
      <c r="R14" s="73">
        <f t="shared" si="1"/>
        <v>122580.52</v>
      </c>
      <c r="S14" s="86" t="str">
        <f t="shared" si="2"/>
        <v>Duplicate</v>
      </c>
      <c r="T14" s="4"/>
    </row>
    <row r="15" spans="1:36" x14ac:dyDescent="0.25">
      <c r="A15" s="67" t="s">
        <v>179</v>
      </c>
      <c r="B15" s="68" t="s">
        <v>172</v>
      </c>
      <c r="C15" s="74">
        <v>112834</v>
      </c>
      <c r="D15" s="75">
        <v>117128</v>
      </c>
      <c r="E15" s="74">
        <v>121573</v>
      </c>
      <c r="F15" s="75">
        <v>125225</v>
      </c>
      <c r="G15" s="74">
        <v>129017</v>
      </c>
      <c r="H15" s="75"/>
      <c r="I15" s="74"/>
      <c r="J15" s="75"/>
      <c r="K15" s="74"/>
      <c r="L15" s="71">
        <f t="shared" si="3"/>
        <v>129017</v>
      </c>
      <c r="M15" s="71"/>
      <c r="N15" s="71">
        <v>800</v>
      </c>
      <c r="O15" s="71"/>
      <c r="P15" s="71">
        <f t="shared" si="4"/>
        <v>129817</v>
      </c>
      <c r="Q15" s="71">
        <f t="shared" si="0"/>
        <v>121275.98</v>
      </c>
      <c r="R15" s="73">
        <f t="shared" si="1"/>
        <v>136758.02000000002</v>
      </c>
      <c r="S15" s="86" t="str">
        <f t="shared" si="2"/>
        <v>Duplicate</v>
      </c>
      <c r="T15" s="4"/>
    </row>
    <row r="16" spans="1:36" s="11" customFormat="1" x14ac:dyDescent="0.25">
      <c r="A16" s="67" t="s">
        <v>181</v>
      </c>
      <c r="B16" s="68" t="s">
        <v>128</v>
      </c>
      <c r="C16" s="74"/>
      <c r="D16" s="75"/>
      <c r="E16" s="74"/>
      <c r="F16" s="75"/>
      <c r="G16" s="74"/>
      <c r="H16" s="75"/>
      <c r="I16" s="74"/>
      <c r="J16" s="75"/>
      <c r="K16" s="74"/>
      <c r="L16" s="71">
        <v>85423</v>
      </c>
      <c r="M16" s="71"/>
      <c r="N16" s="71"/>
      <c r="O16" s="71"/>
      <c r="P16" s="71"/>
      <c r="Q16" s="71">
        <f t="shared" si="0"/>
        <v>80297.62</v>
      </c>
      <c r="R16" s="76">
        <f t="shared" si="1"/>
        <v>90548.38</v>
      </c>
      <c r="S16" s="86" t="str">
        <f t="shared" si="2"/>
        <v>Duplicate</v>
      </c>
      <c r="T16" s="10"/>
    </row>
    <row r="17" spans="1:27" s="11" customFormat="1" x14ac:dyDescent="0.25">
      <c r="A17" s="67" t="s">
        <v>183</v>
      </c>
      <c r="B17" s="68" t="s">
        <v>128</v>
      </c>
      <c r="C17" s="74"/>
      <c r="D17" s="75"/>
      <c r="E17" s="74"/>
      <c r="F17" s="75"/>
      <c r="G17" s="74"/>
      <c r="H17" s="75"/>
      <c r="I17" s="74"/>
      <c r="J17" s="75"/>
      <c r="K17" s="74"/>
      <c r="L17" s="71">
        <v>101162</v>
      </c>
      <c r="M17" s="71"/>
      <c r="N17" s="71"/>
      <c r="O17" s="71"/>
      <c r="P17" s="71"/>
      <c r="Q17" s="71">
        <f t="shared" si="0"/>
        <v>95092.28</v>
      </c>
      <c r="R17" s="76">
        <f t="shared" si="1"/>
        <v>107231.72</v>
      </c>
      <c r="S17" s="86" t="str">
        <f t="shared" si="2"/>
        <v>Duplicate</v>
      </c>
      <c r="T17" s="10"/>
      <c r="U17" s="12" t="s">
        <v>182</v>
      </c>
    </row>
    <row r="18" spans="1:27" s="11" customFormat="1" x14ac:dyDescent="0.25">
      <c r="A18" s="67" t="s">
        <v>184</v>
      </c>
      <c r="B18" s="68" t="s">
        <v>128</v>
      </c>
      <c r="C18" s="74"/>
      <c r="D18" s="75"/>
      <c r="E18" s="74"/>
      <c r="F18" s="75"/>
      <c r="G18" s="74"/>
      <c r="H18" s="75"/>
      <c r="I18" s="74"/>
      <c r="J18" s="75"/>
      <c r="K18" s="74"/>
      <c r="L18" s="71">
        <v>120292</v>
      </c>
      <c r="M18" s="71"/>
      <c r="N18" s="71"/>
      <c r="O18" s="71"/>
      <c r="P18" s="71"/>
      <c r="Q18" s="71">
        <f t="shared" si="0"/>
        <v>113074.48</v>
      </c>
      <c r="R18" s="76">
        <f t="shared" si="1"/>
        <v>127509.52</v>
      </c>
      <c r="S18" s="86" t="str">
        <f t="shared" si="2"/>
        <v>Duplicate</v>
      </c>
      <c r="T18" s="10"/>
    </row>
    <row r="19" spans="1:27" s="11" customFormat="1" x14ac:dyDescent="0.25">
      <c r="A19" s="67" t="s">
        <v>185</v>
      </c>
      <c r="B19" s="68" t="s">
        <v>128</v>
      </c>
      <c r="C19" s="74"/>
      <c r="D19" s="75"/>
      <c r="E19" s="74"/>
      <c r="F19" s="75"/>
      <c r="G19" s="74"/>
      <c r="H19" s="75"/>
      <c r="I19" s="74"/>
      <c r="J19" s="75"/>
      <c r="K19" s="74"/>
      <c r="L19" s="71">
        <v>137710</v>
      </c>
      <c r="M19" s="71"/>
      <c r="N19" s="71"/>
      <c r="O19" s="71"/>
      <c r="P19" s="71"/>
      <c r="Q19" s="71">
        <f t="shared" si="0"/>
        <v>129447.4</v>
      </c>
      <c r="R19" s="76">
        <f t="shared" si="1"/>
        <v>145972.6</v>
      </c>
      <c r="S19" s="86" t="str">
        <f t="shared" si="2"/>
        <v>Duplicate</v>
      </c>
      <c r="T19" s="10"/>
    </row>
    <row r="20" spans="1:27" s="11" customFormat="1" x14ac:dyDescent="0.25">
      <c r="A20" s="67" t="s">
        <v>186</v>
      </c>
      <c r="B20" s="68" t="s">
        <v>128</v>
      </c>
      <c r="C20" s="74"/>
      <c r="D20" s="75"/>
      <c r="E20" s="74"/>
      <c r="F20" s="75"/>
      <c r="G20" s="74"/>
      <c r="H20" s="75"/>
      <c r="I20" s="74"/>
      <c r="J20" s="75"/>
      <c r="K20" s="74"/>
      <c r="L20" s="71">
        <v>150293</v>
      </c>
      <c r="M20" s="71"/>
      <c r="N20" s="71"/>
      <c r="O20" s="71"/>
      <c r="P20" s="71"/>
      <c r="Q20" s="71">
        <f t="shared" si="0"/>
        <v>141275.41999999998</v>
      </c>
      <c r="R20" s="76">
        <f t="shared" si="1"/>
        <v>159310.58000000002</v>
      </c>
      <c r="S20" s="86" t="str">
        <f t="shared" si="2"/>
        <v>Duplicate</v>
      </c>
      <c r="T20" s="10"/>
    </row>
    <row r="21" spans="1:27" s="11" customFormat="1" x14ac:dyDescent="0.25">
      <c r="A21" s="67" t="s">
        <v>187</v>
      </c>
      <c r="B21" s="68" t="s">
        <v>128</v>
      </c>
      <c r="C21" s="74"/>
      <c r="D21" s="75"/>
      <c r="E21" s="74"/>
      <c r="F21" s="75"/>
      <c r="G21" s="74"/>
      <c r="H21" s="75"/>
      <c r="I21" s="74"/>
      <c r="J21" s="75"/>
      <c r="K21" s="74"/>
      <c r="L21" s="71">
        <v>85423</v>
      </c>
      <c r="M21" s="71"/>
      <c r="N21" s="71"/>
      <c r="O21" s="71"/>
      <c r="P21" s="71"/>
      <c r="Q21" s="71">
        <f t="shared" si="0"/>
        <v>80297.62</v>
      </c>
      <c r="R21" s="76">
        <f t="shared" si="1"/>
        <v>90548.38</v>
      </c>
      <c r="S21" s="86" t="str">
        <f t="shared" si="2"/>
        <v>Duplicate</v>
      </c>
      <c r="T21" s="10"/>
    </row>
    <row r="22" spans="1:27" s="11" customFormat="1" x14ac:dyDescent="0.25">
      <c r="A22" s="67" t="s">
        <v>189</v>
      </c>
      <c r="B22" s="68" t="s">
        <v>128</v>
      </c>
      <c r="C22" s="74"/>
      <c r="D22" s="75"/>
      <c r="E22" s="74"/>
      <c r="F22" s="75"/>
      <c r="G22" s="74"/>
      <c r="H22" s="75"/>
      <c r="I22" s="74"/>
      <c r="J22" s="75"/>
      <c r="K22" s="74"/>
      <c r="L22" s="71">
        <v>101162</v>
      </c>
      <c r="M22" s="71"/>
      <c r="N22" s="71"/>
      <c r="O22" s="71"/>
      <c r="P22" s="71"/>
      <c r="Q22" s="71">
        <f t="shared" si="0"/>
        <v>95092.28</v>
      </c>
      <c r="R22" s="76">
        <f t="shared" si="1"/>
        <v>107231.72</v>
      </c>
      <c r="S22" s="86" t="str">
        <f t="shared" si="2"/>
        <v>Duplicate</v>
      </c>
      <c r="T22" s="10"/>
      <c r="U22" s="12" t="s">
        <v>188</v>
      </c>
    </row>
    <row r="23" spans="1:27" s="11" customFormat="1" x14ac:dyDescent="0.25">
      <c r="A23" s="67" t="s">
        <v>190</v>
      </c>
      <c r="B23" s="68" t="s">
        <v>128</v>
      </c>
      <c r="C23" s="74"/>
      <c r="D23" s="75"/>
      <c r="E23" s="74"/>
      <c r="F23" s="75"/>
      <c r="G23" s="74"/>
      <c r="H23" s="75"/>
      <c r="I23" s="74"/>
      <c r="J23" s="75"/>
      <c r="K23" s="74"/>
      <c r="L23" s="71">
        <v>120292</v>
      </c>
      <c r="M23" s="71"/>
      <c r="N23" s="71"/>
      <c r="O23" s="71"/>
      <c r="P23" s="71"/>
      <c r="Q23" s="71">
        <f t="shared" si="0"/>
        <v>113074.48</v>
      </c>
      <c r="R23" s="76">
        <f t="shared" si="1"/>
        <v>127509.52</v>
      </c>
      <c r="S23" s="86" t="str">
        <f t="shared" si="2"/>
        <v>Duplicate</v>
      </c>
      <c r="T23" s="10"/>
      <c r="U23" s="52"/>
      <c r="V23" s="52"/>
      <c r="W23" s="52"/>
      <c r="X23" s="52"/>
      <c r="Y23" s="52"/>
      <c r="Z23" s="52"/>
      <c r="AA23" s="52"/>
    </row>
    <row r="24" spans="1:27" s="11" customFormat="1" x14ac:dyDescent="0.25">
      <c r="A24" s="67" t="s">
        <v>191</v>
      </c>
      <c r="B24" s="68" t="s">
        <v>128</v>
      </c>
      <c r="C24" s="74"/>
      <c r="D24" s="75"/>
      <c r="E24" s="74"/>
      <c r="F24" s="75"/>
      <c r="G24" s="74"/>
      <c r="H24" s="75"/>
      <c r="I24" s="74"/>
      <c r="J24" s="75"/>
      <c r="K24" s="74"/>
      <c r="L24" s="71">
        <v>137710</v>
      </c>
      <c r="M24" s="71"/>
      <c r="N24" s="71"/>
      <c r="O24" s="71"/>
      <c r="P24" s="71"/>
      <c r="Q24" s="71">
        <f t="shared" si="0"/>
        <v>129447.4</v>
      </c>
      <c r="R24" s="76">
        <f t="shared" si="1"/>
        <v>145972.6</v>
      </c>
      <c r="S24" s="86" t="str">
        <f t="shared" si="2"/>
        <v>Duplicate</v>
      </c>
      <c r="T24" s="10"/>
    </row>
    <row r="25" spans="1:27" s="11" customFormat="1" x14ac:dyDescent="0.25">
      <c r="A25" s="67" t="s">
        <v>192</v>
      </c>
      <c r="B25" s="68" t="s">
        <v>128</v>
      </c>
      <c r="C25" s="74"/>
      <c r="D25" s="75"/>
      <c r="E25" s="74"/>
      <c r="F25" s="75"/>
      <c r="G25" s="74"/>
      <c r="H25" s="75"/>
      <c r="I25" s="74"/>
      <c r="J25" s="75"/>
      <c r="K25" s="74"/>
      <c r="L25" s="71">
        <v>150293</v>
      </c>
      <c r="M25" s="71"/>
      <c r="N25" s="71"/>
      <c r="O25" s="71"/>
      <c r="P25" s="71"/>
      <c r="Q25" s="71">
        <f t="shared" si="0"/>
        <v>141275.41999999998</v>
      </c>
      <c r="R25" s="76">
        <f t="shared" si="1"/>
        <v>159310.58000000002</v>
      </c>
      <c r="S25" s="86" t="str">
        <f t="shared" si="2"/>
        <v>Duplicate</v>
      </c>
      <c r="T25" s="10"/>
    </row>
    <row r="26" spans="1:27" s="11" customFormat="1" x14ac:dyDescent="0.25">
      <c r="A26" s="67" t="s">
        <v>1564</v>
      </c>
      <c r="B26" s="68" t="s">
        <v>202</v>
      </c>
      <c r="C26" s="74"/>
      <c r="D26" s="75"/>
      <c r="E26" s="74"/>
      <c r="F26" s="75"/>
      <c r="G26" s="74"/>
      <c r="H26" s="75"/>
      <c r="I26" s="74"/>
      <c r="J26" s="75"/>
      <c r="K26" s="74"/>
      <c r="L26" s="71">
        <v>75613</v>
      </c>
      <c r="M26" s="71"/>
      <c r="N26" s="71"/>
      <c r="O26" s="71"/>
      <c r="P26" s="71"/>
      <c r="Q26" s="71">
        <f t="shared" si="0"/>
        <v>71076.22</v>
      </c>
      <c r="R26" s="76">
        <f t="shared" si="1"/>
        <v>80149.78</v>
      </c>
      <c r="S26" s="86" t="str">
        <f t="shared" si="2"/>
        <v/>
      </c>
      <c r="T26" s="10"/>
    </row>
    <row r="27" spans="1:27" s="11" customFormat="1" x14ac:dyDescent="0.25">
      <c r="A27" s="67" t="s">
        <v>204</v>
      </c>
      <c r="B27" s="68" t="s">
        <v>202</v>
      </c>
      <c r="C27" s="74"/>
      <c r="D27" s="75"/>
      <c r="E27" s="74"/>
      <c r="F27" s="75"/>
      <c r="G27" s="74"/>
      <c r="H27" s="75"/>
      <c r="I27" s="74"/>
      <c r="J27" s="75"/>
      <c r="K27" s="74"/>
      <c r="L27" s="71">
        <v>91493</v>
      </c>
      <c r="M27" s="71"/>
      <c r="N27" s="71"/>
      <c r="O27" s="71"/>
      <c r="P27" s="71"/>
      <c r="Q27" s="71">
        <f t="shared" si="0"/>
        <v>86003.42</v>
      </c>
      <c r="R27" s="76">
        <f t="shared" si="1"/>
        <v>96982.58</v>
      </c>
      <c r="S27" s="86" t="str">
        <f t="shared" si="2"/>
        <v/>
      </c>
      <c r="T27" s="10"/>
      <c r="U27" s="12" t="s">
        <v>194</v>
      </c>
    </row>
    <row r="28" spans="1:27" s="11" customFormat="1" x14ac:dyDescent="0.25">
      <c r="A28" s="67" t="s">
        <v>205</v>
      </c>
      <c r="B28" s="68" t="s">
        <v>202</v>
      </c>
      <c r="C28" s="74"/>
      <c r="D28" s="75"/>
      <c r="E28" s="74"/>
      <c r="F28" s="75"/>
      <c r="G28" s="74"/>
      <c r="H28" s="75"/>
      <c r="I28" s="74"/>
      <c r="J28" s="75"/>
      <c r="K28" s="74"/>
      <c r="L28" s="71">
        <v>128102</v>
      </c>
      <c r="M28" s="71"/>
      <c r="N28" s="71"/>
      <c r="O28" s="71"/>
      <c r="P28" s="71"/>
      <c r="Q28" s="71">
        <f t="shared" si="0"/>
        <v>120415.87999999999</v>
      </c>
      <c r="R28" s="76">
        <f t="shared" si="1"/>
        <v>135788.12</v>
      </c>
      <c r="S28" s="86" t="str">
        <f t="shared" si="2"/>
        <v/>
      </c>
      <c r="T28" s="10"/>
    </row>
    <row r="29" spans="1:27" s="11" customFormat="1" x14ac:dyDescent="0.25">
      <c r="A29" s="67" t="s">
        <v>206</v>
      </c>
      <c r="B29" s="68" t="s">
        <v>202</v>
      </c>
      <c r="C29" s="74"/>
      <c r="D29" s="75"/>
      <c r="E29" s="74"/>
      <c r="F29" s="75"/>
      <c r="G29" s="74"/>
      <c r="H29" s="75"/>
      <c r="I29" s="74"/>
      <c r="J29" s="75"/>
      <c r="K29" s="74"/>
      <c r="L29" s="71">
        <v>141340</v>
      </c>
      <c r="M29" s="71"/>
      <c r="N29" s="71"/>
      <c r="O29" s="71"/>
      <c r="P29" s="71"/>
      <c r="Q29" s="71">
        <f t="shared" si="0"/>
        <v>132859.6</v>
      </c>
      <c r="R29" s="76">
        <f t="shared" si="1"/>
        <v>149820.4</v>
      </c>
      <c r="S29" s="86" t="str">
        <f t="shared" si="2"/>
        <v/>
      </c>
      <c r="T29" s="10"/>
    </row>
    <row r="30" spans="1:27" s="11" customFormat="1" x14ac:dyDescent="0.25">
      <c r="A30" s="67" t="s">
        <v>207</v>
      </c>
      <c r="B30" s="68" t="s">
        <v>202</v>
      </c>
      <c r="C30" s="74"/>
      <c r="D30" s="75"/>
      <c r="E30" s="74"/>
      <c r="F30" s="75"/>
      <c r="G30" s="74"/>
      <c r="H30" s="75"/>
      <c r="I30" s="74"/>
      <c r="J30" s="75"/>
      <c r="K30" s="74"/>
      <c r="L30" s="71">
        <v>152845</v>
      </c>
      <c r="M30" s="71"/>
      <c r="N30" s="71"/>
      <c r="O30" s="71"/>
      <c r="P30" s="71"/>
      <c r="Q30" s="71">
        <f t="shared" si="0"/>
        <v>143674.29999999999</v>
      </c>
      <c r="R30" s="76">
        <f t="shared" si="1"/>
        <v>162015.70000000001</v>
      </c>
      <c r="S30" s="86" t="str">
        <f t="shared" si="2"/>
        <v/>
      </c>
      <c r="T30" s="10"/>
    </row>
    <row r="31" spans="1:27" s="11" customFormat="1" x14ac:dyDescent="0.25">
      <c r="A31" s="67" t="s">
        <v>212</v>
      </c>
      <c r="B31" s="68" t="s">
        <v>209</v>
      </c>
      <c r="C31" s="74">
        <v>51642</v>
      </c>
      <c r="D31" s="75">
        <v>52996</v>
      </c>
      <c r="E31" s="74">
        <v>54350</v>
      </c>
      <c r="F31" s="75">
        <v>55707</v>
      </c>
      <c r="G31" s="74"/>
      <c r="H31" s="75"/>
      <c r="I31" s="74"/>
      <c r="J31" s="75"/>
      <c r="K31" s="74"/>
      <c r="L31" s="71">
        <f t="shared" si="3"/>
        <v>55707</v>
      </c>
      <c r="M31" s="71"/>
      <c r="N31" s="71">
        <v>800</v>
      </c>
      <c r="O31" s="71"/>
      <c r="P31" s="71">
        <f t="shared" si="4"/>
        <v>56507</v>
      </c>
      <c r="Q31" s="71">
        <f t="shared" si="0"/>
        <v>52364.579999999994</v>
      </c>
      <c r="R31" s="76">
        <f t="shared" si="1"/>
        <v>59049.420000000006</v>
      </c>
      <c r="S31" s="86" t="str">
        <f t="shared" si="2"/>
        <v/>
      </c>
      <c r="T31" s="10"/>
    </row>
    <row r="32" spans="1:27" s="11" customFormat="1" x14ac:dyDescent="0.25">
      <c r="A32" s="67" t="s">
        <v>213</v>
      </c>
      <c r="B32" s="68" t="s">
        <v>209</v>
      </c>
      <c r="C32" s="74">
        <v>57217</v>
      </c>
      <c r="D32" s="75">
        <v>58738</v>
      </c>
      <c r="E32" s="74">
        <v>60255</v>
      </c>
      <c r="F32" s="75">
        <v>61761</v>
      </c>
      <c r="G32" s="74"/>
      <c r="H32" s="75"/>
      <c r="I32" s="74"/>
      <c r="J32" s="75"/>
      <c r="K32" s="74"/>
      <c r="L32" s="71">
        <f t="shared" si="3"/>
        <v>61761</v>
      </c>
      <c r="M32" s="71"/>
      <c r="N32" s="71">
        <v>800</v>
      </c>
      <c r="O32" s="71"/>
      <c r="P32" s="71">
        <f t="shared" si="4"/>
        <v>62561</v>
      </c>
      <c r="Q32" s="71">
        <f t="shared" si="0"/>
        <v>58055.34</v>
      </c>
      <c r="R32" s="76">
        <f t="shared" si="1"/>
        <v>65466.66</v>
      </c>
      <c r="S32" s="86" t="str">
        <f t="shared" si="2"/>
        <v/>
      </c>
      <c r="T32" s="10"/>
    </row>
    <row r="33" spans="1:27" s="11" customFormat="1" x14ac:dyDescent="0.25">
      <c r="A33" s="67" t="s">
        <v>214</v>
      </c>
      <c r="B33" s="68" t="s">
        <v>209</v>
      </c>
      <c r="C33" s="74">
        <v>62533</v>
      </c>
      <c r="D33" s="75">
        <v>64250</v>
      </c>
      <c r="E33" s="74">
        <v>65986</v>
      </c>
      <c r="F33" s="75">
        <v>67699</v>
      </c>
      <c r="G33" s="74"/>
      <c r="H33" s="75"/>
      <c r="I33" s="74"/>
      <c r="J33" s="75"/>
      <c r="K33" s="74"/>
      <c r="L33" s="71">
        <f t="shared" si="3"/>
        <v>67699</v>
      </c>
      <c r="M33" s="71"/>
      <c r="N33" s="71">
        <v>800</v>
      </c>
      <c r="O33" s="71"/>
      <c r="P33" s="71">
        <f t="shared" si="4"/>
        <v>68499</v>
      </c>
      <c r="Q33" s="71">
        <f t="shared" si="0"/>
        <v>63637.06</v>
      </c>
      <c r="R33" s="76">
        <f t="shared" si="1"/>
        <v>71760.94</v>
      </c>
      <c r="S33" s="86" t="str">
        <f t="shared" si="2"/>
        <v/>
      </c>
      <c r="T33" s="10"/>
    </row>
    <row r="34" spans="1:27" s="11" customFormat="1" x14ac:dyDescent="0.25">
      <c r="A34" s="67" t="s">
        <v>215</v>
      </c>
      <c r="B34" s="68" t="s">
        <v>209</v>
      </c>
      <c r="C34" s="74">
        <v>71176</v>
      </c>
      <c r="D34" s="75">
        <v>73048</v>
      </c>
      <c r="E34" s="74">
        <v>74903</v>
      </c>
      <c r="F34" s="75">
        <v>76779</v>
      </c>
      <c r="G34" s="74"/>
      <c r="H34" s="75"/>
      <c r="I34" s="74"/>
      <c r="J34" s="75"/>
      <c r="K34" s="74"/>
      <c r="L34" s="71">
        <f t="shared" si="3"/>
        <v>76779</v>
      </c>
      <c r="M34" s="71"/>
      <c r="N34" s="71">
        <v>800</v>
      </c>
      <c r="O34" s="71"/>
      <c r="P34" s="71">
        <f t="shared" si="4"/>
        <v>77579</v>
      </c>
      <c r="Q34" s="71">
        <f t="shared" si="0"/>
        <v>72172.259999999995</v>
      </c>
      <c r="R34" s="76">
        <f t="shared" si="1"/>
        <v>81385.740000000005</v>
      </c>
      <c r="S34" s="86" t="str">
        <f t="shared" si="2"/>
        <v/>
      </c>
      <c r="T34" s="10"/>
      <c r="U34" s="12" t="s">
        <v>203</v>
      </c>
    </row>
    <row r="35" spans="1:27" s="11" customFormat="1" x14ac:dyDescent="0.25">
      <c r="A35" s="67" t="s">
        <v>216</v>
      </c>
      <c r="B35" s="68" t="s">
        <v>209</v>
      </c>
      <c r="C35" s="74">
        <v>78952</v>
      </c>
      <c r="D35" s="75">
        <v>81137</v>
      </c>
      <c r="E35" s="74">
        <v>83324</v>
      </c>
      <c r="F35" s="75">
        <v>85533</v>
      </c>
      <c r="G35" s="74"/>
      <c r="H35" s="75"/>
      <c r="I35" s="74"/>
      <c r="J35" s="75"/>
      <c r="K35" s="74"/>
      <c r="L35" s="71">
        <f t="shared" si="3"/>
        <v>85533</v>
      </c>
      <c r="M35" s="71"/>
      <c r="N35" s="71">
        <v>800</v>
      </c>
      <c r="O35" s="71"/>
      <c r="P35" s="71">
        <f t="shared" si="4"/>
        <v>86333</v>
      </c>
      <c r="Q35" s="71">
        <f t="shared" si="0"/>
        <v>80401.01999999999</v>
      </c>
      <c r="R35" s="76">
        <f t="shared" si="1"/>
        <v>90664.98000000001</v>
      </c>
      <c r="S35" s="86" t="str">
        <f t="shared" si="2"/>
        <v/>
      </c>
      <c r="T35" s="10"/>
      <c r="U35" s="52"/>
      <c r="V35" s="52"/>
      <c r="W35" s="52"/>
      <c r="X35" s="52"/>
      <c r="Y35" s="52"/>
      <c r="Z35" s="52"/>
      <c r="AA35" s="52"/>
    </row>
    <row r="36" spans="1:27" s="11" customFormat="1" x14ac:dyDescent="0.25">
      <c r="A36" s="67" t="s">
        <v>1565</v>
      </c>
      <c r="B36" s="79" t="s">
        <v>218</v>
      </c>
      <c r="C36" s="74">
        <v>64697</v>
      </c>
      <c r="D36" s="75">
        <v>69044</v>
      </c>
      <c r="E36" s="74">
        <v>73386</v>
      </c>
      <c r="F36" s="75">
        <v>77729</v>
      </c>
      <c r="G36" s="74">
        <v>82072</v>
      </c>
      <c r="H36" s="75">
        <v>86412</v>
      </c>
      <c r="I36" s="74">
        <v>90758</v>
      </c>
      <c r="J36" s="75"/>
      <c r="K36" s="74"/>
      <c r="L36" s="71">
        <v>93965</v>
      </c>
      <c r="M36" s="71"/>
      <c r="N36" s="71">
        <v>800</v>
      </c>
      <c r="O36" s="71"/>
      <c r="P36" s="71">
        <f t="shared" ref="P36:P39" si="5">SUM(L36:N36)</f>
        <v>94765</v>
      </c>
      <c r="Q36" s="71">
        <f t="shared" si="0"/>
        <v>88327.099999999991</v>
      </c>
      <c r="R36" s="76">
        <f t="shared" si="1"/>
        <v>99602.900000000009</v>
      </c>
      <c r="S36" s="86" t="str">
        <f t="shared" si="2"/>
        <v/>
      </c>
      <c r="T36" s="10"/>
    </row>
    <row r="37" spans="1:27" s="11" customFormat="1" x14ac:dyDescent="0.25">
      <c r="A37" s="67" t="s">
        <v>220</v>
      </c>
      <c r="B37" s="79" t="s">
        <v>218</v>
      </c>
      <c r="C37" s="74">
        <v>78752</v>
      </c>
      <c r="D37" s="75">
        <v>83434</v>
      </c>
      <c r="E37" s="74">
        <v>88113</v>
      </c>
      <c r="F37" s="75">
        <v>92790</v>
      </c>
      <c r="G37" s="74">
        <v>97470</v>
      </c>
      <c r="H37" s="75">
        <v>102152</v>
      </c>
      <c r="I37" s="74">
        <v>106833</v>
      </c>
      <c r="J37" s="75"/>
      <c r="K37" s="74"/>
      <c r="L37" s="71">
        <v>110607</v>
      </c>
      <c r="M37" s="71"/>
      <c r="N37" s="71">
        <v>800</v>
      </c>
      <c r="O37" s="71"/>
      <c r="P37" s="71">
        <f t="shared" si="5"/>
        <v>111407</v>
      </c>
      <c r="Q37" s="71">
        <f t="shared" si="0"/>
        <v>103970.57999999999</v>
      </c>
      <c r="R37" s="76">
        <f t="shared" si="1"/>
        <v>117243.42000000001</v>
      </c>
      <c r="S37" s="86" t="str">
        <f t="shared" si="2"/>
        <v/>
      </c>
      <c r="T37" s="10"/>
    </row>
    <row r="38" spans="1:27" s="11" customFormat="1" x14ac:dyDescent="0.25">
      <c r="A38" s="67" t="s">
        <v>1566</v>
      </c>
      <c r="B38" s="79" t="s">
        <v>218</v>
      </c>
      <c r="C38" s="74">
        <v>100681</v>
      </c>
      <c r="D38" s="75">
        <v>104924</v>
      </c>
      <c r="E38" s="74">
        <v>109160</v>
      </c>
      <c r="F38" s="75">
        <v>113403</v>
      </c>
      <c r="G38" s="74">
        <v>117642</v>
      </c>
      <c r="H38" s="75">
        <v>122350</v>
      </c>
      <c r="I38" s="74">
        <v>129742</v>
      </c>
      <c r="J38" s="75"/>
      <c r="K38" s="74"/>
      <c r="L38" s="71">
        <v>134326</v>
      </c>
      <c r="M38" s="71"/>
      <c r="N38" s="71">
        <v>800</v>
      </c>
      <c r="O38" s="71"/>
      <c r="P38" s="71">
        <f t="shared" si="5"/>
        <v>135126</v>
      </c>
      <c r="Q38" s="71">
        <f t="shared" si="0"/>
        <v>126266.43999999999</v>
      </c>
      <c r="R38" s="76">
        <f t="shared" si="1"/>
        <v>142385.56</v>
      </c>
      <c r="S38" s="86" t="str">
        <f t="shared" si="2"/>
        <v/>
      </c>
      <c r="T38" s="10"/>
    </row>
    <row r="39" spans="1:27" s="11" customFormat="1" x14ac:dyDescent="0.25">
      <c r="A39" s="67" t="s">
        <v>222</v>
      </c>
      <c r="B39" s="79" t="s">
        <v>218</v>
      </c>
      <c r="C39" s="74">
        <v>113491</v>
      </c>
      <c r="D39" s="75">
        <v>118301</v>
      </c>
      <c r="E39" s="74">
        <v>123123</v>
      </c>
      <c r="F39" s="75">
        <v>127947</v>
      </c>
      <c r="G39" s="74">
        <v>132767</v>
      </c>
      <c r="H39" s="75">
        <v>138113</v>
      </c>
      <c r="I39" s="74">
        <v>146541</v>
      </c>
      <c r="J39" s="75"/>
      <c r="K39" s="74"/>
      <c r="L39" s="71">
        <v>151719</v>
      </c>
      <c r="M39" s="71"/>
      <c r="N39" s="71">
        <v>800</v>
      </c>
      <c r="O39" s="71"/>
      <c r="P39" s="71">
        <f t="shared" si="5"/>
        <v>152519</v>
      </c>
      <c r="Q39" s="71">
        <f t="shared" si="0"/>
        <v>142615.85999999999</v>
      </c>
      <c r="R39" s="76">
        <f t="shared" si="1"/>
        <v>160822.14000000001</v>
      </c>
      <c r="S39" s="86" t="str">
        <f t="shared" si="2"/>
        <v/>
      </c>
      <c r="T39" s="10"/>
      <c r="U39" s="12" t="s">
        <v>210</v>
      </c>
    </row>
    <row r="40" spans="1:27" s="11" customFormat="1" x14ac:dyDescent="0.25">
      <c r="A40" s="67" t="s">
        <v>223</v>
      </c>
      <c r="B40" s="79" t="s">
        <v>224</v>
      </c>
      <c r="C40" s="83">
        <v>66714</v>
      </c>
      <c r="D40" s="84">
        <v>69606</v>
      </c>
      <c r="E40" s="83">
        <v>72475</v>
      </c>
      <c r="F40" s="84">
        <v>75357</v>
      </c>
      <c r="G40" s="83">
        <v>78241</v>
      </c>
      <c r="H40" s="84">
        <v>81130</v>
      </c>
      <c r="I40" s="83">
        <v>84014</v>
      </c>
      <c r="J40" s="84">
        <v>86900</v>
      </c>
      <c r="K40" s="83">
        <v>89506</v>
      </c>
      <c r="L40" s="71">
        <v>92670</v>
      </c>
      <c r="M40" s="71"/>
      <c r="N40" s="71"/>
      <c r="O40" s="71"/>
      <c r="P40" s="71"/>
      <c r="Q40" s="71">
        <f t="shared" ref="Q40:Q45" si="6">SUM(L40*0.94)</f>
        <v>87109.799999999988</v>
      </c>
      <c r="R40" s="76">
        <f t="shared" ref="R40:R45" si="7">SUM(L40*1.06)</f>
        <v>98230.200000000012</v>
      </c>
      <c r="S40" s="86" t="str">
        <f t="shared" si="2"/>
        <v/>
      </c>
      <c r="T40" s="10"/>
      <c r="U40" s="52"/>
      <c r="V40" s="52"/>
      <c r="W40" s="52"/>
      <c r="X40" s="52"/>
    </row>
    <row r="41" spans="1:27" s="11" customFormat="1" x14ac:dyDescent="0.25">
      <c r="A41" s="67" t="s">
        <v>226</v>
      </c>
      <c r="B41" s="79" t="s">
        <v>224</v>
      </c>
      <c r="C41" s="83">
        <v>82977</v>
      </c>
      <c r="D41" s="84">
        <v>85823</v>
      </c>
      <c r="E41" s="83">
        <v>88683</v>
      </c>
      <c r="F41" s="84">
        <v>91534</v>
      </c>
      <c r="G41" s="83">
        <v>94383</v>
      </c>
      <c r="H41" s="84">
        <v>97240</v>
      </c>
      <c r="I41" s="83">
        <v>100090</v>
      </c>
      <c r="J41" s="84">
        <v>103092</v>
      </c>
      <c r="K41" s="83"/>
      <c r="L41" s="71">
        <v>106736</v>
      </c>
      <c r="M41" s="71"/>
      <c r="N41" s="71"/>
      <c r="O41" s="71"/>
      <c r="P41" s="71"/>
      <c r="Q41" s="71">
        <f t="shared" si="6"/>
        <v>100331.84</v>
      </c>
      <c r="R41" s="76">
        <f t="shared" si="7"/>
        <v>113140.16</v>
      </c>
      <c r="S41" s="86" t="str">
        <f t="shared" si="2"/>
        <v/>
      </c>
      <c r="T41" s="10"/>
    </row>
    <row r="42" spans="1:27" s="11" customFormat="1" x14ac:dyDescent="0.25">
      <c r="A42" s="67" t="s">
        <v>227</v>
      </c>
      <c r="B42" s="79" t="s">
        <v>224</v>
      </c>
      <c r="C42" s="83">
        <v>95096</v>
      </c>
      <c r="D42" s="84">
        <v>98654</v>
      </c>
      <c r="E42" s="83">
        <v>102039</v>
      </c>
      <c r="F42" s="84">
        <v>105419</v>
      </c>
      <c r="G42" s="83">
        <v>108797</v>
      </c>
      <c r="H42" s="84">
        <v>112176</v>
      </c>
      <c r="I42" s="83">
        <v>115542</v>
      </c>
      <c r="J42" s="84"/>
      <c r="K42" s="83"/>
      <c r="L42" s="71">
        <v>119623</v>
      </c>
      <c r="M42" s="71"/>
      <c r="N42" s="71"/>
      <c r="O42" s="71"/>
      <c r="P42" s="71"/>
      <c r="Q42" s="71">
        <f t="shared" si="6"/>
        <v>112445.62</v>
      </c>
      <c r="R42" s="76">
        <f t="shared" si="7"/>
        <v>126800.38</v>
      </c>
      <c r="S42" s="86" t="str">
        <f t="shared" si="2"/>
        <v/>
      </c>
      <c r="T42" s="10"/>
    </row>
    <row r="43" spans="1:27" s="11" customFormat="1" x14ac:dyDescent="0.25">
      <c r="A43" s="67" t="s">
        <v>228</v>
      </c>
      <c r="B43" s="79" t="s">
        <v>224</v>
      </c>
      <c r="C43" s="83">
        <v>107276</v>
      </c>
      <c r="D43" s="84">
        <v>111158</v>
      </c>
      <c r="E43" s="83">
        <v>114975</v>
      </c>
      <c r="F43" s="84">
        <v>118800</v>
      </c>
      <c r="G43" s="83">
        <v>122630</v>
      </c>
      <c r="H43" s="84">
        <v>126453</v>
      </c>
      <c r="I43" s="83">
        <v>130247</v>
      </c>
      <c r="J43" s="84"/>
      <c r="K43" s="83"/>
      <c r="L43" s="71">
        <v>134849</v>
      </c>
      <c r="M43" s="71"/>
      <c r="N43" s="71"/>
      <c r="O43" s="71"/>
      <c r="P43" s="71"/>
      <c r="Q43" s="71">
        <f t="shared" si="6"/>
        <v>126758.06</v>
      </c>
      <c r="R43" s="76">
        <f t="shared" si="7"/>
        <v>142939.94</v>
      </c>
      <c r="S43" s="86" t="str">
        <f t="shared" si="2"/>
        <v/>
      </c>
      <c r="T43" s="10"/>
    </row>
    <row r="44" spans="1:27" s="11" customFormat="1" x14ac:dyDescent="0.25">
      <c r="A44" s="67" t="s">
        <v>229</v>
      </c>
      <c r="B44" s="79" t="s">
        <v>224</v>
      </c>
      <c r="C44" s="83">
        <v>119335</v>
      </c>
      <c r="D44" s="84">
        <v>123216</v>
      </c>
      <c r="E44" s="83">
        <v>127108</v>
      </c>
      <c r="F44" s="84">
        <v>130986</v>
      </c>
      <c r="G44" s="83">
        <v>134866</v>
      </c>
      <c r="H44" s="84">
        <v>138755</v>
      </c>
      <c r="I44" s="83">
        <v>142916</v>
      </c>
      <c r="J44" s="84"/>
      <c r="K44" s="83"/>
      <c r="L44" s="71">
        <v>147965</v>
      </c>
      <c r="M44" s="71"/>
      <c r="N44" s="71"/>
      <c r="O44" s="71"/>
      <c r="P44" s="71"/>
      <c r="Q44" s="71">
        <f t="shared" si="6"/>
        <v>139087.1</v>
      </c>
      <c r="R44" s="76">
        <f t="shared" si="7"/>
        <v>156842.9</v>
      </c>
      <c r="S44" s="86" t="str">
        <f t="shared" si="2"/>
        <v/>
      </c>
      <c r="T44" s="10"/>
    </row>
    <row r="45" spans="1:27" x14ac:dyDescent="0.25">
      <c r="A45" s="67" t="s">
        <v>230</v>
      </c>
      <c r="B45" s="79" t="s">
        <v>224</v>
      </c>
      <c r="C45" s="83">
        <v>130953</v>
      </c>
      <c r="D45" s="84">
        <v>135267</v>
      </c>
      <c r="E45" s="83">
        <v>139583</v>
      </c>
      <c r="F45" s="84">
        <v>143904</v>
      </c>
      <c r="G45" s="83">
        <v>148223</v>
      </c>
      <c r="H45" s="84">
        <v>152544</v>
      </c>
      <c r="I45" s="83">
        <v>157122</v>
      </c>
      <c r="J45" s="84"/>
      <c r="K45" s="83"/>
      <c r="L45" s="71">
        <v>162673</v>
      </c>
      <c r="M45" s="71"/>
      <c r="N45" s="71"/>
      <c r="O45" s="71"/>
      <c r="P45" s="71"/>
      <c r="Q45" s="71">
        <f t="shared" si="6"/>
        <v>152912.62</v>
      </c>
      <c r="R45" s="76">
        <f t="shared" si="7"/>
        <v>172433.38</v>
      </c>
      <c r="S45" s="86" t="str">
        <f t="shared" si="2"/>
        <v/>
      </c>
      <c r="T45" s="4"/>
    </row>
    <row r="46" spans="1:27" x14ac:dyDescent="0.25">
      <c r="A46" s="67" t="s">
        <v>245</v>
      </c>
      <c r="B46" s="68" t="s">
        <v>172</v>
      </c>
      <c r="C46" s="75"/>
      <c r="D46" s="75"/>
      <c r="E46" s="75"/>
      <c r="F46" s="75"/>
      <c r="G46" s="75"/>
      <c r="H46" s="75"/>
      <c r="I46" s="75"/>
      <c r="J46" s="75"/>
      <c r="K46" s="75"/>
      <c r="L46" s="71">
        <v>68427</v>
      </c>
      <c r="M46" s="71"/>
      <c r="N46" s="71"/>
      <c r="O46" s="71"/>
      <c r="P46" s="71"/>
      <c r="Q46" s="71">
        <f t="shared" ref="Q46:Q69" si="8">SUM(L46*0.94)</f>
        <v>64321.38</v>
      </c>
      <c r="R46" s="76">
        <f t="shared" ref="R46:R69" si="9">SUM(L46*1.06)</f>
        <v>72532.62000000001</v>
      </c>
      <c r="S46" s="86" t="str">
        <f t="shared" si="2"/>
        <v/>
      </c>
      <c r="T46" s="4"/>
      <c r="U46" s="6" t="s">
        <v>219</v>
      </c>
    </row>
    <row r="47" spans="1:27" x14ac:dyDescent="0.25">
      <c r="A47" s="67" t="s">
        <v>246</v>
      </c>
      <c r="B47" s="68" t="s">
        <v>172</v>
      </c>
      <c r="C47" s="75"/>
      <c r="D47" s="75"/>
      <c r="E47" s="75"/>
      <c r="F47" s="75"/>
      <c r="G47" s="75"/>
      <c r="H47" s="75"/>
      <c r="I47" s="75"/>
      <c r="J47" s="75"/>
      <c r="K47" s="75"/>
      <c r="L47" s="71">
        <v>72778</v>
      </c>
      <c r="M47" s="71"/>
      <c r="N47" s="71"/>
      <c r="O47" s="71"/>
      <c r="P47" s="71"/>
      <c r="Q47" s="71">
        <f t="shared" si="8"/>
        <v>68411.319999999992</v>
      </c>
      <c r="R47" s="76">
        <f t="shared" si="9"/>
        <v>77144.680000000008</v>
      </c>
      <c r="S47" s="86" t="str">
        <f t="shared" si="2"/>
        <v/>
      </c>
      <c r="T47" s="4"/>
    </row>
    <row r="48" spans="1:27" x14ac:dyDescent="0.25">
      <c r="A48" s="67" t="s">
        <v>247</v>
      </c>
      <c r="B48" s="68" t="s">
        <v>172</v>
      </c>
      <c r="C48" s="75"/>
      <c r="D48" s="75"/>
      <c r="E48" s="75"/>
      <c r="F48" s="75"/>
      <c r="G48" s="75"/>
      <c r="H48" s="75"/>
      <c r="I48" s="75"/>
      <c r="J48" s="75"/>
      <c r="K48" s="75"/>
      <c r="L48" s="71">
        <v>76216</v>
      </c>
      <c r="M48" s="71"/>
      <c r="N48" s="71"/>
      <c r="O48" s="71"/>
      <c r="P48" s="71"/>
      <c r="Q48" s="71">
        <f t="shared" si="8"/>
        <v>71643.039999999994</v>
      </c>
      <c r="R48" s="76">
        <f t="shared" si="9"/>
        <v>80788.960000000006</v>
      </c>
      <c r="S48" s="86" t="str">
        <f t="shared" si="2"/>
        <v/>
      </c>
      <c r="T48" s="4"/>
    </row>
    <row r="49" spans="1:31" x14ac:dyDescent="0.25">
      <c r="A49" s="67" t="s">
        <v>248</v>
      </c>
      <c r="B49" s="68" t="s">
        <v>172</v>
      </c>
      <c r="C49" s="75"/>
      <c r="D49" s="75"/>
      <c r="E49" s="75"/>
      <c r="F49" s="75"/>
      <c r="G49" s="75"/>
      <c r="H49" s="75"/>
      <c r="I49" s="75"/>
      <c r="J49" s="75"/>
      <c r="K49" s="75"/>
      <c r="L49" s="71">
        <v>86280</v>
      </c>
      <c r="M49" s="71"/>
      <c r="N49" s="71"/>
      <c r="O49" s="71"/>
      <c r="P49" s="71"/>
      <c r="Q49" s="71">
        <f t="shared" si="8"/>
        <v>81103.199999999997</v>
      </c>
      <c r="R49" s="76">
        <f t="shared" si="9"/>
        <v>91456.8</v>
      </c>
      <c r="S49" s="86" t="str">
        <f t="shared" si="2"/>
        <v/>
      </c>
      <c r="T49" s="4"/>
    </row>
    <row r="50" spans="1:31" x14ac:dyDescent="0.25">
      <c r="A50" s="67" t="s">
        <v>249</v>
      </c>
      <c r="B50" s="68" t="s">
        <v>172</v>
      </c>
      <c r="C50" s="75"/>
      <c r="D50" s="75"/>
      <c r="E50" s="75"/>
      <c r="F50" s="75"/>
      <c r="G50" s="75"/>
      <c r="H50" s="75"/>
      <c r="I50" s="75"/>
      <c r="J50" s="75"/>
      <c r="K50" s="75"/>
      <c r="L50" s="71">
        <v>91038</v>
      </c>
      <c r="M50" s="71"/>
      <c r="N50" s="71"/>
      <c r="O50" s="71"/>
      <c r="P50" s="71"/>
      <c r="Q50" s="71">
        <f t="shared" si="8"/>
        <v>85575.72</v>
      </c>
      <c r="R50" s="76">
        <f t="shared" si="9"/>
        <v>96500.28</v>
      </c>
      <c r="S50" s="86" t="str">
        <f t="shared" si="2"/>
        <v/>
      </c>
      <c r="T50" s="4"/>
      <c r="U50" s="12" t="s">
        <v>225</v>
      </c>
    </row>
    <row r="51" spans="1:31" x14ac:dyDescent="0.25">
      <c r="A51" s="67" t="s">
        <v>256</v>
      </c>
      <c r="B51" s="68" t="s">
        <v>172</v>
      </c>
      <c r="C51" s="75"/>
      <c r="D51" s="75"/>
      <c r="E51" s="75"/>
      <c r="F51" s="75"/>
      <c r="G51" s="75"/>
      <c r="H51" s="75"/>
      <c r="I51" s="75"/>
      <c r="J51" s="75"/>
      <c r="K51" s="75"/>
      <c r="L51" s="71">
        <v>71026</v>
      </c>
      <c r="M51" s="71"/>
      <c r="N51" s="71"/>
      <c r="O51" s="71"/>
      <c r="P51" s="71"/>
      <c r="Q51" s="71">
        <f t="shared" si="8"/>
        <v>66764.44</v>
      </c>
      <c r="R51" s="76">
        <f t="shared" si="9"/>
        <v>75287.56</v>
      </c>
      <c r="S51" s="86" t="str">
        <f t="shared" si="2"/>
        <v/>
      </c>
      <c r="T51" s="4"/>
      <c r="U51" s="12"/>
    </row>
    <row r="52" spans="1:31" x14ac:dyDescent="0.25">
      <c r="A52" s="67" t="s">
        <v>257</v>
      </c>
      <c r="B52" s="68" t="s">
        <v>172</v>
      </c>
      <c r="C52" s="75"/>
      <c r="D52" s="75"/>
      <c r="E52" s="75"/>
      <c r="F52" s="75"/>
      <c r="G52" s="75"/>
      <c r="H52" s="75"/>
      <c r="I52" s="75"/>
      <c r="J52" s="75"/>
      <c r="K52" s="75"/>
      <c r="L52" s="71">
        <v>79423</v>
      </c>
      <c r="M52" s="71"/>
      <c r="N52" s="71"/>
      <c r="O52" s="71"/>
      <c r="P52" s="71"/>
      <c r="Q52" s="71">
        <f t="shared" si="8"/>
        <v>74657.62</v>
      </c>
      <c r="R52" s="76">
        <f t="shared" si="9"/>
        <v>84188.38</v>
      </c>
      <c r="S52" s="86" t="str">
        <f t="shared" si="2"/>
        <v/>
      </c>
      <c r="T52" s="4"/>
    </row>
    <row r="53" spans="1:31" x14ac:dyDescent="0.25">
      <c r="A53" s="67" t="s">
        <v>258</v>
      </c>
      <c r="B53" s="68" t="s">
        <v>172</v>
      </c>
      <c r="C53" s="75"/>
      <c r="D53" s="75"/>
      <c r="E53" s="75"/>
      <c r="F53" s="75"/>
      <c r="G53" s="75"/>
      <c r="H53" s="75"/>
      <c r="I53" s="75"/>
      <c r="J53" s="75"/>
      <c r="K53" s="75"/>
      <c r="L53" s="71">
        <v>88829</v>
      </c>
      <c r="M53" s="71"/>
      <c r="N53" s="71"/>
      <c r="O53" s="71"/>
      <c r="P53" s="71"/>
      <c r="Q53" s="71">
        <f t="shared" si="8"/>
        <v>83499.259999999995</v>
      </c>
      <c r="R53" s="76">
        <f t="shared" si="9"/>
        <v>94158.74</v>
      </c>
      <c r="S53" s="86" t="str">
        <f t="shared" si="2"/>
        <v/>
      </c>
      <c r="T53" s="4"/>
    </row>
    <row r="54" spans="1:31" x14ac:dyDescent="0.25">
      <c r="A54" s="67" t="s">
        <v>262</v>
      </c>
      <c r="B54" s="68" t="s">
        <v>260</v>
      </c>
      <c r="C54" s="75"/>
      <c r="D54" s="75"/>
      <c r="E54" s="75"/>
      <c r="F54" s="75"/>
      <c r="G54" s="75"/>
      <c r="H54" s="75"/>
      <c r="I54" s="75"/>
      <c r="J54" s="75"/>
      <c r="K54" s="75"/>
      <c r="L54" s="71">
        <v>58307</v>
      </c>
      <c r="M54" s="71"/>
      <c r="N54" s="71"/>
      <c r="O54" s="71"/>
      <c r="P54" s="71"/>
      <c r="Q54" s="71">
        <f t="shared" si="8"/>
        <v>54808.579999999994</v>
      </c>
      <c r="R54" s="76">
        <f t="shared" si="9"/>
        <v>61805.420000000006</v>
      </c>
      <c r="S54" s="86" t="str">
        <f t="shared" si="2"/>
        <v/>
      </c>
      <c r="T54" s="4"/>
    </row>
    <row r="55" spans="1:31" x14ac:dyDescent="0.25">
      <c r="A55" s="67" t="s">
        <v>263</v>
      </c>
      <c r="B55" s="68" t="s">
        <v>260</v>
      </c>
      <c r="C55" s="75"/>
      <c r="D55" s="75"/>
      <c r="E55" s="75"/>
      <c r="F55" s="75"/>
      <c r="G55" s="75"/>
      <c r="H55" s="75"/>
      <c r="I55" s="75"/>
      <c r="J55" s="75"/>
      <c r="K55" s="75"/>
      <c r="L55" s="71">
        <v>64678</v>
      </c>
      <c r="M55" s="71"/>
      <c r="N55" s="71"/>
      <c r="O55" s="71"/>
      <c r="P55" s="71"/>
      <c r="Q55" s="71">
        <f t="shared" si="8"/>
        <v>60797.32</v>
      </c>
      <c r="R55" s="76">
        <f t="shared" si="9"/>
        <v>68558.680000000008</v>
      </c>
      <c r="S55" s="86" t="str">
        <f t="shared" si="2"/>
        <v/>
      </c>
      <c r="T55" s="4"/>
    </row>
    <row r="56" spans="1:31" x14ac:dyDescent="0.25">
      <c r="A56" s="67" t="s">
        <v>264</v>
      </c>
      <c r="B56" s="68" t="s">
        <v>260</v>
      </c>
      <c r="C56" s="75"/>
      <c r="D56" s="75"/>
      <c r="E56" s="75"/>
      <c r="F56" s="75"/>
      <c r="G56" s="75"/>
      <c r="H56" s="75"/>
      <c r="I56" s="75"/>
      <c r="J56" s="75"/>
      <c r="K56" s="75"/>
      <c r="L56" s="71">
        <v>71193</v>
      </c>
      <c r="M56" s="71"/>
      <c r="N56" s="71"/>
      <c r="O56" s="71"/>
      <c r="P56" s="71"/>
      <c r="Q56" s="71">
        <f t="shared" si="8"/>
        <v>66921.42</v>
      </c>
      <c r="R56" s="76">
        <f t="shared" si="9"/>
        <v>75464.58</v>
      </c>
      <c r="S56" s="86" t="str">
        <f t="shared" si="2"/>
        <v/>
      </c>
      <c r="T56" s="4"/>
      <c r="U56" s="12" t="s">
        <v>232</v>
      </c>
    </row>
    <row r="57" spans="1:31" x14ac:dyDescent="0.25">
      <c r="A57" s="67" t="s">
        <v>265</v>
      </c>
      <c r="B57" s="68" t="s">
        <v>260</v>
      </c>
      <c r="C57" s="75"/>
      <c r="D57" s="75"/>
      <c r="E57" s="75"/>
      <c r="F57" s="75"/>
      <c r="G57" s="75"/>
      <c r="H57" s="75"/>
      <c r="I57" s="75"/>
      <c r="J57" s="75"/>
      <c r="K57" s="75"/>
      <c r="L57" s="71">
        <v>78187</v>
      </c>
      <c r="M57" s="71"/>
      <c r="N57" s="71"/>
      <c r="O57" s="71"/>
      <c r="P57" s="71"/>
      <c r="Q57" s="71">
        <f t="shared" si="8"/>
        <v>73495.78</v>
      </c>
      <c r="R57" s="76">
        <f t="shared" si="9"/>
        <v>82878.22</v>
      </c>
      <c r="S57" s="86" t="str">
        <f t="shared" si="2"/>
        <v/>
      </c>
      <c r="T57" s="4"/>
    </row>
    <row r="58" spans="1:31" x14ac:dyDescent="0.25">
      <c r="A58" s="67" t="s">
        <v>266</v>
      </c>
      <c r="B58" s="68" t="s">
        <v>260</v>
      </c>
      <c r="C58" s="75"/>
      <c r="D58" s="75"/>
      <c r="E58" s="75"/>
      <c r="F58" s="75"/>
      <c r="G58" s="75"/>
      <c r="H58" s="75"/>
      <c r="I58" s="75"/>
      <c r="J58" s="75"/>
      <c r="K58" s="75"/>
      <c r="L58" s="71">
        <v>83944</v>
      </c>
      <c r="M58" s="71"/>
      <c r="N58" s="71"/>
      <c r="O58" s="71"/>
      <c r="P58" s="71"/>
      <c r="Q58" s="71">
        <f t="shared" si="8"/>
        <v>78907.360000000001</v>
      </c>
      <c r="R58" s="76">
        <f t="shared" si="9"/>
        <v>88980.64</v>
      </c>
      <c r="S58" s="86" t="str">
        <f t="shared" si="2"/>
        <v/>
      </c>
      <c r="T58" s="4"/>
      <c r="U58" s="12"/>
      <c r="V58" s="11"/>
      <c r="W58" s="11"/>
      <c r="X58" s="11"/>
      <c r="Y58" s="11"/>
      <c r="Z58" s="11"/>
      <c r="AA58" s="11"/>
      <c r="AB58" s="11"/>
      <c r="AC58" s="11"/>
      <c r="AD58" s="11"/>
      <c r="AE58" s="11"/>
    </row>
    <row r="59" spans="1:31" x14ac:dyDescent="0.25">
      <c r="A59" s="67" t="s">
        <v>267</v>
      </c>
      <c r="B59" s="68" t="s">
        <v>260</v>
      </c>
      <c r="C59" s="75"/>
      <c r="D59" s="75"/>
      <c r="E59" s="75"/>
      <c r="F59" s="75"/>
      <c r="G59" s="75"/>
      <c r="H59" s="75"/>
      <c r="I59" s="75"/>
      <c r="J59" s="75"/>
      <c r="K59" s="75"/>
      <c r="L59" s="71">
        <v>91261</v>
      </c>
      <c r="M59" s="71"/>
      <c r="N59" s="71"/>
      <c r="O59" s="71"/>
      <c r="P59" s="71"/>
      <c r="Q59" s="71">
        <f t="shared" si="8"/>
        <v>85785.34</v>
      </c>
      <c r="R59" s="76">
        <f t="shared" si="9"/>
        <v>96736.66</v>
      </c>
      <c r="S59" s="86" t="str">
        <f t="shared" si="2"/>
        <v/>
      </c>
      <c r="T59" s="4"/>
    </row>
    <row r="60" spans="1:31" x14ac:dyDescent="0.25">
      <c r="A60" s="67" t="s">
        <v>268</v>
      </c>
      <c r="B60" s="68" t="s">
        <v>260</v>
      </c>
      <c r="C60" s="75"/>
      <c r="D60" s="75"/>
      <c r="E60" s="75"/>
      <c r="F60" s="75"/>
      <c r="G60" s="75"/>
      <c r="H60" s="75"/>
      <c r="I60" s="75"/>
      <c r="J60" s="75"/>
      <c r="K60" s="75"/>
      <c r="L60" s="71">
        <v>96110</v>
      </c>
      <c r="M60" s="71"/>
      <c r="N60" s="71"/>
      <c r="O60" s="71"/>
      <c r="P60" s="71"/>
      <c r="Q60" s="71">
        <f t="shared" si="8"/>
        <v>90343.4</v>
      </c>
      <c r="R60" s="76">
        <f t="shared" si="9"/>
        <v>101876.6</v>
      </c>
      <c r="S60" s="86" t="str">
        <f t="shared" si="2"/>
        <v/>
      </c>
      <c r="T60" s="4"/>
      <c r="U60" s="3" t="s">
        <v>238</v>
      </c>
    </row>
    <row r="61" spans="1:31" x14ac:dyDescent="0.25">
      <c r="A61" s="67" t="s">
        <v>269</v>
      </c>
      <c r="B61" s="68" t="s">
        <v>260</v>
      </c>
      <c r="C61" s="75"/>
      <c r="D61" s="75"/>
      <c r="E61" s="75"/>
      <c r="F61" s="75"/>
      <c r="G61" s="75"/>
      <c r="H61" s="75"/>
      <c r="I61" s="75"/>
      <c r="J61" s="75"/>
      <c r="K61" s="75"/>
      <c r="L61" s="71">
        <v>100408</v>
      </c>
      <c r="M61" s="71"/>
      <c r="N61" s="71"/>
      <c r="O61" s="71"/>
      <c r="P61" s="71"/>
      <c r="Q61" s="71">
        <f t="shared" si="8"/>
        <v>94383.51999999999</v>
      </c>
      <c r="R61" s="76">
        <f t="shared" si="9"/>
        <v>106432.48000000001</v>
      </c>
      <c r="S61" s="86" t="str">
        <f t="shared" si="2"/>
        <v/>
      </c>
      <c r="T61" s="4"/>
      <c r="U61" s="3"/>
    </row>
    <row r="62" spans="1:31" x14ac:dyDescent="0.25">
      <c r="A62" s="67" t="s">
        <v>281</v>
      </c>
      <c r="B62" s="68" t="s">
        <v>202</v>
      </c>
      <c r="C62" s="74">
        <v>61638</v>
      </c>
      <c r="D62" s="75">
        <v>63790</v>
      </c>
      <c r="E62" s="74">
        <v>66028</v>
      </c>
      <c r="F62" s="75">
        <v>69262</v>
      </c>
      <c r="G62" s="74">
        <v>71654</v>
      </c>
      <c r="H62" s="75"/>
      <c r="I62" s="74"/>
      <c r="J62" s="75"/>
      <c r="K62" s="74"/>
      <c r="L62" s="71">
        <v>73087</v>
      </c>
      <c r="M62" s="71"/>
      <c r="N62" s="71">
        <v>800</v>
      </c>
      <c r="O62" s="71"/>
      <c r="P62" s="71">
        <f t="shared" si="4"/>
        <v>73887</v>
      </c>
      <c r="Q62" s="71">
        <f t="shared" si="8"/>
        <v>68701.78</v>
      </c>
      <c r="R62" s="76">
        <f t="shared" si="9"/>
        <v>77472.22</v>
      </c>
      <c r="S62" s="86" t="str">
        <f t="shared" si="2"/>
        <v/>
      </c>
      <c r="T62" s="4"/>
      <c r="U62" s="3"/>
    </row>
    <row r="63" spans="1:31" x14ac:dyDescent="0.25">
      <c r="A63" s="67" t="s">
        <v>283</v>
      </c>
      <c r="B63" s="68" t="s">
        <v>202</v>
      </c>
      <c r="C63" s="74">
        <v>68959</v>
      </c>
      <c r="D63" s="75">
        <v>70631</v>
      </c>
      <c r="E63" s="74">
        <v>73105</v>
      </c>
      <c r="F63" s="75">
        <v>76424</v>
      </c>
      <c r="G63" s="74">
        <v>79061</v>
      </c>
      <c r="H63" s="75"/>
      <c r="I63" s="74"/>
      <c r="J63" s="75"/>
      <c r="K63" s="74"/>
      <c r="L63" s="71">
        <v>80642</v>
      </c>
      <c r="M63" s="71"/>
      <c r="N63" s="71">
        <v>800</v>
      </c>
      <c r="O63" s="71"/>
      <c r="P63" s="71">
        <f t="shared" si="4"/>
        <v>81442</v>
      </c>
      <c r="Q63" s="71">
        <f t="shared" si="8"/>
        <v>75803.48</v>
      </c>
      <c r="R63" s="76">
        <f t="shared" si="9"/>
        <v>85480.52</v>
      </c>
      <c r="S63" s="86" t="str">
        <f t="shared" si="2"/>
        <v/>
      </c>
      <c r="T63" s="4"/>
      <c r="U63" s="3"/>
    </row>
    <row r="64" spans="1:31" x14ac:dyDescent="0.25">
      <c r="A64" s="67" t="s">
        <v>284</v>
      </c>
      <c r="B64" s="68" t="s">
        <v>202</v>
      </c>
      <c r="C64" s="74">
        <v>76167</v>
      </c>
      <c r="D64" s="75">
        <v>78337</v>
      </c>
      <c r="E64" s="74">
        <v>80510</v>
      </c>
      <c r="F64" s="75">
        <v>83309</v>
      </c>
      <c r="G64" s="74">
        <v>86183</v>
      </c>
      <c r="H64" s="75"/>
      <c r="I64" s="74"/>
      <c r="J64" s="75"/>
      <c r="K64" s="74"/>
      <c r="L64" s="71">
        <v>87907</v>
      </c>
      <c r="M64" s="71"/>
      <c r="N64" s="71">
        <v>800</v>
      </c>
      <c r="O64" s="71"/>
      <c r="P64" s="71">
        <f t="shared" si="4"/>
        <v>88707</v>
      </c>
      <c r="Q64" s="71">
        <f t="shared" si="8"/>
        <v>82632.58</v>
      </c>
      <c r="R64" s="76">
        <f t="shared" si="9"/>
        <v>93181.42</v>
      </c>
      <c r="S64" s="86" t="str">
        <f t="shared" si="2"/>
        <v/>
      </c>
      <c r="T64" s="4"/>
      <c r="U64" s="12" t="s">
        <v>242</v>
      </c>
    </row>
    <row r="65" spans="1:21" x14ac:dyDescent="0.25">
      <c r="A65" s="67" t="s">
        <v>285</v>
      </c>
      <c r="B65" s="68" t="s">
        <v>202</v>
      </c>
      <c r="C65" s="74">
        <v>82218</v>
      </c>
      <c r="D65" s="75">
        <v>85032</v>
      </c>
      <c r="E65" s="74">
        <v>87972</v>
      </c>
      <c r="F65" s="75">
        <v>91973</v>
      </c>
      <c r="G65" s="74">
        <v>95148</v>
      </c>
      <c r="H65" s="75"/>
      <c r="I65" s="74"/>
      <c r="J65" s="75"/>
      <c r="K65" s="74"/>
      <c r="L65" s="71">
        <v>97051</v>
      </c>
      <c r="M65" s="71"/>
      <c r="N65" s="71">
        <v>800</v>
      </c>
      <c r="O65" s="71"/>
      <c r="P65" s="71">
        <f t="shared" si="4"/>
        <v>97851</v>
      </c>
      <c r="Q65" s="71">
        <f t="shared" si="8"/>
        <v>91227.939999999988</v>
      </c>
      <c r="R65" s="76">
        <f t="shared" si="9"/>
        <v>102874.06000000001</v>
      </c>
      <c r="S65" s="86" t="str">
        <f t="shared" si="2"/>
        <v/>
      </c>
      <c r="T65" s="4"/>
    </row>
    <row r="66" spans="1:21" x14ac:dyDescent="0.25">
      <c r="A66" s="67" t="s">
        <v>286</v>
      </c>
      <c r="B66" s="68" t="s">
        <v>202</v>
      </c>
      <c r="C66" s="74">
        <v>98299</v>
      </c>
      <c r="D66" s="75">
        <v>101298</v>
      </c>
      <c r="E66" s="74">
        <v>104609</v>
      </c>
      <c r="F66" s="75">
        <v>109371</v>
      </c>
      <c r="G66" s="74">
        <v>113141</v>
      </c>
      <c r="H66" s="75"/>
      <c r="I66" s="74"/>
      <c r="J66" s="75"/>
      <c r="K66" s="74"/>
      <c r="L66" s="71">
        <v>115404</v>
      </c>
      <c r="M66" s="71"/>
      <c r="N66" s="71">
        <v>800</v>
      </c>
      <c r="O66" s="71"/>
      <c r="P66" s="71">
        <f t="shared" si="4"/>
        <v>116204</v>
      </c>
      <c r="Q66" s="71">
        <f t="shared" si="8"/>
        <v>108479.76</v>
      </c>
      <c r="R66" s="76">
        <f t="shared" si="9"/>
        <v>122328.24</v>
      </c>
      <c r="S66" s="86" t="str">
        <f t="shared" si="2"/>
        <v/>
      </c>
      <c r="T66" s="4"/>
    </row>
    <row r="67" spans="1:21" x14ac:dyDescent="0.25">
      <c r="A67" s="67" t="s">
        <v>25</v>
      </c>
      <c r="B67" s="68" t="s">
        <v>202</v>
      </c>
      <c r="C67" s="74">
        <v>111057</v>
      </c>
      <c r="D67" s="75">
        <v>114949</v>
      </c>
      <c r="E67" s="74">
        <v>119083</v>
      </c>
      <c r="F67" s="75">
        <v>124501</v>
      </c>
      <c r="G67" s="74">
        <v>128799</v>
      </c>
      <c r="H67" s="75"/>
      <c r="I67" s="74"/>
      <c r="J67" s="75"/>
      <c r="K67" s="74"/>
      <c r="L67" s="71">
        <v>131375</v>
      </c>
      <c r="M67" s="71"/>
      <c r="N67" s="71">
        <v>800</v>
      </c>
      <c r="O67" s="71"/>
      <c r="P67" s="71">
        <f t="shared" si="4"/>
        <v>132175</v>
      </c>
      <c r="Q67" s="71">
        <f t="shared" si="8"/>
        <v>123492.5</v>
      </c>
      <c r="R67" s="76">
        <f t="shared" si="9"/>
        <v>139257.5</v>
      </c>
      <c r="S67" s="86" t="str">
        <f t="shared" ref="S67:S130" si="10">IF(COUNTIF(L$2:L$192, L67)&gt;1, "Duplicate", "")</f>
        <v/>
      </c>
      <c r="T67" s="4"/>
    </row>
    <row r="68" spans="1:21" x14ac:dyDescent="0.25">
      <c r="A68" s="67" t="s">
        <v>287</v>
      </c>
      <c r="B68" s="68" t="s">
        <v>202</v>
      </c>
      <c r="C68" s="74">
        <v>125481</v>
      </c>
      <c r="D68" s="75">
        <v>129270</v>
      </c>
      <c r="E68" s="74">
        <v>133186</v>
      </c>
      <c r="F68" s="75">
        <v>139252</v>
      </c>
      <c r="G68" s="74">
        <v>144055</v>
      </c>
      <c r="H68" s="75"/>
      <c r="I68" s="74"/>
      <c r="J68" s="75"/>
      <c r="K68" s="74"/>
      <c r="L68" s="71">
        <v>146936</v>
      </c>
      <c r="M68" s="71"/>
      <c r="N68" s="71">
        <v>800</v>
      </c>
      <c r="O68" s="71"/>
      <c r="P68" s="71">
        <f t="shared" si="4"/>
        <v>147736</v>
      </c>
      <c r="Q68" s="71">
        <f t="shared" si="8"/>
        <v>138119.84</v>
      </c>
      <c r="R68" s="76">
        <f t="shared" si="9"/>
        <v>155752.16</v>
      </c>
      <c r="S68" s="86" t="str">
        <f t="shared" si="10"/>
        <v/>
      </c>
      <c r="T68" s="4"/>
    </row>
    <row r="69" spans="1:21" x14ac:dyDescent="0.25">
      <c r="A69" s="67" t="s">
        <v>288</v>
      </c>
      <c r="B69" s="68" t="s">
        <v>202</v>
      </c>
      <c r="C69" s="74">
        <v>136426</v>
      </c>
      <c r="D69" s="75">
        <v>140204</v>
      </c>
      <c r="E69" s="74">
        <v>144170</v>
      </c>
      <c r="F69" s="75">
        <v>150725</v>
      </c>
      <c r="G69" s="74">
        <v>155927</v>
      </c>
      <c r="H69" s="75"/>
      <c r="I69" s="74"/>
      <c r="J69" s="75"/>
      <c r="K69" s="74"/>
      <c r="L69" s="71">
        <v>159046</v>
      </c>
      <c r="M69" s="71"/>
      <c r="N69" s="71">
        <v>800</v>
      </c>
      <c r="O69" s="71"/>
      <c r="P69" s="71">
        <f t="shared" si="4"/>
        <v>159846</v>
      </c>
      <c r="Q69" s="71">
        <f t="shared" si="8"/>
        <v>149503.24</v>
      </c>
      <c r="R69" s="76">
        <f t="shared" si="9"/>
        <v>168588.76</v>
      </c>
      <c r="S69" s="86" t="str">
        <f t="shared" si="10"/>
        <v/>
      </c>
      <c r="T69" s="4"/>
    </row>
    <row r="70" spans="1:21" x14ac:dyDescent="0.25">
      <c r="A70" s="67" t="s">
        <v>812</v>
      </c>
      <c r="B70" s="79" t="s">
        <v>260</v>
      </c>
      <c r="C70" s="75"/>
      <c r="D70" s="75"/>
      <c r="E70" s="75"/>
      <c r="F70" s="75"/>
      <c r="G70" s="75"/>
      <c r="H70" s="75"/>
      <c r="I70" s="75"/>
      <c r="J70" s="75"/>
      <c r="K70" s="75"/>
      <c r="L70" s="71">
        <v>67757</v>
      </c>
      <c r="M70" s="71"/>
      <c r="N70" s="71"/>
      <c r="O70" s="71"/>
      <c r="P70" s="71"/>
      <c r="Q70" s="71">
        <f t="shared" ref="Q70:Q95" si="11">SUM(L70*0.94)</f>
        <v>63691.579999999994</v>
      </c>
      <c r="R70" s="76">
        <f t="shared" ref="R70:R95" si="12">SUM(L70*1.06)</f>
        <v>71822.42</v>
      </c>
      <c r="S70" s="86" t="str">
        <f t="shared" si="10"/>
        <v/>
      </c>
      <c r="T70" s="4"/>
    </row>
    <row r="71" spans="1:21" x14ac:dyDescent="0.25">
      <c r="A71" s="67" t="s">
        <v>814</v>
      </c>
      <c r="B71" s="79" t="s">
        <v>260</v>
      </c>
      <c r="C71" s="75"/>
      <c r="D71" s="75"/>
      <c r="E71" s="75"/>
      <c r="F71" s="75"/>
      <c r="G71" s="75"/>
      <c r="H71" s="75"/>
      <c r="I71" s="75"/>
      <c r="J71" s="75"/>
      <c r="K71" s="75"/>
      <c r="L71" s="71">
        <v>74534</v>
      </c>
      <c r="M71" s="71"/>
      <c r="N71" s="71"/>
      <c r="O71" s="71"/>
      <c r="P71" s="71"/>
      <c r="Q71" s="71">
        <f t="shared" si="11"/>
        <v>70061.959999999992</v>
      </c>
      <c r="R71" s="76">
        <f t="shared" si="12"/>
        <v>79006.040000000008</v>
      </c>
      <c r="S71" s="86" t="str">
        <f t="shared" si="10"/>
        <v/>
      </c>
      <c r="T71" s="4"/>
    </row>
    <row r="72" spans="1:21" x14ac:dyDescent="0.25">
      <c r="A72" s="67" t="s">
        <v>815</v>
      </c>
      <c r="B72" s="79" t="s">
        <v>260</v>
      </c>
      <c r="C72" s="75"/>
      <c r="D72" s="75"/>
      <c r="E72" s="75"/>
      <c r="F72" s="75"/>
      <c r="G72" s="75"/>
      <c r="H72" s="75"/>
      <c r="I72" s="75"/>
      <c r="J72" s="75"/>
      <c r="K72" s="75"/>
      <c r="L72" s="71">
        <v>81985</v>
      </c>
      <c r="M72" s="71"/>
      <c r="N72" s="71"/>
      <c r="O72" s="71"/>
      <c r="P72" s="71"/>
      <c r="Q72" s="71">
        <f t="shared" si="11"/>
        <v>77065.899999999994</v>
      </c>
      <c r="R72" s="76">
        <f t="shared" si="12"/>
        <v>86904.1</v>
      </c>
      <c r="S72" s="86" t="str">
        <f t="shared" si="10"/>
        <v/>
      </c>
      <c r="T72" s="4"/>
    </row>
    <row r="73" spans="1:21" x14ac:dyDescent="0.25">
      <c r="A73" s="67" t="s">
        <v>816</v>
      </c>
      <c r="B73" s="79" t="s">
        <v>260</v>
      </c>
      <c r="C73" s="75"/>
      <c r="D73" s="75"/>
      <c r="E73" s="75"/>
      <c r="F73" s="75"/>
      <c r="G73" s="75"/>
      <c r="H73" s="75"/>
      <c r="I73" s="75"/>
      <c r="J73" s="75"/>
      <c r="K73" s="75"/>
      <c r="L73" s="71">
        <v>90184</v>
      </c>
      <c r="M73" s="71"/>
      <c r="N73" s="71"/>
      <c r="O73" s="71"/>
      <c r="P73" s="71"/>
      <c r="Q73" s="71">
        <f t="shared" si="11"/>
        <v>84772.959999999992</v>
      </c>
      <c r="R73" s="76">
        <f t="shared" si="12"/>
        <v>95595.040000000008</v>
      </c>
      <c r="S73" s="86" t="str">
        <f t="shared" si="10"/>
        <v/>
      </c>
      <c r="T73" s="4"/>
    </row>
    <row r="74" spans="1:21" x14ac:dyDescent="0.25">
      <c r="A74" s="67" t="s">
        <v>817</v>
      </c>
      <c r="B74" s="79" t="s">
        <v>260</v>
      </c>
      <c r="C74" s="75"/>
      <c r="D74" s="75"/>
      <c r="E74" s="75"/>
      <c r="F74" s="75"/>
      <c r="G74" s="75"/>
      <c r="H74" s="75"/>
      <c r="I74" s="75"/>
      <c r="J74" s="75"/>
      <c r="K74" s="75"/>
      <c r="L74" s="71">
        <v>99200</v>
      </c>
      <c r="M74" s="71"/>
      <c r="N74" s="71"/>
      <c r="O74" s="71"/>
      <c r="P74" s="71"/>
      <c r="Q74" s="71">
        <f t="shared" si="11"/>
        <v>93248</v>
      </c>
      <c r="R74" s="76">
        <f t="shared" si="12"/>
        <v>105152</v>
      </c>
      <c r="S74" s="86" t="str">
        <f t="shared" si="10"/>
        <v/>
      </c>
      <c r="T74" s="4"/>
      <c r="U74" s="12" t="s">
        <v>261</v>
      </c>
    </row>
    <row r="75" spans="1:21" x14ac:dyDescent="0.25">
      <c r="A75" s="67" t="s">
        <v>818</v>
      </c>
      <c r="B75" s="79" t="s">
        <v>260</v>
      </c>
      <c r="C75" s="75"/>
      <c r="D75" s="75"/>
      <c r="E75" s="75"/>
      <c r="F75" s="75"/>
      <c r="G75" s="75"/>
      <c r="H75" s="75"/>
      <c r="I75" s="75"/>
      <c r="J75" s="75"/>
      <c r="K75" s="75"/>
      <c r="L75" s="71">
        <v>109119</v>
      </c>
      <c r="M75" s="71"/>
      <c r="N75" s="71"/>
      <c r="O75" s="71"/>
      <c r="P75" s="71"/>
      <c r="Q75" s="71">
        <f t="shared" si="11"/>
        <v>102571.86</v>
      </c>
      <c r="R75" s="76">
        <f t="shared" si="12"/>
        <v>115666.14</v>
      </c>
      <c r="S75" s="86" t="str">
        <f t="shared" si="10"/>
        <v/>
      </c>
      <c r="T75" s="4"/>
    </row>
    <row r="76" spans="1:21" x14ac:dyDescent="0.25">
      <c r="A76" s="67" t="s">
        <v>819</v>
      </c>
      <c r="B76" s="79" t="s">
        <v>260</v>
      </c>
      <c r="C76" s="75"/>
      <c r="D76" s="75"/>
      <c r="E76" s="75"/>
      <c r="F76" s="75"/>
      <c r="G76" s="75"/>
      <c r="H76" s="75"/>
      <c r="I76" s="75"/>
      <c r="J76" s="75"/>
      <c r="K76" s="75"/>
      <c r="L76" s="71">
        <v>120034</v>
      </c>
      <c r="M76" s="71"/>
      <c r="N76" s="71"/>
      <c r="O76" s="71"/>
      <c r="P76" s="71"/>
      <c r="Q76" s="71">
        <f t="shared" si="11"/>
        <v>112831.95999999999</v>
      </c>
      <c r="R76" s="76">
        <f t="shared" si="12"/>
        <v>127236.04000000001</v>
      </c>
      <c r="S76" s="86" t="str">
        <f t="shared" si="10"/>
        <v/>
      </c>
      <c r="T76" s="4"/>
      <c r="U76" s="12"/>
    </row>
    <row r="77" spans="1:21" x14ac:dyDescent="0.25">
      <c r="A77" s="67" t="s">
        <v>820</v>
      </c>
      <c r="B77" s="79" t="s">
        <v>260</v>
      </c>
      <c r="C77" s="75"/>
      <c r="D77" s="75"/>
      <c r="E77" s="75"/>
      <c r="F77" s="75"/>
      <c r="G77" s="75"/>
      <c r="H77" s="75"/>
      <c r="I77" s="75"/>
      <c r="J77" s="75"/>
      <c r="K77" s="75"/>
      <c r="L77" s="71">
        <v>132037</v>
      </c>
      <c r="M77" s="71"/>
      <c r="N77" s="71"/>
      <c r="O77" s="71"/>
      <c r="P77" s="71"/>
      <c r="Q77" s="71">
        <f t="shared" si="11"/>
        <v>124114.78</v>
      </c>
      <c r="R77" s="76">
        <f t="shared" si="12"/>
        <v>139959.22</v>
      </c>
      <c r="S77" s="86" t="str">
        <f t="shared" si="10"/>
        <v/>
      </c>
      <c r="T77" s="4"/>
    </row>
    <row r="78" spans="1:21" x14ac:dyDescent="0.25">
      <c r="A78" s="67" t="s">
        <v>822</v>
      </c>
      <c r="B78" s="79" t="s">
        <v>823</v>
      </c>
      <c r="C78" s="74"/>
      <c r="D78" s="75"/>
      <c r="E78" s="74"/>
      <c r="F78" s="75"/>
      <c r="G78" s="74"/>
      <c r="H78" s="75"/>
      <c r="I78" s="74"/>
      <c r="J78" s="75"/>
      <c r="K78" s="74"/>
      <c r="L78" s="71">
        <v>62958</v>
      </c>
      <c r="M78" s="71"/>
      <c r="N78" s="71"/>
      <c r="O78" s="71"/>
      <c r="P78" s="71"/>
      <c r="Q78" s="71">
        <f t="shared" si="11"/>
        <v>59180.52</v>
      </c>
      <c r="R78" s="76">
        <f t="shared" si="12"/>
        <v>66735.48000000001</v>
      </c>
      <c r="S78" s="86" t="str">
        <f t="shared" si="10"/>
        <v/>
      </c>
      <c r="T78" s="4"/>
    </row>
    <row r="79" spans="1:21" x14ac:dyDescent="0.25">
      <c r="A79" s="67" t="s">
        <v>825</v>
      </c>
      <c r="B79" s="79" t="s">
        <v>823</v>
      </c>
      <c r="C79" s="74"/>
      <c r="D79" s="75"/>
      <c r="E79" s="74"/>
      <c r="F79" s="75"/>
      <c r="G79" s="74"/>
      <c r="H79" s="75"/>
      <c r="I79" s="74"/>
      <c r="J79" s="75"/>
      <c r="K79" s="74"/>
      <c r="L79" s="71">
        <v>75900</v>
      </c>
      <c r="M79" s="71"/>
      <c r="N79" s="71"/>
      <c r="O79" s="71"/>
      <c r="P79" s="71"/>
      <c r="Q79" s="71">
        <f t="shared" si="11"/>
        <v>71346</v>
      </c>
      <c r="R79" s="76">
        <f t="shared" si="12"/>
        <v>80454</v>
      </c>
      <c r="S79" s="86" t="str">
        <f t="shared" si="10"/>
        <v/>
      </c>
      <c r="T79" s="4"/>
    </row>
    <row r="80" spans="1:21" x14ac:dyDescent="0.25">
      <c r="A80" s="67" t="s">
        <v>826</v>
      </c>
      <c r="B80" s="79" t="s">
        <v>823</v>
      </c>
      <c r="C80" s="74"/>
      <c r="D80" s="75"/>
      <c r="E80" s="74"/>
      <c r="F80" s="75"/>
      <c r="G80" s="74"/>
      <c r="H80" s="75"/>
      <c r="I80" s="74"/>
      <c r="J80" s="75"/>
      <c r="K80" s="74"/>
      <c r="L80" s="71">
        <v>84276</v>
      </c>
      <c r="M80" s="71"/>
      <c r="N80" s="71"/>
      <c r="O80" s="71"/>
      <c r="P80" s="71"/>
      <c r="Q80" s="71">
        <f t="shared" si="11"/>
        <v>79219.44</v>
      </c>
      <c r="R80" s="76">
        <f t="shared" si="12"/>
        <v>89332.56</v>
      </c>
      <c r="S80" s="86" t="str">
        <f t="shared" si="10"/>
        <v/>
      </c>
      <c r="T80" s="4"/>
    </row>
    <row r="81" spans="1:21" x14ac:dyDescent="0.25">
      <c r="A81" s="67" t="s">
        <v>827</v>
      </c>
      <c r="B81" s="79" t="s">
        <v>823</v>
      </c>
      <c r="C81" s="74"/>
      <c r="D81" s="75"/>
      <c r="E81" s="74"/>
      <c r="F81" s="75"/>
      <c r="G81" s="74"/>
      <c r="H81" s="75"/>
      <c r="I81" s="74"/>
      <c r="J81" s="75"/>
      <c r="K81" s="74"/>
      <c r="L81" s="71">
        <v>90190</v>
      </c>
      <c r="M81" s="71"/>
      <c r="N81" s="71"/>
      <c r="O81" s="71"/>
      <c r="P81" s="71"/>
      <c r="Q81" s="71">
        <f t="shared" si="11"/>
        <v>84778.599999999991</v>
      </c>
      <c r="R81" s="76">
        <f t="shared" si="12"/>
        <v>95601.400000000009</v>
      </c>
      <c r="S81" s="86" t="str">
        <f t="shared" si="10"/>
        <v/>
      </c>
      <c r="T81" s="4"/>
    </row>
    <row r="82" spans="1:21" x14ac:dyDescent="0.25">
      <c r="A82" s="67" t="s">
        <v>828</v>
      </c>
      <c r="B82" s="79" t="s">
        <v>823</v>
      </c>
      <c r="C82" s="74"/>
      <c r="D82" s="75"/>
      <c r="E82" s="74"/>
      <c r="F82" s="75"/>
      <c r="G82" s="74"/>
      <c r="H82" s="75"/>
      <c r="I82" s="74"/>
      <c r="J82" s="75"/>
      <c r="K82" s="74"/>
      <c r="L82" s="71">
        <v>100029</v>
      </c>
      <c r="M82" s="71"/>
      <c r="N82" s="71"/>
      <c r="O82" s="71"/>
      <c r="P82" s="71"/>
      <c r="Q82" s="71">
        <f t="shared" si="11"/>
        <v>94027.26</v>
      </c>
      <c r="R82" s="76">
        <f t="shared" si="12"/>
        <v>106030.74</v>
      </c>
      <c r="S82" s="86" t="str">
        <f t="shared" si="10"/>
        <v/>
      </c>
      <c r="T82" s="4"/>
    </row>
    <row r="83" spans="1:21" ht="13.5" customHeight="1" x14ac:dyDescent="0.25">
      <c r="A83" s="67" t="s">
        <v>829</v>
      </c>
      <c r="B83" s="79" t="s">
        <v>823</v>
      </c>
      <c r="C83" s="74"/>
      <c r="D83" s="75"/>
      <c r="E83" s="74"/>
      <c r="F83" s="75"/>
      <c r="G83" s="74"/>
      <c r="H83" s="75"/>
      <c r="I83" s="74"/>
      <c r="J83" s="75"/>
      <c r="K83" s="74"/>
      <c r="L83" s="71">
        <v>110468</v>
      </c>
      <c r="M83" s="71"/>
      <c r="N83" s="71"/>
      <c r="O83" s="71"/>
      <c r="P83" s="71"/>
      <c r="Q83" s="71">
        <f t="shared" si="11"/>
        <v>103839.92</v>
      </c>
      <c r="R83" s="76">
        <f t="shared" si="12"/>
        <v>117096.08</v>
      </c>
      <c r="S83" s="86" t="str">
        <f t="shared" si="10"/>
        <v/>
      </c>
      <c r="T83" s="4"/>
      <c r="U83" s="12" t="s">
        <v>271</v>
      </c>
    </row>
    <row r="84" spans="1:21" ht="13.5" customHeight="1" x14ac:dyDescent="0.25">
      <c r="A84" s="67" t="s">
        <v>830</v>
      </c>
      <c r="B84" s="79" t="s">
        <v>823</v>
      </c>
      <c r="C84" s="74"/>
      <c r="D84" s="75"/>
      <c r="E84" s="74"/>
      <c r="F84" s="75"/>
      <c r="G84" s="74"/>
      <c r="H84" s="75"/>
      <c r="I84" s="74"/>
      <c r="J84" s="75"/>
      <c r="K84" s="74"/>
      <c r="L84" s="71">
        <v>120446</v>
      </c>
      <c r="M84" s="71"/>
      <c r="N84" s="71"/>
      <c r="O84" s="71"/>
      <c r="P84" s="71"/>
      <c r="Q84" s="71">
        <f t="shared" si="11"/>
        <v>113219.23999999999</v>
      </c>
      <c r="R84" s="76">
        <f t="shared" si="12"/>
        <v>127672.76000000001</v>
      </c>
      <c r="S84" s="86" t="str">
        <f t="shared" si="10"/>
        <v/>
      </c>
      <c r="T84" s="4"/>
    </row>
    <row r="85" spans="1:21" ht="13.5" customHeight="1" x14ac:dyDescent="0.25">
      <c r="A85" s="67" t="s">
        <v>831</v>
      </c>
      <c r="B85" s="79" t="s">
        <v>823</v>
      </c>
      <c r="C85" s="74"/>
      <c r="D85" s="75"/>
      <c r="E85" s="74"/>
      <c r="F85" s="75"/>
      <c r="G85" s="74"/>
      <c r="H85" s="75"/>
      <c r="I85" s="74"/>
      <c r="J85" s="75"/>
      <c r="K85" s="74"/>
      <c r="L85" s="71">
        <v>129353</v>
      </c>
      <c r="M85" s="71"/>
      <c r="N85" s="71"/>
      <c r="O85" s="71"/>
      <c r="P85" s="71"/>
      <c r="Q85" s="71">
        <f t="shared" si="11"/>
        <v>121591.81999999999</v>
      </c>
      <c r="R85" s="76">
        <f t="shared" si="12"/>
        <v>137114.18</v>
      </c>
      <c r="S85" s="86" t="str">
        <f t="shared" si="10"/>
        <v/>
      </c>
      <c r="T85" s="4"/>
    </row>
    <row r="86" spans="1:21" ht="13.5" customHeight="1" x14ac:dyDescent="0.25">
      <c r="A86" s="67" t="s">
        <v>832</v>
      </c>
      <c r="B86" s="79" t="s">
        <v>823</v>
      </c>
      <c r="C86" s="74"/>
      <c r="D86" s="75"/>
      <c r="E86" s="74"/>
      <c r="F86" s="75"/>
      <c r="G86" s="74"/>
      <c r="H86" s="75"/>
      <c r="I86" s="74"/>
      <c r="J86" s="75"/>
      <c r="K86" s="74"/>
      <c r="L86" s="71">
        <v>139038</v>
      </c>
      <c r="M86" s="71"/>
      <c r="N86" s="71"/>
      <c r="O86" s="71"/>
      <c r="P86" s="71"/>
      <c r="Q86" s="71">
        <f t="shared" si="11"/>
        <v>130695.71999999999</v>
      </c>
      <c r="R86" s="76">
        <f t="shared" si="12"/>
        <v>147380.28</v>
      </c>
      <c r="S86" s="86" t="str">
        <f t="shared" si="10"/>
        <v/>
      </c>
      <c r="T86" s="4"/>
      <c r="U86" s="12" t="s">
        <v>275</v>
      </c>
    </row>
    <row r="87" spans="1:21" ht="13.5" customHeight="1" x14ac:dyDescent="0.25">
      <c r="A87" s="67" t="s">
        <v>1567</v>
      </c>
      <c r="B87" s="80">
        <v>46013</v>
      </c>
      <c r="C87" s="74">
        <v>56709</v>
      </c>
      <c r="D87" s="75" t="s">
        <v>1568</v>
      </c>
      <c r="E87" s="74">
        <v>66461</v>
      </c>
      <c r="F87" s="75"/>
      <c r="G87" s="74"/>
      <c r="H87" s="75"/>
      <c r="I87" s="74"/>
      <c r="J87" s="75"/>
      <c r="K87" s="74"/>
      <c r="L87" s="71">
        <v>70103</v>
      </c>
      <c r="M87" s="71"/>
      <c r="N87" s="71">
        <v>800</v>
      </c>
      <c r="O87" s="71"/>
      <c r="P87" s="71">
        <f t="shared" si="4"/>
        <v>70903</v>
      </c>
      <c r="Q87" s="71">
        <f t="shared" si="11"/>
        <v>65896.819999999992</v>
      </c>
      <c r="R87" s="76">
        <f t="shared" si="12"/>
        <v>74309.180000000008</v>
      </c>
      <c r="S87" s="86" t="str">
        <f t="shared" si="10"/>
        <v/>
      </c>
      <c r="T87" s="4"/>
    </row>
    <row r="88" spans="1:21" ht="13.5" customHeight="1" x14ac:dyDescent="0.25">
      <c r="A88" s="67" t="s">
        <v>1569</v>
      </c>
      <c r="B88" s="80">
        <v>46013</v>
      </c>
      <c r="C88" s="74">
        <v>72427</v>
      </c>
      <c r="D88" s="75">
        <v>75166</v>
      </c>
      <c r="E88" s="74">
        <v>77704</v>
      </c>
      <c r="F88" s="75">
        <v>80246</v>
      </c>
      <c r="G88" s="74">
        <v>82795</v>
      </c>
      <c r="H88" s="75"/>
      <c r="I88" s="74"/>
      <c r="J88" s="75"/>
      <c r="K88" s="74"/>
      <c r="L88" s="71">
        <v>85374</v>
      </c>
      <c r="M88" s="71"/>
      <c r="N88" s="71">
        <v>800</v>
      </c>
      <c r="O88" s="71"/>
      <c r="P88" s="71">
        <f t="shared" si="4"/>
        <v>86174</v>
      </c>
      <c r="Q88" s="71">
        <f t="shared" si="11"/>
        <v>80251.56</v>
      </c>
      <c r="R88" s="76">
        <f t="shared" si="12"/>
        <v>90496.44</v>
      </c>
      <c r="S88" s="86" t="str">
        <f t="shared" si="10"/>
        <v/>
      </c>
      <c r="T88" s="4"/>
    </row>
    <row r="89" spans="1:21" ht="13.5" customHeight="1" x14ac:dyDescent="0.25">
      <c r="A89" s="67" t="s">
        <v>1570</v>
      </c>
      <c r="B89" s="80">
        <v>46013</v>
      </c>
      <c r="C89" s="74">
        <v>88989</v>
      </c>
      <c r="D89" s="75">
        <v>92187</v>
      </c>
      <c r="E89" s="74">
        <v>95378</v>
      </c>
      <c r="F89" s="75">
        <v>98561</v>
      </c>
      <c r="G89" s="74">
        <v>101755</v>
      </c>
      <c r="H89" s="75">
        <v>104941</v>
      </c>
      <c r="I89" s="74">
        <v>108127</v>
      </c>
      <c r="J89" s="75"/>
      <c r="K89" s="74"/>
      <c r="L89" s="71">
        <v>110760</v>
      </c>
      <c r="M89" s="71"/>
      <c r="N89" s="71">
        <v>800</v>
      </c>
      <c r="O89" s="71"/>
      <c r="P89" s="71">
        <f t="shared" si="4"/>
        <v>111560</v>
      </c>
      <c r="Q89" s="71">
        <f t="shared" si="11"/>
        <v>104114.4</v>
      </c>
      <c r="R89" s="76">
        <f t="shared" si="12"/>
        <v>117405.6</v>
      </c>
      <c r="S89" s="86" t="str">
        <f t="shared" si="10"/>
        <v/>
      </c>
      <c r="T89" s="4"/>
    </row>
    <row r="90" spans="1:21" ht="13.5" customHeight="1" x14ac:dyDescent="0.25">
      <c r="A90" s="67" t="s">
        <v>1571</v>
      </c>
      <c r="B90" s="80">
        <v>46013</v>
      </c>
      <c r="C90" s="74">
        <v>104135</v>
      </c>
      <c r="D90" s="75">
        <v>107592</v>
      </c>
      <c r="E90" s="74">
        <v>111060</v>
      </c>
      <c r="F90" s="75">
        <v>114524</v>
      </c>
      <c r="G90" s="74">
        <v>117987</v>
      </c>
      <c r="H90" s="75">
        <v>121451</v>
      </c>
      <c r="I90" s="74"/>
      <c r="J90" s="75"/>
      <c r="K90" s="74"/>
      <c r="L90" s="71">
        <v>123941</v>
      </c>
      <c r="M90" s="71"/>
      <c r="N90" s="71">
        <v>800</v>
      </c>
      <c r="O90" s="71"/>
      <c r="P90" s="71">
        <f t="shared" si="4"/>
        <v>124741</v>
      </c>
      <c r="Q90" s="71">
        <f t="shared" si="11"/>
        <v>116504.54</v>
      </c>
      <c r="R90" s="76">
        <f t="shared" si="12"/>
        <v>131377.46000000002</v>
      </c>
      <c r="S90" s="86" t="str">
        <f t="shared" si="10"/>
        <v/>
      </c>
      <c r="T90" s="4"/>
    </row>
    <row r="91" spans="1:21" ht="13.5" customHeight="1" x14ac:dyDescent="0.25">
      <c r="A91" s="67" t="s">
        <v>1572</v>
      </c>
      <c r="B91" s="80">
        <v>46013</v>
      </c>
      <c r="C91" s="74">
        <v>119286</v>
      </c>
      <c r="D91" s="75">
        <v>123298</v>
      </c>
      <c r="E91" s="74">
        <v>127330</v>
      </c>
      <c r="F91" s="75">
        <v>131362</v>
      </c>
      <c r="G91" s="74">
        <v>135403</v>
      </c>
      <c r="H91" s="75">
        <v>139443</v>
      </c>
      <c r="I91" s="74"/>
      <c r="J91" s="75"/>
      <c r="K91" s="74"/>
      <c r="L91" s="71">
        <v>142611</v>
      </c>
      <c r="M91" s="71"/>
      <c r="N91" s="71">
        <v>800</v>
      </c>
      <c r="O91" s="71"/>
      <c r="P91" s="71">
        <f t="shared" si="4"/>
        <v>143411</v>
      </c>
      <c r="Q91" s="71">
        <f t="shared" si="11"/>
        <v>134054.34</v>
      </c>
      <c r="R91" s="76">
        <f t="shared" si="12"/>
        <v>151167.66</v>
      </c>
      <c r="S91" s="86" t="str">
        <f t="shared" si="10"/>
        <v/>
      </c>
      <c r="T91" s="4"/>
    </row>
    <row r="92" spans="1:21" ht="13.5" customHeight="1" x14ac:dyDescent="0.25">
      <c r="A92" s="67" t="s">
        <v>1573</v>
      </c>
      <c r="B92" s="68" t="s">
        <v>841</v>
      </c>
      <c r="C92" s="74"/>
      <c r="D92" s="75"/>
      <c r="E92" s="74"/>
      <c r="F92" s="75"/>
      <c r="G92" s="74"/>
      <c r="H92" s="75"/>
      <c r="I92" s="74"/>
      <c r="J92" s="75"/>
      <c r="K92" s="74"/>
      <c r="L92" s="71">
        <v>92150</v>
      </c>
      <c r="M92" s="71"/>
      <c r="N92" s="71"/>
      <c r="O92" s="71"/>
      <c r="P92" s="71"/>
      <c r="Q92" s="71">
        <f t="shared" si="11"/>
        <v>86621</v>
      </c>
      <c r="R92" s="76">
        <f t="shared" si="12"/>
        <v>97679</v>
      </c>
      <c r="S92" s="86" t="str">
        <f t="shared" si="10"/>
        <v/>
      </c>
      <c r="T92" s="4"/>
    </row>
    <row r="93" spans="1:21" x14ac:dyDescent="0.25">
      <c r="A93" s="67" t="s">
        <v>1574</v>
      </c>
      <c r="B93" s="68" t="s">
        <v>841</v>
      </c>
      <c r="C93" s="74"/>
      <c r="D93" s="75"/>
      <c r="E93" s="74"/>
      <c r="F93" s="75"/>
      <c r="G93" s="74"/>
      <c r="H93" s="75"/>
      <c r="I93" s="74"/>
      <c r="J93" s="75"/>
      <c r="K93" s="74"/>
      <c r="L93" s="71">
        <v>121962</v>
      </c>
      <c r="M93" s="71"/>
      <c r="N93" s="71"/>
      <c r="O93" s="71"/>
      <c r="P93" s="71"/>
      <c r="Q93" s="71">
        <f t="shared" si="11"/>
        <v>114644.28</v>
      </c>
      <c r="R93" s="76">
        <f t="shared" si="12"/>
        <v>129279.72</v>
      </c>
      <c r="S93" s="86" t="str">
        <f t="shared" si="10"/>
        <v/>
      </c>
      <c r="T93" s="4"/>
      <c r="U93" s="3" t="s">
        <v>282</v>
      </c>
    </row>
    <row r="94" spans="1:21" x14ac:dyDescent="0.25">
      <c r="A94" s="67" t="s">
        <v>1575</v>
      </c>
      <c r="B94" s="68" t="s">
        <v>841</v>
      </c>
      <c r="C94" s="74"/>
      <c r="D94" s="75"/>
      <c r="E94" s="74"/>
      <c r="F94" s="75"/>
      <c r="G94" s="74"/>
      <c r="H94" s="75"/>
      <c r="I94" s="74"/>
      <c r="J94" s="75"/>
      <c r="K94" s="74"/>
      <c r="L94" s="71">
        <v>134115</v>
      </c>
      <c r="M94" s="71"/>
      <c r="N94" s="71"/>
      <c r="O94" s="71"/>
      <c r="P94" s="71"/>
      <c r="Q94" s="71">
        <f t="shared" si="11"/>
        <v>126068.09999999999</v>
      </c>
      <c r="R94" s="76">
        <f t="shared" si="12"/>
        <v>142161.9</v>
      </c>
      <c r="S94" s="86" t="str">
        <f t="shared" si="10"/>
        <v/>
      </c>
      <c r="T94" s="4"/>
    </row>
    <row r="95" spans="1:21" x14ac:dyDescent="0.25">
      <c r="A95" s="67" t="s">
        <v>1576</v>
      </c>
      <c r="B95" s="68" t="s">
        <v>841</v>
      </c>
      <c r="C95" s="74"/>
      <c r="D95" s="75"/>
      <c r="E95" s="74"/>
      <c r="F95" s="75"/>
      <c r="G95" s="74"/>
      <c r="H95" s="75"/>
      <c r="I95" s="74"/>
      <c r="J95" s="75"/>
      <c r="K95" s="74"/>
      <c r="L95" s="71">
        <v>149723</v>
      </c>
      <c r="M95" s="71"/>
      <c r="N95" s="71"/>
      <c r="O95" s="71"/>
      <c r="P95" s="71"/>
      <c r="Q95" s="71">
        <f t="shared" si="11"/>
        <v>140739.62</v>
      </c>
      <c r="R95" s="76">
        <f t="shared" si="12"/>
        <v>158706.38</v>
      </c>
      <c r="S95" s="86" t="str">
        <f t="shared" si="10"/>
        <v/>
      </c>
      <c r="T95" s="4"/>
    </row>
    <row r="96" spans="1:21" x14ac:dyDescent="0.25">
      <c r="A96" s="67" t="s">
        <v>1577</v>
      </c>
      <c r="B96" s="85" t="s">
        <v>1578</v>
      </c>
      <c r="C96" s="77"/>
      <c r="D96" s="77"/>
      <c r="E96" s="77"/>
      <c r="F96" s="77"/>
      <c r="G96" s="77"/>
      <c r="H96" s="77"/>
      <c r="I96" s="77"/>
      <c r="J96" s="77"/>
      <c r="K96" s="77"/>
      <c r="L96" s="78">
        <v>161773</v>
      </c>
      <c r="M96" s="78"/>
      <c r="N96" s="78"/>
      <c r="O96" s="78"/>
      <c r="P96" s="78"/>
      <c r="Q96" s="71">
        <f>SUM(L96*0.94)</f>
        <v>152066.62</v>
      </c>
      <c r="R96" s="76">
        <f>SUM(L96*1.06)</f>
        <v>171479.38</v>
      </c>
      <c r="S96" s="86" t="str">
        <f t="shared" si="10"/>
        <v/>
      </c>
      <c r="T96" s="4"/>
    </row>
    <row r="97" spans="1:21" x14ac:dyDescent="0.25">
      <c r="A97" s="67" t="s">
        <v>1579</v>
      </c>
      <c r="B97" s="79" t="s">
        <v>1578</v>
      </c>
      <c r="C97" s="77"/>
      <c r="D97" s="77"/>
      <c r="E97" s="77"/>
      <c r="F97" s="77"/>
      <c r="G97" s="77"/>
      <c r="H97" s="77"/>
      <c r="I97" s="77"/>
      <c r="J97" s="77"/>
      <c r="K97" s="77"/>
      <c r="L97" s="78">
        <v>181365</v>
      </c>
      <c r="M97" s="78"/>
      <c r="N97" s="78"/>
      <c r="O97" s="78"/>
      <c r="P97" s="78"/>
      <c r="Q97" s="71">
        <f>SUM(L97*0.94)</f>
        <v>170483.09999999998</v>
      </c>
      <c r="R97" s="76">
        <f>SUM(L97*1.06)</f>
        <v>192246.90000000002</v>
      </c>
      <c r="S97" s="86" t="str">
        <f t="shared" si="10"/>
        <v/>
      </c>
      <c r="T97" s="4"/>
    </row>
    <row r="98" spans="1:21" x14ac:dyDescent="0.25">
      <c r="A98" s="67" t="s">
        <v>1580</v>
      </c>
      <c r="B98" s="79" t="s">
        <v>1578</v>
      </c>
      <c r="C98" s="77"/>
      <c r="D98" s="77"/>
      <c r="E98" s="77"/>
      <c r="F98" s="77"/>
      <c r="G98" s="77"/>
      <c r="H98" s="77"/>
      <c r="I98" s="77"/>
      <c r="J98" s="77"/>
      <c r="K98" s="77"/>
      <c r="L98" s="78">
        <v>202918</v>
      </c>
      <c r="M98" s="78"/>
      <c r="N98" s="78"/>
      <c r="O98" s="78"/>
      <c r="P98" s="78"/>
      <c r="Q98" s="71">
        <f>SUM(L98*0.94)</f>
        <v>190742.91999999998</v>
      </c>
      <c r="R98" s="76">
        <f>SUM(L98*1.06)</f>
        <v>215093.08000000002</v>
      </c>
      <c r="S98" s="86" t="str">
        <f t="shared" si="10"/>
        <v/>
      </c>
      <c r="T98" s="4"/>
    </row>
    <row r="99" spans="1:21" x14ac:dyDescent="0.25">
      <c r="A99" s="67" t="s">
        <v>1581</v>
      </c>
      <c r="B99" s="79" t="s">
        <v>1578</v>
      </c>
      <c r="C99" s="77"/>
      <c r="D99" s="77"/>
      <c r="E99" s="77"/>
      <c r="F99" s="77"/>
      <c r="G99" s="77"/>
      <c r="H99" s="77"/>
      <c r="I99" s="77"/>
      <c r="J99" s="77"/>
      <c r="K99" s="77"/>
      <c r="L99" s="78">
        <v>232676</v>
      </c>
      <c r="M99" s="78"/>
      <c r="N99" s="78"/>
      <c r="O99" s="78"/>
      <c r="P99" s="78"/>
      <c r="Q99" s="71">
        <f>SUM(L99*0.94)</f>
        <v>218715.43999999997</v>
      </c>
      <c r="R99" s="76">
        <f>SUM(L99*1.06)</f>
        <v>246636.56000000003</v>
      </c>
      <c r="S99" s="86" t="str">
        <f t="shared" si="10"/>
        <v/>
      </c>
      <c r="T99" s="4"/>
    </row>
    <row r="100" spans="1:21" x14ac:dyDescent="0.25">
      <c r="A100" s="67" t="s">
        <v>1582</v>
      </c>
      <c r="B100" s="79" t="s">
        <v>1578</v>
      </c>
      <c r="C100" s="77"/>
      <c r="D100" s="77"/>
      <c r="E100" s="77"/>
      <c r="F100" s="77"/>
      <c r="G100" s="77"/>
      <c r="H100" s="77"/>
      <c r="I100" s="77"/>
      <c r="J100" s="77"/>
      <c r="K100" s="77"/>
      <c r="L100" s="78">
        <v>260719</v>
      </c>
      <c r="M100" s="78"/>
      <c r="N100" s="78"/>
      <c r="O100" s="78"/>
      <c r="P100" s="78"/>
      <c r="Q100" s="71">
        <f>SUM(L100*0.94)</f>
        <v>245075.86</v>
      </c>
      <c r="R100" s="76">
        <f>SUM(L100*1.06)</f>
        <v>276362.14</v>
      </c>
      <c r="S100" s="86" t="str">
        <f t="shared" si="10"/>
        <v/>
      </c>
      <c r="T100" s="4"/>
    </row>
    <row r="101" spans="1:21" x14ac:dyDescent="0.25">
      <c r="A101" s="81" t="s">
        <v>974</v>
      </c>
      <c r="B101" s="79" t="s">
        <v>971</v>
      </c>
      <c r="C101" s="74"/>
      <c r="D101" s="75"/>
      <c r="E101" s="74"/>
      <c r="F101" s="75"/>
      <c r="G101" s="74"/>
      <c r="H101" s="75"/>
      <c r="I101" s="74"/>
      <c r="J101" s="75"/>
      <c r="K101" s="74"/>
      <c r="L101" s="71">
        <f t="shared" ref="L101:L110" si="13">W194</f>
        <v>57876</v>
      </c>
      <c r="M101" s="71"/>
      <c r="N101" s="71"/>
      <c r="O101" s="71"/>
      <c r="P101" s="71"/>
      <c r="Q101" s="71">
        <f t="shared" ref="Q101:Q118" si="14">SUM(L101*0.94)</f>
        <v>54403.439999999995</v>
      </c>
      <c r="R101" s="76">
        <f t="shared" ref="R101:R118" si="15">SUM(L101*1.06)</f>
        <v>61348.560000000005</v>
      </c>
      <c r="S101" s="86" t="str">
        <f t="shared" si="10"/>
        <v/>
      </c>
      <c r="T101" s="4"/>
      <c r="U101" s="3" t="s">
        <v>291</v>
      </c>
    </row>
    <row r="102" spans="1:21" x14ac:dyDescent="0.25">
      <c r="A102" s="81" t="s">
        <v>975</v>
      </c>
      <c r="B102" s="79" t="s">
        <v>971</v>
      </c>
      <c r="C102" s="74"/>
      <c r="D102" s="75"/>
      <c r="E102" s="74"/>
      <c r="F102" s="75"/>
      <c r="G102" s="74"/>
      <c r="H102" s="75"/>
      <c r="I102" s="74"/>
      <c r="J102" s="75"/>
      <c r="K102" s="74"/>
      <c r="L102" s="71">
        <f t="shared" si="13"/>
        <v>59865</v>
      </c>
      <c r="M102" s="71"/>
      <c r="N102" s="71"/>
      <c r="O102" s="71"/>
      <c r="P102" s="71"/>
      <c r="Q102" s="71">
        <f t="shared" si="14"/>
        <v>56273.1</v>
      </c>
      <c r="R102" s="76">
        <f t="shared" si="15"/>
        <v>63456.9</v>
      </c>
      <c r="S102" s="86" t="str">
        <f t="shared" si="10"/>
        <v/>
      </c>
      <c r="T102" s="4"/>
      <c r="U102" s="12" t="s">
        <v>1583</v>
      </c>
    </row>
    <row r="103" spans="1:21" x14ac:dyDescent="0.25">
      <c r="A103" s="81" t="s">
        <v>976</v>
      </c>
      <c r="B103" s="79" t="s">
        <v>971</v>
      </c>
      <c r="C103" s="74"/>
      <c r="D103" s="75"/>
      <c r="E103" s="74"/>
      <c r="F103" s="75"/>
      <c r="G103" s="74"/>
      <c r="H103" s="75"/>
      <c r="I103" s="74"/>
      <c r="J103" s="75"/>
      <c r="K103" s="74"/>
      <c r="L103" s="71">
        <f t="shared" si="13"/>
        <v>61873.5</v>
      </c>
      <c r="M103" s="71"/>
      <c r="N103" s="71"/>
      <c r="O103" s="71"/>
      <c r="P103" s="71"/>
      <c r="Q103" s="71">
        <f t="shared" si="14"/>
        <v>58161.09</v>
      </c>
      <c r="R103" s="76">
        <f t="shared" si="15"/>
        <v>65585.91</v>
      </c>
      <c r="S103" s="86" t="str">
        <f t="shared" si="10"/>
        <v/>
      </c>
      <c r="T103" s="4"/>
    </row>
    <row r="104" spans="1:21" x14ac:dyDescent="0.25">
      <c r="A104" s="81" t="s">
        <v>977</v>
      </c>
      <c r="B104" s="79" t="s">
        <v>971</v>
      </c>
      <c r="C104" s="74"/>
      <c r="D104" s="75"/>
      <c r="E104" s="74"/>
      <c r="F104" s="75"/>
      <c r="G104" s="74"/>
      <c r="H104" s="75"/>
      <c r="I104" s="74"/>
      <c r="J104" s="75"/>
      <c r="K104" s="74"/>
      <c r="L104" s="71">
        <f t="shared" si="13"/>
        <v>64038.000000000015</v>
      </c>
      <c r="M104" s="71"/>
      <c r="N104" s="71"/>
      <c r="O104" s="71"/>
      <c r="P104" s="71"/>
      <c r="Q104" s="71">
        <f t="shared" si="14"/>
        <v>60195.720000000008</v>
      </c>
      <c r="R104" s="76">
        <f t="shared" si="15"/>
        <v>67880.280000000013</v>
      </c>
      <c r="S104" s="86" t="str">
        <f t="shared" si="10"/>
        <v/>
      </c>
      <c r="T104" s="4"/>
      <c r="U104" s="6"/>
    </row>
    <row r="105" spans="1:21" x14ac:dyDescent="0.25">
      <c r="A105" s="81" t="s">
        <v>978</v>
      </c>
      <c r="B105" s="79" t="s">
        <v>971</v>
      </c>
      <c r="C105" s="74"/>
      <c r="D105" s="75"/>
      <c r="E105" s="74"/>
      <c r="F105" s="75"/>
      <c r="G105" s="74"/>
      <c r="H105" s="75"/>
      <c r="I105" s="74"/>
      <c r="J105" s="75"/>
      <c r="K105" s="74"/>
      <c r="L105" s="71">
        <f t="shared" si="13"/>
        <v>66202.5</v>
      </c>
      <c r="M105" s="71"/>
      <c r="N105" s="71"/>
      <c r="O105" s="71"/>
      <c r="P105" s="71"/>
      <c r="Q105" s="71">
        <f t="shared" si="14"/>
        <v>62230.35</v>
      </c>
      <c r="R105" s="76">
        <f t="shared" si="15"/>
        <v>70174.650000000009</v>
      </c>
      <c r="S105" s="86" t="str">
        <f t="shared" si="10"/>
        <v/>
      </c>
      <c r="T105" s="4"/>
      <c r="U105" s="12"/>
    </row>
    <row r="106" spans="1:21" x14ac:dyDescent="0.25">
      <c r="A106" s="81" t="s">
        <v>979</v>
      </c>
      <c r="B106" s="79" t="s">
        <v>971</v>
      </c>
      <c r="C106" s="74"/>
      <c r="D106" s="75"/>
      <c r="E106" s="74"/>
      <c r="F106" s="75"/>
      <c r="G106" s="74"/>
      <c r="H106" s="75"/>
      <c r="I106" s="74"/>
      <c r="J106" s="75"/>
      <c r="K106" s="74"/>
      <c r="L106" s="71">
        <f t="shared" si="13"/>
        <v>69147</v>
      </c>
      <c r="M106" s="71"/>
      <c r="N106" s="71"/>
      <c r="O106" s="71"/>
      <c r="P106" s="71"/>
      <c r="Q106" s="71">
        <f t="shared" si="14"/>
        <v>64998.179999999993</v>
      </c>
      <c r="R106" s="76">
        <f t="shared" si="15"/>
        <v>73295.820000000007</v>
      </c>
      <c r="S106" s="86" t="str">
        <f t="shared" si="10"/>
        <v/>
      </c>
      <c r="T106" s="4"/>
    </row>
    <row r="107" spans="1:21" x14ac:dyDescent="0.25">
      <c r="A107" s="81" t="s">
        <v>980</v>
      </c>
      <c r="B107" s="79" t="s">
        <v>971</v>
      </c>
      <c r="C107" s="74"/>
      <c r="D107" s="75"/>
      <c r="E107" s="74"/>
      <c r="F107" s="75"/>
      <c r="G107" s="74"/>
      <c r="H107" s="75"/>
      <c r="I107" s="74"/>
      <c r="J107" s="75"/>
      <c r="K107" s="74"/>
      <c r="L107" s="71">
        <f t="shared" si="13"/>
        <v>72091.5</v>
      </c>
      <c r="M107" s="71"/>
      <c r="N107" s="71"/>
      <c r="O107" s="71"/>
      <c r="P107" s="71"/>
      <c r="Q107" s="71">
        <f t="shared" si="14"/>
        <v>67766.009999999995</v>
      </c>
      <c r="R107" s="76">
        <f t="shared" si="15"/>
        <v>76416.990000000005</v>
      </c>
      <c r="S107" s="86" t="str">
        <f t="shared" si="10"/>
        <v/>
      </c>
      <c r="T107" s="4"/>
      <c r="U107" s="3" t="s">
        <v>252</v>
      </c>
    </row>
    <row r="108" spans="1:21" x14ac:dyDescent="0.25">
      <c r="A108" s="81" t="s">
        <v>981</v>
      </c>
      <c r="B108" s="79" t="s">
        <v>971</v>
      </c>
      <c r="C108" s="74"/>
      <c r="D108" s="75"/>
      <c r="E108" s="74"/>
      <c r="F108" s="75"/>
      <c r="G108" s="74"/>
      <c r="H108" s="75"/>
      <c r="I108" s="74"/>
      <c r="J108" s="75"/>
      <c r="K108" s="74"/>
      <c r="L108" s="71">
        <f t="shared" si="13"/>
        <v>74568</v>
      </c>
      <c r="M108" s="71"/>
      <c r="N108" s="71"/>
      <c r="O108" s="71"/>
      <c r="P108" s="71"/>
      <c r="Q108" s="71">
        <f t="shared" si="14"/>
        <v>70093.919999999998</v>
      </c>
      <c r="R108" s="76">
        <f t="shared" si="15"/>
        <v>79042.080000000002</v>
      </c>
      <c r="S108" s="86" t="str">
        <f t="shared" si="10"/>
        <v/>
      </c>
      <c r="T108" s="4"/>
    </row>
    <row r="109" spans="1:21" x14ac:dyDescent="0.25">
      <c r="A109" s="81" t="s">
        <v>982</v>
      </c>
      <c r="B109" s="79" t="s">
        <v>971</v>
      </c>
      <c r="C109" s="74"/>
      <c r="D109" s="75"/>
      <c r="E109" s="74"/>
      <c r="F109" s="75"/>
      <c r="G109" s="74"/>
      <c r="H109" s="75"/>
      <c r="I109" s="74"/>
      <c r="J109" s="75"/>
      <c r="K109" s="74"/>
      <c r="L109" s="71">
        <f t="shared" si="13"/>
        <v>77278.5</v>
      </c>
      <c r="M109" s="71"/>
      <c r="N109" s="71"/>
      <c r="O109" s="71"/>
      <c r="P109" s="71"/>
      <c r="Q109" s="71">
        <f t="shared" si="14"/>
        <v>72641.789999999994</v>
      </c>
      <c r="R109" s="76">
        <f t="shared" si="15"/>
        <v>81915.210000000006</v>
      </c>
      <c r="S109" s="86" t="str">
        <f t="shared" si="10"/>
        <v/>
      </c>
      <c r="T109" s="4"/>
    </row>
    <row r="110" spans="1:21" x14ac:dyDescent="0.25">
      <c r="A110" s="81" t="s">
        <v>983</v>
      </c>
      <c r="B110" s="79" t="s">
        <v>971</v>
      </c>
      <c r="C110" s="74"/>
      <c r="D110" s="75"/>
      <c r="E110" s="74"/>
      <c r="F110" s="75"/>
      <c r="G110" s="74"/>
      <c r="H110" s="75"/>
      <c r="I110" s="74"/>
      <c r="J110" s="75"/>
      <c r="K110" s="74"/>
      <c r="L110" s="71">
        <f t="shared" si="13"/>
        <v>79969.5</v>
      </c>
      <c r="M110" s="71"/>
      <c r="N110" s="71"/>
      <c r="O110" s="71"/>
      <c r="P110" s="71"/>
      <c r="Q110" s="71">
        <f t="shared" si="14"/>
        <v>75171.33</v>
      </c>
      <c r="R110" s="76">
        <f t="shared" si="15"/>
        <v>84767.67</v>
      </c>
      <c r="S110" s="86" t="str">
        <f t="shared" si="10"/>
        <v/>
      </c>
      <c r="T110" s="4"/>
    </row>
    <row r="111" spans="1:21" x14ac:dyDescent="0.25">
      <c r="A111" s="67" t="s">
        <v>1087</v>
      </c>
      <c r="B111" s="79" t="s">
        <v>1088</v>
      </c>
      <c r="C111" s="74">
        <v>51899</v>
      </c>
      <c r="D111" s="75">
        <v>53329</v>
      </c>
      <c r="E111" s="74">
        <v>54759</v>
      </c>
      <c r="F111" s="75">
        <v>56176</v>
      </c>
      <c r="G111" s="74">
        <v>58424</v>
      </c>
      <c r="H111" s="75"/>
      <c r="I111" s="74"/>
      <c r="J111" s="75"/>
      <c r="K111" s="74"/>
      <c r="L111" s="71">
        <f t="shared" ref="L111:L156" si="16">MAX(C111:K111)</f>
        <v>58424</v>
      </c>
      <c r="M111" s="71"/>
      <c r="N111" s="71">
        <v>800</v>
      </c>
      <c r="O111" s="71"/>
      <c r="P111" s="71">
        <f t="shared" si="4"/>
        <v>59224</v>
      </c>
      <c r="Q111" s="71">
        <f t="shared" si="14"/>
        <v>54918.559999999998</v>
      </c>
      <c r="R111" s="76">
        <f t="shared" si="15"/>
        <v>61929.440000000002</v>
      </c>
      <c r="S111" s="86" t="str">
        <f t="shared" si="10"/>
        <v/>
      </c>
      <c r="T111" s="4"/>
    </row>
    <row r="112" spans="1:21" x14ac:dyDescent="0.25">
      <c r="A112" s="67" t="s">
        <v>1090</v>
      </c>
      <c r="B112" s="79" t="s">
        <v>1088</v>
      </c>
      <c r="C112" s="74">
        <v>59518</v>
      </c>
      <c r="D112" s="75">
        <v>61244</v>
      </c>
      <c r="E112" s="74">
        <v>62965</v>
      </c>
      <c r="F112" s="75">
        <v>64690</v>
      </c>
      <c r="G112" s="74">
        <v>67276</v>
      </c>
      <c r="H112" s="75"/>
      <c r="I112" s="74"/>
      <c r="J112" s="75"/>
      <c r="K112" s="74"/>
      <c r="L112" s="71">
        <f t="shared" si="16"/>
        <v>67276</v>
      </c>
      <c r="M112" s="71"/>
      <c r="N112" s="71">
        <v>800</v>
      </c>
      <c r="O112" s="71"/>
      <c r="P112" s="71">
        <f t="shared" si="4"/>
        <v>68076</v>
      </c>
      <c r="Q112" s="71">
        <f t="shared" si="14"/>
        <v>63239.439999999995</v>
      </c>
      <c r="R112" s="76">
        <f t="shared" si="15"/>
        <v>71312.56</v>
      </c>
      <c r="S112" s="86" t="str">
        <f t="shared" si="10"/>
        <v/>
      </c>
      <c r="T112" s="4"/>
    </row>
    <row r="113" spans="1:20" x14ac:dyDescent="0.25">
      <c r="A113" s="67" t="s">
        <v>1091</v>
      </c>
      <c r="B113" s="79" t="s">
        <v>1088</v>
      </c>
      <c r="C113" s="74">
        <v>66559</v>
      </c>
      <c r="D113" s="75">
        <v>68555</v>
      </c>
      <c r="E113" s="74">
        <v>70568</v>
      </c>
      <c r="F113" s="75">
        <v>72567</v>
      </c>
      <c r="G113" s="74">
        <v>75472</v>
      </c>
      <c r="H113" s="75"/>
      <c r="I113" s="74"/>
      <c r="J113" s="75"/>
      <c r="K113" s="74"/>
      <c r="L113" s="71">
        <f t="shared" si="16"/>
        <v>75472</v>
      </c>
      <c r="M113" s="71"/>
      <c r="N113" s="71">
        <v>800</v>
      </c>
      <c r="O113" s="71"/>
      <c r="P113" s="71">
        <f t="shared" si="4"/>
        <v>76272</v>
      </c>
      <c r="Q113" s="71">
        <f t="shared" si="14"/>
        <v>70943.679999999993</v>
      </c>
      <c r="R113" s="76">
        <f t="shared" si="15"/>
        <v>80000.320000000007</v>
      </c>
      <c r="S113" s="86" t="str">
        <f t="shared" si="10"/>
        <v/>
      </c>
      <c r="T113" s="4"/>
    </row>
    <row r="114" spans="1:20" x14ac:dyDescent="0.25">
      <c r="A114" s="67" t="s">
        <v>1092</v>
      </c>
      <c r="B114" s="79" t="s">
        <v>1088</v>
      </c>
      <c r="C114" s="74">
        <v>74995</v>
      </c>
      <c r="D114" s="75">
        <v>77316</v>
      </c>
      <c r="E114" s="74">
        <v>79648</v>
      </c>
      <c r="F114" s="75">
        <v>81985</v>
      </c>
      <c r="G114" s="74">
        <v>85266</v>
      </c>
      <c r="H114" s="75"/>
      <c r="I114" s="74"/>
      <c r="J114" s="75"/>
      <c r="K114" s="74"/>
      <c r="L114" s="71">
        <f t="shared" si="16"/>
        <v>85266</v>
      </c>
      <c r="M114" s="71"/>
      <c r="N114" s="71">
        <v>800</v>
      </c>
      <c r="O114" s="71"/>
      <c r="P114" s="71">
        <f t="shared" ref="P114:P161" si="17">SUM(L114:N114)</f>
        <v>86066</v>
      </c>
      <c r="Q114" s="71">
        <f t="shared" si="14"/>
        <v>80150.039999999994</v>
      </c>
      <c r="R114" s="76">
        <f t="shared" si="15"/>
        <v>90381.96</v>
      </c>
      <c r="S114" s="86" t="str">
        <f t="shared" si="10"/>
        <v/>
      </c>
      <c r="T114" s="4"/>
    </row>
    <row r="115" spans="1:20" x14ac:dyDescent="0.25">
      <c r="A115" s="67" t="s">
        <v>1093</v>
      </c>
      <c r="B115" s="79" t="s">
        <v>1088</v>
      </c>
      <c r="C115" s="74">
        <v>84174</v>
      </c>
      <c r="D115" s="75">
        <v>86750</v>
      </c>
      <c r="E115" s="74">
        <v>89343</v>
      </c>
      <c r="F115" s="75">
        <v>92025</v>
      </c>
      <c r="G115" s="74">
        <v>95704</v>
      </c>
      <c r="H115" s="75"/>
      <c r="I115" s="74"/>
      <c r="J115" s="75"/>
      <c r="K115" s="74"/>
      <c r="L115" s="71">
        <f t="shared" si="16"/>
        <v>95704</v>
      </c>
      <c r="M115" s="71"/>
      <c r="N115" s="71">
        <v>800</v>
      </c>
      <c r="O115" s="71"/>
      <c r="P115" s="71">
        <f t="shared" si="17"/>
        <v>96504</v>
      </c>
      <c r="Q115" s="71">
        <f t="shared" si="14"/>
        <v>89961.76</v>
      </c>
      <c r="R115" s="76">
        <f t="shared" si="15"/>
        <v>101446.24</v>
      </c>
      <c r="S115" s="86" t="str">
        <f t="shared" si="10"/>
        <v/>
      </c>
      <c r="T115" s="4"/>
    </row>
    <row r="116" spans="1:20" x14ac:dyDescent="0.25">
      <c r="A116" s="67" t="s">
        <v>1094</v>
      </c>
      <c r="B116" s="79" t="s">
        <v>1088</v>
      </c>
      <c r="C116" s="74">
        <v>93148</v>
      </c>
      <c r="D116" s="75">
        <v>96188</v>
      </c>
      <c r="E116" s="74">
        <v>99250</v>
      </c>
      <c r="F116" s="75">
        <v>102302</v>
      </c>
      <c r="G116" s="74">
        <v>106393</v>
      </c>
      <c r="H116" s="75"/>
      <c r="I116" s="74"/>
      <c r="J116" s="75"/>
      <c r="K116" s="74"/>
      <c r="L116" s="71">
        <f t="shared" si="16"/>
        <v>106393</v>
      </c>
      <c r="M116" s="71"/>
      <c r="N116" s="71">
        <v>800</v>
      </c>
      <c r="O116" s="71"/>
      <c r="P116" s="71">
        <f t="shared" si="17"/>
        <v>107193</v>
      </c>
      <c r="Q116" s="71">
        <f t="shared" si="14"/>
        <v>100009.42</v>
      </c>
      <c r="R116" s="76">
        <f t="shared" si="15"/>
        <v>112776.58</v>
      </c>
      <c r="S116" s="86" t="str">
        <f t="shared" si="10"/>
        <v/>
      </c>
      <c r="T116" s="4"/>
    </row>
    <row r="117" spans="1:20" x14ac:dyDescent="0.25">
      <c r="A117" s="67" t="s">
        <v>1095</v>
      </c>
      <c r="B117" s="79" t="s">
        <v>1088</v>
      </c>
      <c r="C117" s="74">
        <v>106746</v>
      </c>
      <c r="D117" s="75">
        <v>110340</v>
      </c>
      <c r="E117" s="74">
        <v>113931</v>
      </c>
      <c r="F117" s="75">
        <v>117341</v>
      </c>
      <c r="G117" s="74">
        <v>122034</v>
      </c>
      <c r="H117" s="75"/>
      <c r="I117" s="74"/>
      <c r="J117" s="75"/>
      <c r="K117" s="74"/>
      <c r="L117" s="71">
        <f t="shared" si="16"/>
        <v>122034</v>
      </c>
      <c r="M117" s="71"/>
      <c r="N117" s="71">
        <v>800</v>
      </c>
      <c r="O117" s="71"/>
      <c r="P117" s="71">
        <f t="shared" si="17"/>
        <v>122834</v>
      </c>
      <c r="Q117" s="71">
        <f t="shared" si="14"/>
        <v>114711.95999999999</v>
      </c>
      <c r="R117" s="76">
        <f t="shared" si="15"/>
        <v>129356.04000000001</v>
      </c>
      <c r="S117" s="86" t="str">
        <f t="shared" si="10"/>
        <v/>
      </c>
      <c r="T117" s="4"/>
    </row>
    <row r="118" spans="1:20" x14ac:dyDescent="0.25">
      <c r="A118" s="67" t="s">
        <v>1096</v>
      </c>
      <c r="B118" s="79" t="s">
        <v>1088</v>
      </c>
      <c r="C118" s="74">
        <v>121092</v>
      </c>
      <c r="D118" s="75">
        <v>124933</v>
      </c>
      <c r="E118" s="74">
        <v>128748</v>
      </c>
      <c r="F118" s="75">
        <v>132566</v>
      </c>
      <c r="G118" s="74">
        <v>137872</v>
      </c>
      <c r="H118" s="75"/>
      <c r="I118" s="74"/>
      <c r="J118" s="75"/>
      <c r="K118" s="74"/>
      <c r="L118" s="71">
        <f t="shared" si="16"/>
        <v>137872</v>
      </c>
      <c r="M118" s="71"/>
      <c r="N118" s="71">
        <v>800</v>
      </c>
      <c r="O118" s="71"/>
      <c r="P118" s="71">
        <f t="shared" si="17"/>
        <v>138672</v>
      </c>
      <c r="Q118" s="71">
        <f t="shared" si="14"/>
        <v>129599.67999999999</v>
      </c>
      <c r="R118" s="76">
        <f t="shared" si="15"/>
        <v>146144.32000000001</v>
      </c>
      <c r="S118" s="86" t="str">
        <f t="shared" si="10"/>
        <v/>
      </c>
      <c r="T118" s="4"/>
    </row>
    <row r="119" spans="1:20" x14ac:dyDescent="0.25">
      <c r="A119" s="67" t="s">
        <v>1135</v>
      </c>
      <c r="B119" s="68" t="s">
        <v>1136</v>
      </c>
      <c r="C119" s="74">
        <v>61786</v>
      </c>
      <c r="D119" s="75">
        <v>64135</v>
      </c>
      <c r="E119" s="74">
        <v>66572</v>
      </c>
      <c r="F119" s="75">
        <v>69106</v>
      </c>
      <c r="G119" s="74"/>
      <c r="H119" s="75"/>
      <c r="I119" s="74"/>
      <c r="J119" s="75"/>
      <c r="K119" s="74"/>
      <c r="L119" s="71">
        <f t="shared" si="16"/>
        <v>69106</v>
      </c>
      <c r="M119" s="71"/>
      <c r="N119" s="71">
        <v>800</v>
      </c>
      <c r="O119" s="71"/>
      <c r="P119" s="71">
        <f t="shared" si="17"/>
        <v>69906</v>
      </c>
      <c r="Q119" s="71">
        <f t="shared" ref="Q119:Q145" si="18">SUM(L119*0.94)</f>
        <v>64959.64</v>
      </c>
      <c r="R119" s="76">
        <f t="shared" ref="R119:R145" si="19">SUM(L119*1.06)</f>
        <v>73252.36</v>
      </c>
      <c r="S119" s="86" t="str">
        <f t="shared" si="10"/>
        <v>Duplicate</v>
      </c>
      <c r="T119" s="4"/>
    </row>
    <row r="120" spans="1:20" x14ac:dyDescent="0.25">
      <c r="A120" s="67" t="s">
        <v>1138</v>
      </c>
      <c r="B120" s="68" t="s">
        <v>1136</v>
      </c>
      <c r="C120" s="74">
        <v>68849</v>
      </c>
      <c r="D120" s="75">
        <v>71464</v>
      </c>
      <c r="E120" s="74">
        <v>74180</v>
      </c>
      <c r="F120" s="75"/>
      <c r="G120" s="74"/>
      <c r="H120" s="75"/>
      <c r="I120" s="74"/>
      <c r="J120" s="75"/>
      <c r="K120" s="74"/>
      <c r="L120" s="71">
        <f t="shared" si="16"/>
        <v>74180</v>
      </c>
      <c r="M120" s="71"/>
      <c r="N120" s="71">
        <v>800</v>
      </c>
      <c r="O120" s="71"/>
      <c r="P120" s="71">
        <f t="shared" si="17"/>
        <v>74980</v>
      </c>
      <c r="Q120" s="71">
        <f t="shared" si="18"/>
        <v>69729.2</v>
      </c>
      <c r="R120" s="76">
        <f t="shared" si="19"/>
        <v>78630.8</v>
      </c>
      <c r="S120" s="86" t="str">
        <f t="shared" si="10"/>
        <v>Duplicate</v>
      </c>
      <c r="T120" s="4"/>
    </row>
    <row r="121" spans="1:20" x14ac:dyDescent="0.25">
      <c r="A121" s="67" t="s">
        <v>1139</v>
      </c>
      <c r="B121" s="68" t="s">
        <v>1136</v>
      </c>
      <c r="C121" s="74">
        <v>80612</v>
      </c>
      <c r="D121" s="75">
        <v>83675</v>
      </c>
      <c r="E121" s="74">
        <v>87108</v>
      </c>
      <c r="F121" s="75"/>
      <c r="G121" s="74"/>
      <c r="H121" s="75"/>
      <c r="I121" s="74"/>
      <c r="J121" s="75"/>
      <c r="K121" s="74"/>
      <c r="L121" s="71">
        <f t="shared" si="16"/>
        <v>87108</v>
      </c>
      <c r="M121" s="71"/>
      <c r="N121" s="71">
        <v>800</v>
      </c>
      <c r="O121" s="71"/>
      <c r="P121" s="71">
        <f t="shared" si="17"/>
        <v>87908</v>
      </c>
      <c r="Q121" s="71">
        <f t="shared" si="18"/>
        <v>81881.51999999999</v>
      </c>
      <c r="R121" s="76">
        <f t="shared" si="19"/>
        <v>92334.48000000001</v>
      </c>
      <c r="S121" s="86" t="str">
        <f t="shared" si="10"/>
        <v>Duplicate</v>
      </c>
      <c r="T121" s="4"/>
    </row>
    <row r="122" spans="1:20" x14ac:dyDescent="0.25">
      <c r="A122" s="67" t="s">
        <v>1140</v>
      </c>
      <c r="B122" s="68" t="s">
        <v>1136</v>
      </c>
      <c r="C122" s="74">
        <v>96235</v>
      </c>
      <c r="D122" s="75">
        <v>99892</v>
      </c>
      <c r="E122" s="74">
        <v>104044</v>
      </c>
      <c r="F122" s="75"/>
      <c r="G122" s="74"/>
      <c r="H122" s="75"/>
      <c r="I122" s="74"/>
      <c r="J122" s="75"/>
      <c r="K122" s="74"/>
      <c r="L122" s="71">
        <f t="shared" si="16"/>
        <v>104044</v>
      </c>
      <c r="M122" s="71"/>
      <c r="N122" s="71">
        <v>800</v>
      </c>
      <c r="O122" s="71"/>
      <c r="P122" s="71">
        <f t="shared" si="17"/>
        <v>104844</v>
      </c>
      <c r="Q122" s="71">
        <f t="shared" si="18"/>
        <v>97801.36</v>
      </c>
      <c r="R122" s="76">
        <f t="shared" si="19"/>
        <v>110286.64</v>
      </c>
      <c r="S122" s="86" t="str">
        <f t="shared" si="10"/>
        <v>Duplicate</v>
      </c>
      <c r="T122" s="4"/>
    </row>
    <row r="123" spans="1:20" x14ac:dyDescent="0.25">
      <c r="A123" s="67" t="s">
        <v>1141</v>
      </c>
      <c r="B123" s="68" t="s">
        <v>1136</v>
      </c>
      <c r="C123" s="74">
        <v>107193</v>
      </c>
      <c r="D123" s="75">
        <v>111267</v>
      </c>
      <c r="E123" s="74">
        <v>115642</v>
      </c>
      <c r="F123" s="75"/>
      <c r="G123" s="74"/>
      <c r="H123" s="75"/>
      <c r="I123" s="74"/>
      <c r="J123" s="75"/>
      <c r="K123" s="74"/>
      <c r="L123" s="71">
        <f t="shared" si="16"/>
        <v>115642</v>
      </c>
      <c r="M123" s="71"/>
      <c r="N123" s="71">
        <v>800</v>
      </c>
      <c r="O123" s="71"/>
      <c r="P123" s="71">
        <f t="shared" si="17"/>
        <v>116442</v>
      </c>
      <c r="Q123" s="71">
        <f t="shared" si="18"/>
        <v>108703.48</v>
      </c>
      <c r="R123" s="76">
        <f t="shared" si="19"/>
        <v>122580.52</v>
      </c>
      <c r="S123" s="86" t="str">
        <f t="shared" si="10"/>
        <v>Duplicate</v>
      </c>
      <c r="T123" s="4"/>
    </row>
    <row r="124" spans="1:20" x14ac:dyDescent="0.25">
      <c r="A124" s="67" t="s">
        <v>1142</v>
      </c>
      <c r="B124" s="68" t="s">
        <v>1136</v>
      </c>
      <c r="C124" s="74">
        <v>112834</v>
      </c>
      <c r="D124" s="75">
        <v>117128</v>
      </c>
      <c r="E124" s="74">
        <v>121573</v>
      </c>
      <c r="F124" s="75">
        <v>125225</v>
      </c>
      <c r="G124" s="74">
        <v>129017</v>
      </c>
      <c r="H124" s="75"/>
      <c r="I124" s="74"/>
      <c r="J124" s="75"/>
      <c r="K124" s="74"/>
      <c r="L124" s="71">
        <f t="shared" si="16"/>
        <v>129017</v>
      </c>
      <c r="M124" s="71"/>
      <c r="N124" s="71">
        <v>800</v>
      </c>
      <c r="O124" s="71"/>
      <c r="P124" s="71">
        <f t="shared" si="17"/>
        <v>129817</v>
      </c>
      <c r="Q124" s="71">
        <f t="shared" si="18"/>
        <v>121275.98</v>
      </c>
      <c r="R124" s="76">
        <f t="shared" si="19"/>
        <v>136758.02000000002</v>
      </c>
      <c r="S124" s="86" t="str">
        <f t="shared" si="10"/>
        <v>Duplicate</v>
      </c>
      <c r="T124" s="4"/>
    </row>
    <row r="125" spans="1:20" x14ac:dyDescent="0.25">
      <c r="A125" s="67" t="s">
        <v>1584</v>
      </c>
      <c r="B125" s="68" t="s">
        <v>1144</v>
      </c>
      <c r="C125" s="74"/>
      <c r="D125" s="75"/>
      <c r="E125" s="74"/>
      <c r="F125" s="75"/>
      <c r="G125" s="74"/>
      <c r="H125" s="75"/>
      <c r="I125" s="74"/>
      <c r="J125" s="75"/>
      <c r="K125" s="74"/>
      <c r="L125" s="71">
        <v>89382</v>
      </c>
      <c r="M125" s="71"/>
      <c r="N125" s="71"/>
      <c r="O125" s="71"/>
      <c r="P125" s="71"/>
      <c r="Q125" s="71">
        <f t="shared" si="18"/>
        <v>84019.08</v>
      </c>
      <c r="R125" s="76">
        <f t="shared" si="19"/>
        <v>94744.92</v>
      </c>
      <c r="S125" s="86" t="str">
        <f t="shared" si="10"/>
        <v/>
      </c>
      <c r="T125" s="4"/>
    </row>
    <row r="126" spans="1:20" x14ac:dyDescent="0.25">
      <c r="A126" s="67" t="s">
        <v>1585</v>
      </c>
      <c r="B126" s="68" t="s">
        <v>1144</v>
      </c>
      <c r="C126" s="74"/>
      <c r="D126" s="75"/>
      <c r="E126" s="74"/>
      <c r="F126" s="75"/>
      <c r="G126" s="74"/>
      <c r="H126" s="75"/>
      <c r="I126" s="74"/>
      <c r="J126" s="75"/>
      <c r="K126" s="74"/>
      <c r="L126" s="71">
        <v>105080</v>
      </c>
      <c r="M126" s="71"/>
      <c r="N126" s="71"/>
      <c r="O126" s="71"/>
      <c r="P126" s="71"/>
      <c r="Q126" s="71">
        <f t="shared" si="18"/>
        <v>98775.2</v>
      </c>
      <c r="R126" s="76">
        <f t="shared" si="19"/>
        <v>111384.8</v>
      </c>
      <c r="S126" s="86" t="str">
        <f t="shared" si="10"/>
        <v/>
      </c>
      <c r="T126" s="4"/>
    </row>
    <row r="127" spans="1:20" x14ac:dyDescent="0.25">
      <c r="A127" s="67" t="s">
        <v>1586</v>
      </c>
      <c r="B127" s="68" t="s">
        <v>1144</v>
      </c>
      <c r="C127" s="74"/>
      <c r="D127" s="75"/>
      <c r="E127" s="74"/>
      <c r="F127" s="75"/>
      <c r="G127" s="74"/>
      <c r="H127" s="75"/>
      <c r="I127" s="74"/>
      <c r="J127" s="75"/>
      <c r="K127" s="74"/>
      <c r="L127" s="71">
        <v>125914</v>
      </c>
      <c r="M127" s="71"/>
      <c r="N127" s="71"/>
      <c r="O127" s="71"/>
      <c r="P127" s="71"/>
      <c r="Q127" s="71">
        <f t="shared" si="18"/>
        <v>118359.15999999999</v>
      </c>
      <c r="R127" s="76">
        <f t="shared" si="19"/>
        <v>133468.84</v>
      </c>
      <c r="S127" s="86" t="str">
        <f t="shared" si="10"/>
        <v/>
      </c>
      <c r="T127" s="4"/>
    </row>
    <row r="128" spans="1:20" x14ac:dyDescent="0.25">
      <c r="A128" s="67" t="s">
        <v>1587</v>
      </c>
      <c r="B128" s="68" t="s">
        <v>1144</v>
      </c>
      <c r="C128" s="74"/>
      <c r="D128" s="75"/>
      <c r="E128" s="74"/>
      <c r="F128" s="75"/>
      <c r="G128" s="74"/>
      <c r="H128" s="75"/>
      <c r="I128" s="74"/>
      <c r="J128" s="75"/>
      <c r="K128" s="74"/>
      <c r="L128" s="71">
        <v>144434</v>
      </c>
      <c r="M128" s="71"/>
      <c r="N128" s="71"/>
      <c r="O128" s="71"/>
      <c r="P128" s="71"/>
      <c r="Q128" s="71">
        <f t="shared" si="18"/>
        <v>135767.96</v>
      </c>
      <c r="R128" s="76">
        <f t="shared" si="19"/>
        <v>153100.04</v>
      </c>
      <c r="S128" s="86" t="str">
        <f t="shared" si="10"/>
        <v/>
      </c>
      <c r="T128" s="4"/>
    </row>
    <row r="129" spans="1:20" x14ac:dyDescent="0.25">
      <c r="A129" s="67" t="s">
        <v>1160</v>
      </c>
      <c r="B129" s="68" t="s">
        <v>1161</v>
      </c>
      <c r="C129" s="74"/>
      <c r="D129" s="75"/>
      <c r="E129" s="74"/>
      <c r="F129" s="75"/>
      <c r="G129" s="74"/>
      <c r="H129" s="75"/>
      <c r="I129" s="74"/>
      <c r="J129" s="75"/>
      <c r="K129" s="74"/>
      <c r="L129" s="71">
        <v>89336</v>
      </c>
      <c r="M129" s="71"/>
      <c r="N129" s="71"/>
      <c r="O129" s="71"/>
      <c r="P129" s="71"/>
      <c r="Q129" s="71">
        <f t="shared" si="18"/>
        <v>83975.84</v>
      </c>
      <c r="R129" s="76">
        <f t="shared" si="19"/>
        <v>94696.16</v>
      </c>
      <c r="S129" s="86" t="str">
        <f t="shared" si="10"/>
        <v/>
      </c>
      <c r="T129" s="4"/>
    </row>
    <row r="130" spans="1:20" x14ac:dyDescent="0.25">
      <c r="A130" s="67" t="s">
        <v>1163</v>
      </c>
      <c r="B130" s="68" t="s">
        <v>1161</v>
      </c>
      <c r="C130" s="74"/>
      <c r="D130" s="75"/>
      <c r="E130" s="74"/>
      <c r="F130" s="75"/>
      <c r="G130" s="74"/>
      <c r="H130" s="75"/>
      <c r="I130" s="74"/>
      <c r="J130" s="75"/>
      <c r="K130" s="74"/>
      <c r="L130" s="71">
        <v>92086</v>
      </c>
      <c r="M130" s="71"/>
      <c r="N130" s="71"/>
      <c r="O130" s="71"/>
      <c r="P130" s="71"/>
      <c r="Q130" s="71">
        <f t="shared" si="18"/>
        <v>86560.84</v>
      </c>
      <c r="R130" s="76">
        <f t="shared" si="19"/>
        <v>97611.16</v>
      </c>
      <c r="S130" s="86" t="str">
        <f t="shared" si="10"/>
        <v/>
      </c>
      <c r="T130" s="4"/>
    </row>
    <row r="131" spans="1:20" x14ac:dyDescent="0.25">
      <c r="A131" s="67" t="s">
        <v>1164</v>
      </c>
      <c r="B131" s="68" t="s">
        <v>1161</v>
      </c>
      <c r="C131" s="74"/>
      <c r="D131" s="75"/>
      <c r="E131" s="74"/>
      <c r="F131" s="75"/>
      <c r="G131" s="74"/>
      <c r="H131" s="75"/>
      <c r="I131" s="74"/>
      <c r="J131" s="75"/>
      <c r="K131" s="74"/>
      <c r="L131" s="71">
        <v>107202</v>
      </c>
      <c r="M131" s="71"/>
      <c r="N131" s="71"/>
      <c r="O131" s="71"/>
      <c r="P131" s="71"/>
      <c r="Q131" s="71">
        <f t="shared" si="18"/>
        <v>100769.87999999999</v>
      </c>
      <c r="R131" s="76">
        <f t="shared" si="19"/>
        <v>113634.12000000001</v>
      </c>
      <c r="S131" s="86" t="str">
        <f t="shared" ref="S131:S192" si="20">IF(COUNTIF(L$2:L$192, L131)&gt;1, "Duplicate", "")</f>
        <v/>
      </c>
      <c r="T131" s="4"/>
    </row>
    <row r="132" spans="1:20" x14ac:dyDescent="0.25">
      <c r="A132" s="67" t="s">
        <v>1165</v>
      </c>
      <c r="B132" s="68" t="s">
        <v>1161</v>
      </c>
      <c r="C132" s="74"/>
      <c r="D132" s="75"/>
      <c r="E132" s="74"/>
      <c r="F132" s="75"/>
      <c r="G132" s="74"/>
      <c r="H132" s="75"/>
      <c r="I132" s="74"/>
      <c r="J132" s="75"/>
      <c r="K132" s="74"/>
      <c r="L132" s="71">
        <v>116087</v>
      </c>
      <c r="M132" s="71"/>
      <c r="N132" s="71"/>
      <c r="O132" s="71"/>
      <c r="P132" s="71"/>
      <c r="Q132" s="71">
        <f t="shared" si="18"/>
        <v>109121.78</v>
      </c>
      <c r="R132" s="76">
        <f t="shared" si="19"/>
        <v>123052.22</v>
      </c>
      <c r="S132" s="86" t="str">
        <f t="shared" si="20"/>
        <v/>
      </c>
      <c r="T132" s="4"/>
    </row>
    <row r="133" spans="1:20" x14ac:dyDescent="0.25">
      <c r="A133" s="67" t="s">
        <v>1166</v>
      </c>
      <c r="B133" s="68" t="s">
        <v>1161</v>
      </c>
      <c r="C133" s="74"/>
      <c r="D133" s="75"/>
      <c r="E133" s="74"/>
      <c r="F133" s="75"/>
      <c r="G133" s="74"/>
      <c r="H133" s="75"/>
      <c r="I133" s="74"/>
      <c r="J133" s="75"/>
      <c r="K133" s="74"/>
      <c r="L133" s="71">
        <v>137979</v>
      </c>
      <c r="M133" s="71"/>
      <c r="N133" s="71"/>
      <c r="O133" s="71"/>
      <c r="P133" s="71"/>
      <c r="Q133" s="71">
        <f t="shared" si="18"/>
        <v>129700.26</v>
      </c>
      <c r="R133" s="76">
        <f t="shared" si="19"/>
        <v>146257.74000000002</v>
      </c>
      <c r="S133" s="86" t="str">
        <f t="shared" si="20"/>
        <v/>
      </c>
      <c r="T133" s="4"/>
    </row>
    <row r="134" spans="1:20" x14ac:dyDescent="0.25">
      <c r="A134" s="67" t="s">
        <v>1257</v>
      </c>
      <c r="B134" s="68" t="s">
        <v>128</v>
      </c>
      <c r="C134" s="74">
        <v>62662</v>
      </c>
      <c r="D134" s="75">
        <v>65317</v>
      </c>
      <c r="E134" s="74">
        <v>68016</v>
      </c>
      <c r="F134" s="75">
        <v>70711</v>
      </c>
      <c r="G134" s="74">
        <v>73414</v>
      </c>
      <c r="H134" s="75">
        <v>76115</v>
      </c>
      <c r="I134" s="74"/>
      <c r="J134" s="75"/>
      <c r="K134" s="74"/>
      <c r="L134" s="71">
        <v>86119</v>
      </c>
      <c r="M134" s="71"/>
      <c r="N134" s="71">
        <v>800</v>
      </c>
      <c r="O134" s="71"/>
      <c r="P134" s="71">
        <f t="shared" si="17"/>
        <v>86919</v>
      </c>
      <c r="Q134" s="71">
        <f t="shared" si="18"/>
        <v>80951.86</v>
      </c>
      <c r="R134" s="76">
        <f t="shared" si="19"/>
        <v>91286.14</v>
      </c>
      <c r="S134" s="86" t="str">
        <f t="shared" si="20"/>
        <v/>
      </c>
      <c r="T134" s="4"/>
    </row>
    <row r="135" spans="1:20" x14ac:dyDescent="0.25">
      <c r="A135" s="67" t="s">
        <v>1259</v>
      </c>
      <c r="B135" s="68" t="s">
        <v>128</v>
      </c>
      <c r="C135" s="74">
        <v>74580</v>
      </c>
      <c r="D135" s="75">
        <v>77537</v>
      </c>
      <c r="E135" s="74">
        <v>80481</v>
      </c>
      <c r="F135" s="75">
        <v>83440</v>
      </c>
      <c r="G135" s="74">
        <v>86387</v>
      </c>
      <c r="H135" s="75">
        <v>89411</v>
      </c>
      <c r="I135" s="74"/>
      <c r="J135" s="75"/>
      <c r="K135" s="74"/>
      <c r="L135" s="71">
        <v>101162</v>
      </c>
      <c r="M135" s="71"/>
      <c r="N135" s="71">
        <v>800</v>
      </c>
      <c r="O135" s="71"/>
      <c r="P135" s="71">
        <f t="shared" si="17"/>
        <v>101962</v>
      </c>
      <c r="Q135" s="71">
        <f t="shared" si="18"/>
        <v>95092.28</v>
      </c>
      <c r="R135" s="76">
        <f t="shared" si="19"/>
        <v>107231.72</v>
      </c>
      <c r="S135" s="86" t="str">
        <f t="shared" si="20"/>
        <v>Duplicate</v>
      </c>
      <c r="T135" s="4"/>
    </row>
    <row r="136" spans="1:20" x14ac:dyDescent="0.25">
      <c r="A136" s="67" t="s">
        <v>1260</v>
      </c>
      <c r="B136" s="68" t="s">
        <v>128</v>
      </c>
      <c r="C136" s="74">
        <v>89861</v>
      </c>
      <c r="D136" s="75">
        <v>93272</v>
      </c>
      <c r="E136" s="74">
        <v>96701</v>
      </c>
      <c r="F136" s="75">
        <v>100107</v>
      </c>
      <c r="G136" s="74">
        <v>103522</v>
      </c>
      <c r="H136" s="75">
        <v>106933</v>
      </c>
      <c r="I136" s="74"/>
      <c r="J136" s="75"/>
      <c r="K136" s="74"/>
      <c r="L136" s="71">
        <v>120986</v>
      </c>
      <c r="M136" s="71"/>
      <c r="N136" s="71">
        <v>800</v>
      </c>
      <c r="O136" s="71"/>
      <c r="P136" s="71">
        <f t="shared" si="17"/>
        <v>121786</v>
      </c>
      <c r="Q136" s="71">
        <f t="shared" si="18"/>
        <v>113726.84</v>
      </c>
      <c r="R136" s="76">
        <f t="shared" si="19"/>
        <v>128245.16</v>
      </c>
      <c r="S136" s="86" t="str">
        <f t="shared" si="20"/>
        <v/>
      </c>
      <c r="T136" s="4"/>
    </row>
    <row r="137" spans="1:20" x14ac:dyDescent="0.25">
      <c r="A137" s="67" t="s">
        <v>1261</v>
      </c>
      <c r="B137" s="68" t="s">
        <v>128</v>
      </c>
      <c r="C137" s="74">
        <v>104116</v>
      </c>
      <c r="D137" s="75">
        <v>107756</v>
      </c>
      <c r="E137" s="74">
        <v>111401</v>
      </c>
      <c r="F137" s="75">
        <v>115045</v>
      </c>
      <c r="G137" s="74">
        <v>118684</v>
      </c>
      <c r="H137" s="75">
        <v>122328</v>
      </c>
      <c r="I137" s="74"/>
      <c r="J137" s="75"/>
      <c r="K137" s="74"/>
      <c r="L137" s="71">
        <v>138404</v>
      </c>
      <c r="M137" s="71"/>
      <c r="N137" s="71">
        <v>800</v>
      </c>
      <c r="O137" s="71"/>
      <c r="P137" s="71">
        <f t="shared" si="17"/>
        <v>139204</v>
      </c>
      <c r="Q137" s="71">
        <f t="shared" si="18"/>
        <v>130099.76</v>
      </c>
      <c r="R137" s="76">
        <f t="shared" si="19"/>
        <v>146708.24000000002</v>
      </c>
      <c r="S137" s="86" t="str">
        <f t="shared" si="20"/>
        <v/>
      </c>
      <c r="T137" s="4"/>
    </row>
    <row r="138" spans="1:20" x14ac:dyDescent="0.25">
      <c r="A138" s="67" t="s">
        <v>1262</v>
      </c>
      <c r="B138" s="68" t="s">
        <v>128</v>
      </c>
      <c r="C138" s="74">
        <v>117295</v>
      </c>
      <c r="D138" s="75">
        <v>121321</v>
      </c>
      <c r="E138" s="74">
        <v>125365</v>
      </c>
      <c r="F138" s="75">
        <v>129410</v>
      </c>
      <c r="G138" s="74">
        <v>133450</v>
      </c>
      <c r="H138" s="75"/>
      <c r="I138" s="74"/>
      <c r="J138" s="75"/>
      <c r="K138" s="74"/>
      <c r="L138" s="71">
        <v>150988</v>
      </c>
      <c r="M138" s="71"/>
      <c r="N138" s="71">
        <v>800</v>
      </c>
      <c r="O138" s="71"/>
      <c r="P138" s="71">
        <f t="shared" si="17"/>
        <v>151788</v>
      </c>
      <c r="Q138" s="71">
        <f t="shared" si="18"/>
        <v>141928.72</v>
      </c>
      <c r="R138" s="76">
        <f t="shared" si="19"/>
        <v>160047.28</v>
      </c>
      <c r="S138" s="86" t="str">
        <f t="shared" si="20"/>
        <v/>
      </c>
      <c r="T138" s="4"/>
    </row>
    <row r="139" spans="1:20" x14ac:dyDescent="0.25">
      <c r="A139" s="67" t="s">
        <v>1263</v>
      </c>
      <c r="B139" s="68" t="s">
        <v>128</v>
      </c>
      <c r="C139" s="74">
        <v>63001</v>
      </c>
      <c r="D139" s="75">
        <v>65745</v>
      </c>
      <c r="E139" s="74">
        <v>68667</v>
      </c>
      <c r="F139" s="75">
        <v>71738</v>
      </c>
      <c r="G139" s="74">
        <v>74964</v>
      </c>
      <c r="H139" s="75">
        <v>78368</v>
      </c>
      <c r="I139" s="74"/>
      <c r="J139" s="75"/>
      <c r="K139" s="74"/>
      <c r="L139" s="71">
        <v>79935</v>
      </c>
      <c r="M139" s="71"/>
      <c r="N139" s="71">
        <v>800</v>
      </c>
      <c r="O139" s="71"/>
      <c r="P139" s="71">
        <f t="shared" si="17"/>
        <v>80735</v>
      </c>
      <c r="Q139" s="71">
        <f t="shared" si="18"/>
        <v>75138.899999999994</v>
      </c>
      <c r="R139" s="76">
        <f t="shared" si="19"/>
        <v>84731.1</v>
      </c>
      <c r="S139" s="86" t="str">
        <f t="shared" si="20"/>
        <v/>
      </c>
      <c r="T139" s="4"/>
    </row>
    <row r="140" spans="1:20" x14ac:dyDescent="0.25">
      <c r="A140" s="67" t="s">
        <v>1265</v>
      </c>
      <c r="B140" s="68" t="s">
        <v>128</v>
      </c>
      <c r="C140" s="74">
        <v>79469</v>
      </c>
      <c r="D140" s="75">
        <v>82267</v>
      </c>
      <c r="E140" s="74">
        <v>85177</v>
      </c>
      <c r="F140" s="75">
        <v>88205</v>
      </c>
      <c r="G140" s="74"/>
      <c r="H140" s="75"/>
      <c r="I140" s="74"/>
      <c r="J140" s="75"/>
      <c r="K140" s="74"/>
      <c r="L140" s="71">
        <v>89969</v>
      </c>
      <c r="M140" s="71"/>
      <c r="N140" s="71">
        <v>800</v>
      </c>
      <c r="O140" s="71"/>
      <c r="P140" s="71">
        <f t="shared" si="17"/>
        <v>90769</v>
      </c>
      <c r="Q140" s="71">
        <f t="shared" si="18"/>
        <v>84570.86</v>
      </c>
      <c r="R140" s="76">
        <f t="shared" si="19"/>
        <v>95367.14</v>
      </c>
      <c r="S140" s="86" t="str">
        <f t="shared" si="20"/>
        <v/>
      </c>
      <c r="T140" s="4"/>
    </row>
    <row r="141" spans="1:20" x14ac:dyDescent="0.25">
      <c r="A141" s="67" t="s">
        <v>1266</v>
      </c>
      <c r="B141" s="68" t="s">
        <v>128</v>
      </c>
      <c r="C141" s="74">
        <v>89112</v>
      </c>
      <c r="D141" s="75">
        <v>92298</v>
      </c>
      <c r="E141" s="74">
        <v>95607</v>
      </c>
      <c r="F141" s="75">
        <v>99048</v>
      </c>
      <c r="G141" s="74"/>
      <c r="H141" s="75"/>
      <c r="I141" s="74"/>
      <c r="J141" s="75"/>
      <c r="K141" s="74"/>
      <c r="L141" s="71">
        <v>101029</v>
      </c>
      <c r="M141" s="71"/>
      <c r="N141" s="71">
        <v>800</v>
      </c>
      <c r="O141" s="71"/>
      <c r="P141" s="71">
        <f t="shared" si="17"/>
        <v>101829</v>
      </c>
      <c r="Q141" s="71">
        <f t="shared" si="18"/>
        <v>94967.26</v>
      </c>
      <c r="R141" s="76">
        <f t="shared" si="19"/>
        <v>107090.74</v>
      </c>
      <c r="S141" s="86" t="str">
        <f t="shared" si="20"/>
        <v/>
      </c>
      <c r="T141" s="4"/>
    </row>
    <row r="142" spans="1:20" x14ac:dyDescent="0.25">
      <c r="A142" s="67" t="s">
        <v>1267</v>
      </c>
      <c r="B142" s="68" t="s">
        <v>128</v>
      </c>
      <c r="C142" s="74">
        <v>99074</v>
      </c>
      <c r="D142" s="75">
        <v>102533</v>
      </c>
      <c r="E142" s="74">
        <v>106256</v>
      </c>
      <c r="F142" s="75">
        <v>110122</v>
      </c>
      <c r="G142" s="74"/>
      <c r="H142" s="75"/>
      <c r="I142" s="74"/>
      <c r="J142" s="75"/>
      <c r="K142" s="74"/>
      <c r="L142" s="71">
        <v>112324</v>
      </c>
      <c r="M142" s="71"/>
      <c r="N142" s="71">
        <v>800</v>
      </c>
      <c r="O142" s="71"/>
      <c r="P142" s="71">
        <f t="shared" si="17"/>
        <v>113124</v>
      </c>
      <c r="Q142" s="71">
        <f t="shared" si="18"/>
        <v>105584.56</v>
      </c>
      <c r="R142" s="76">
        <f t="shared" si="19"/>
        <v>119063.44</v>
      </c>
      <c r="S142" s="86" t="str">
        <f t="shared" si="20"/>
        <v/>
      </c>
      <c r="T142" s="4"/>
    </row>
    <row r="143" spans="1:20" x14ac:dyDescent="0.25">
      <c r="A143" s="67" t="s">
        <v>1268</v>
      </c>
      <c r="B143" s="68" t="s">
        <v>128</v>
      </c>
      <c r="C143" s="74">
        <v>110936</v>
      </c>
      <c r="D143" s="75">
        <v>114999</v>
      </c>
      <c r="E143" s="74">
        <v>119219</v>
      </c>
      <c r="F143" s="75">
        <v>123607</v>
      </c>
      <c r="G143" s="74"/>
      <c r="H143" s="75"/>
      <c r="I143" s="74"/>
      <c r="J143" s="75"/>
      <c r="K143" s="74"/>
      <c r="L143" s="71">
        <v>126079</v>
      </c>
      <c r="M143" s="71"/>
      <c r="N143" s="71">
        <v>800</v>
      </c>
      <c r="O143" s="71"/>
      <c r="P143" s="71">
        <f t="shared" si="17"/>
        <v>126879</v>
      </c>
      <c r="Q143" s="71">
        <f t="shared" si="18"/>
        <v>118514.26</v>
      </c>
      <c r="R143" s="76">
        <f t="shared" si="19"/>
        <v>133643.74000000002</v>
      </c>
      <c r="S143" s="86" t="str">
        <f t="shared" si="20"/>
        <v/>
      </c>
      <c r="T143" s="4"/>
    </row>
    <row r="144" spans="1:20" x14ac:dyDescent="0.25">
      <c r="A144" s="67" t="s">
        <v>1270</v>
      </c>
      <c r="B144" s="68" t="s">
        <v>202</v>
      </c>
      <c r="C144" s="74">
        <v>47415</v>
      </c>
      <c r="D144" s="75">
        <v>49735</v>
      </c>
      <c r="E144" s="74">
        <v>52046</v>
      </c>
      <c r="F144" s="75">
        <v>54357</v>
      </c>
      <c r="G144" s="74">
        <v>56675</v>
      </c>
      <c r="H144" s="75">
        <v>58988</v>
      </c>
      <c r="I144" s="74">
        <v>62066</v>
      </c>
      <c r="J144" s="75"/>
      <c r="K144" s="74"/>
      <c r="L144" s="71">
        <v>70223</v>
      </c>
      <c r="M144" s="71"/>
      <c r="N144" s="71">
        <v>800</v>
      </c>
      <c r="O144" s="71"/>
      <c r="P144" s="71">
        <f t="shared" si="17"/>
        <v>71023</v>
      </c>
      <c r="Q144" s="71">
        <f t="shared" si="18"/>
        <v>66009.62</v>
      </c>
      <c r="R144" s="76">
        <f t="shared" si="19"/>
        <v>74436.38</v>
      </c>
      <c r="S144" s="86" t="str">
        <f t="shared" si="20"/>
        <v/>
      </c>
      <c r="T144" s="4"/>
    </row>
    <row r="145" spans="1:21" x14ac:dyDescent="0.25">
      <c r="A145" s="67" t="s">
        <v>1272</v>
      </c>
      <c r="B145" s="68" t="s">
        <v>202</v>
      </c>
      <c r="C145" s="74">
        <v>61896</v>
      </c>
      <c r="D145" s="75">
        <v>64536</v>
      </c>
      <c r="E145" s="74">
        <v>67164</v>
      </c>
      <c r="F145" s="75">
        <v>70668</v>
      </c>
      <c r="G145" s="74"/>
      <c r="H145" s="75"/>
      <c r="I145" s="74"/>
      <c r="J145" s="75"/>
      <c r="K145" s="74"/>
      <c r="L145" s="71">
        <v>79954</v>
      </c>
      <c r="M145" s="71"/>
      <c r="N145" s="71">
        <v>800</v>
      </c>
      <c r="O145" s="71"/>
      <c r="P145" s="71">
        <f t="shared" si="17"/>
        <v>80754</v>
      </c>
      <c r="Q145" s="71">
        <f t="shared" si="18"/>
        <v>75156.759999999995</v>
      </c>
      <c r="R145" s="76">
        <f t="shared" si="19"/>
        <v>84751.24</v>
      </c>
      <c r="S145" s="86" t="str">
        <f t="shared" si="20"/>
        <v/>
      </c>
      <c r="T145" s="4"/>
    </row>
    <row r="146" spans="1:21" x14ac:dyDescent="0.25">
      <c r="A146" s="67" t="s">
        <v>1273</v>
      </c>
      <c r="B146" s="68" t="s">
        <v>202</v>
      </c>
      <c r="C146" s="74">
        <v>68909</v>
      </c>
      <c r="D146" s="75">
        <v>71849</v>
      </c>
      <c r="E146" s="74">
        <v>74784</v>
      </c>
      <c r="F146" s="75">
        <v>78691</v>
      </c>
      <c r="G146" s="74"/>
      <c r="H146" s="75"/>
      <c r="I146" s="74"/>
      <c r="J146" s="75"/>
      <c r="K146" s="74"/>
      <c r="L146" s="71">
        <v>89033</v>
      </c>
      <c r="M146" s="71"/>
      <c r="N146" s="71">
        <v>800</v>
      </c>
      <c r="O146" s="71"/>
      <c r="P146" s="71">
        <f t="shared" si="17"/>
        <v>89833</v>
      </c>
      <c r="Q146" s="71">
        <f t="shared" ref="Q146:Q170" si="21">SUM(L146*0.94)</f>
        <v>83691.01999999999</v>
      </c>
      <c r="R146" s="76">
        <f t="shared" ref="R146:R170" si="22">SUM(L146*1.06)</f>
        <v>94374.98000000001</v>
      </c>
      <c r="S146" s="86" t="str">
        <f t="shared" si="20"/>
        <v/>
      </c>
      <c r="T146" s="4"/>
    </row>
    <row r="147" spans="1:21" x14ac:dyDescent="0.25">
      <c r="A147" s="67" t="s">
        <v>1274</v>
      </c>
      <c r="B147" s="68" t="s">
        <v>202</v>
      </c>
      <c r="C147" s="74">
        <v>81747</v>
      </c>
      <c r="D147" s="75">
        <v>85251</v>
      </c>
      <c r="E147" s="74">
        <v>88754</v>
      </c>
      <c r="F147" s="75">
        <v>93413</v>
      </c>
      <c r="G147" s="74"/>
      <c r="H147" s="75"/>
      <c r="I147" s="74"/>
      <c r="J147" s="75"/>
      <c r="K147" s="74"/>
      <c r="L147" s="71">
        <v>105689</v>
      </c>
      <c r="M147" s="71"/>
      <c r="N147" s="71">
        <v>800</v>
      </c>
      <c r="O147" s="71"/>
      <c r="P147" s="71">
        <f t="shared" si="17"/>
        <v>106489</v>
      </c>
      <c r="Q147" s="71">
        <f t="shared" si="21"/>
        <v>99347.659999999989</v>
      </c>
      <c r="R147" s="76">
        <f t="shared" si="22"/>
        <v>112030.34000000001</v>
      </c>
      <c r="S147" s="86" t="str">
        <f t="shared" si="20"/>
        <v/>
      </c>
      <c r="T147" s="4"/>
    </row>
    <row r="148" spans="1:21" x14ac:dyDescent="0.25">
      <c r="A148" s="67" t="s">
        <v>1275</v>
      </c>
      <c r="B148" s="68" t="s">
        <v>202</v>
      </c>
      <c r="C148" s="74">
        <v>96225</v>
      </c>
      <c r="D148" s="75">
        <v>100357</v>
      </c>
      <c r="E148" s="74">
        <v>104228</v>
      </c>
      <c r="F148" s="75">
        <v>108091</v>
      </c>
      <c r="G148" s="74"/>
      <c r="H148" s="75"/>
      <c r="I148" s="74"/>
      <c r="J148" s="75"/>
      <c r="K148" s="74"/>
      <c r="L148" s="71">
        <v>122295</v>
      </c>
      <c r="M148" s="71"/>
      <c r="N148" s="71">
        <v>800</v>
      </c>
      <c r="O148" s="71"/>
      <c r="P148" s="71">
        <f t="shared" si="17"/>
        <v>123095</v>
      </c>
      <c r="Q148" s="71">
        <f t="shared" si="21"/>
        <v>114957.29999999999</v>
      </c>
      <c r="R148" s="76">
        <f t="shared" si="22"/>
        <v>129632.70000000001</v>
      </c>
      <c r="S148" s="86" t="str">
        <f t="shared" si="20"/>
        <v/>
      </c>
      <c r="T148" s="4"/>
    </row>
    <row r="149" spans="1:21" x14ac:dyDescent="0.25">
      <c r="A149" s="67" t="s">
        <v>1276</v>
      </c>
      <c r="B149" s="68" t="s">
        <v>202</v>
      </c>
      <c r="C149" s="74">
        <v>105991</v>
      </c>
      <c r="D149" s="75">
        <v>109913</v>
      </c>
      <c r="E149" s="74">
        <v>113822</v>
      </c>
      <c r="F149" s="75">
        <v>117731</v>
      </c>
      <c r="G149" s="74"/>
      <c r="H149" s="75"/>
      <c r="I149" s="74"/>
      <c r="J149" s="75"/>
      <c r="K149" s="74"/>
      <c r="L149" s="71">
        <v>133203</v>
      </c>
      <c r="M149" s="71"/>
      <c r="N149" s="71">
        <v>800</v>
      </c>
      <c r="O149" s="71"/>
      <c r="P149" s="71">
        <f t="shared" si="17"/>
        <v>134003</v>
      </c>
      <c r="Q149" s="71">
        <f t="shared" si="21"/>
        <v>125210.81999999999</v>
      </c>
      <c r="R149" s="76">
        <f t="shared" si="22"/>
        <v>141195.18</v>
      </c>
      <c r="S149" s="86" t="str">
        <f t="shared" si="20"/>
        <v/>
      </c>
      <c r="T149" s="4"/>
    </row>
    <row r="150" spans="1:21" x14ac:dyDescent="0.25">
      <c r="A150" s="67" t="s">
        <v>1588</v>
      </c>
      <c r="B150" s="68" t="s">
        <v>260</v>
      </c>
      <c r="C150" s="75"/>
      <c r="D150" s="75"/>
      <c r="E150" s="75"/>
      <c r="F150" s="75"/>
      <c r="G150" s="75"/>
      <c r="H150" s="75"/>
      <c r="I150" s="75"/>
      <c r="J150" s="75"/>
      <c r="K150" s="75"/>
      <c r="L150" s="71">
        <v>68147</v>
      </c>
      <c r="M150" s="71"/>
      <c r="N150" s="71"/>
      <c r="O150" s="71"/>
      <c r="P150" s="71"/>
      <c r="Q150" s="71">
        <f t="shared" si="21"/>
        <v>64058.179999999993</v>
      </c>
      <c r="R150" s="76">
        <f t="shared" si="22"/>
        <v>72235.820000000007</v>
      </c>
      <c r="S150" s="86" t="str">
        <f t="shared" si="20"/>
        <v/>
      </c>
      <c r="T150" s="4"/>
    </row>
    <row r="151" spans="1:21" x14ac:dyDescent="0.25">
      <c r="A151" s="67" t="s">
        <v>1589</v>
      </c>
      <c r="B151" s="68" t="s">
        <v>260</v>
      </c>
      <c r="C151" s="75"/>
      <c r="D151" s="75"/>
      <c r="E151" s="75"/>
      <c r="F151" s="75"/>
      <c r="G151" s="75"/>
      <c r="H151" s="75"/>
      <c r="I151" s="75"/>
      <c r="J151" s="75"/>
      <c r="K151" s="75"/>
      <c r="L151" s="71">
        <v>72773</v>
      </c>
      <c r="M151" s="71"/>
      <c r="N151" s="71"/>
      <c r="O151" s="71"/>
      <c r="P151" s="71"/>
      <c r="Q151" s="71">
        <f t="shared" si="21"/>
        <v>68406.62</v>
      </c>
      <c r="R151" s="76">
        <f t="shared" si="22"/>
        <v>77139.38</v>
      </c>
      <c r="S151" s="86" t="str">
        <f t="shared" si="20"/>
        <v/>
      </c>
      <c r="T151" s="4"/>
    </row>
    <row r="152" spans="1:21" x14ac:dyDescent="0.25">
      <c r="A152" s="67" t="s">
        <v>1590</v>
      </c>
      <c r="B152" s="68" t="s">
        <v>260</v>
      </c>
      <c r="C152" s="75"/>
      <c r="D152" s="75"/>
      <c r="E152" s="75"/>
      <c r="F152" s="75"/>
      <c r="G152" s="75"/>
      <c r="H152" s="75"/>
      <c r="I152" s="75"/>
      <c r="J152" s="75"/>
      <c r="K152" s="75"/>
      <c r="L152" s="71">
        <v>78259</v>
      </c>
      <c r="M152" s="71"/>
      <c r="N152" s="71"/>
      <c r="O152" s="71"/>
      <c r="P152" s="71"/>
      <c r="Q152" s="71">
        <f t="shared" si="21"/>
        <v>73563.459999999992</v>
      </c>
      <c r="R152" s="76">
        <f t="shared" si="22"/>
        <v>82954.540000000008</v>
      </c>
      <c r="S152" s="86" t="str">
        <f t="shared" si="20"/>
        <v/>
      </c>
      <c r="T152" s="4"/>
    </row>
    <row r="153" spans="1:21" x14ac:dyDescent="0.25">
      <c r="A153" s="67" t="s">
        <v>1591</v>
      </c>
      <c r="B153" s="68" t="s">
        <v>260</v>
      </c>
      <c r="C153" s="75"/>
      <c r="D153" s="75"/>
      <c r="E153" s="75"/>
      <c r="F153" s="75"/>
      <c r="G153" s="75"/>
      <c r="H153" s="75"/>
      <c r="I153" s="75"/>
      <c r="J153" s="75"/>
      <c r="K153" s="75"/>
      <c r="L153" s="71">
        <v>85740</v>
      </c>
      <c r="M153" s="71"/>
      <c r="N153" s="71"/>
      <c r="O153" s="71"/>
      <c r="P153" s="71"/>
      <c r="Q153" s="71">
        <f t="shared" si="21"/>
        <v>80595.599999999991</v>
      </c>
      <c r="R153" s="76">
        <f t="shared" si="22"/>
        <v>90884.400000000009</v>
      </c>
      <c r="S153" s="86" t="str">
        <f t="shared" si="20"/>
        <v/>
      </c>
      <c r="T153" s="4"/>
    </row>
    <row r="154" spans="1:21" x14ac:dyDescent="0.25">
      <c r="A154" s="67" t="s">
        <v>1592</v>
      </c>
      <c r="B154" s="68" t="s">
        <v>260</v>
      </c>
      <c r="C154" s="75"/>
      <c r="D154" s="75"/>
      <c r="E154" s="75"/>
      <c r="F154" s="75"/>
      <c r="G154" s="75"/>
      <c r="H154" s="75"/>
      <c r="I154" s="75"/>
      <c r="J154" s="75"/>
      <c r="K154" s="75"/>
      <c r="L154" s="71">
        <v>94237</v>
      </c>
      <c r="M154" s="71"/>
      <c r="N154" s="71"/>
      <c r="O154" s="71"/>
      <c r="P154" s="71"/>
      <c r="Q154" s="71">
        <f t="shared" si="21"/>
        <v>88582.78</v>
      </c>
      <c r="R154" s="76">
        <f t="shared" si="22"/>
        <v>99891.22</v>
      </c>
      <c r="S154" s="86" t="str">
        <f t="shared" si="20"/>
        <v/>
      </c>
      <c r="T154" s="4"/>
    </row>
    <row r="155" spans="1:21" x14ac:dyDescent="0.25">
      <c r="A155" s="67" t="s">
        <v>1593</v>
      </c>
      <c r="B155" s="68" t="s">
        <v>260</v>
      </c>
      <c r="C155" s="75"/>
      <c r="D155" s="75"/>
      <c r="E155" s="75"/>
      <c r="F155" s="75"/>
      <c r="G155" s="75"/>
      <c r="H155" s="75"/>
      <c r="I155" s="75"/>
      <c r="J155" s="75"/>
      <c r="K155" s="75"/>
      <c r="L155" s="71">
        <v>103159</v>
      </c>
      <c r="M155" s="71"/>
      <c r="N155" s="71"/>
      <c r="O155" s="71"/>
      <c r="P155" s="71"/>
      <c r="Q155" s="71">
        <f t="shared" si="21"/>
        <v>96969.459999999992</v>
      </c>
      <c r="R155" s="76">
        <f t="shared" si="22"/>
        <v>109348.54000000001</v>
      </c>
      <c r="S155" s="86" t="str">
        <f t="shared" si="20"/>
        <v/>
      </c>
      <c r="T155" s="4"/>
    </row>
    <row r="156" spans="1:21" x14ac:dyDescent="0.25">
      <c r="A156" s="67" t="s">
        <v>1289</v>
      </c>
      <c r="B156" s="68" t="s">
        <v>172</v>
      </c>
      <c r="C156" s="74">
        <v>61786</v>
      </c>
      <c r="D156" s="75">
        <v>64135</v>
      </c>
      <c r="E156" s="74">
        <v>66572</v>
      </c>
      <c r="F156" s="75">
        <v>69106</v>
      </c>
      <c r="G156" s="74"/>
      <c r="H156" s="75"/>
      <c r="I156" s="74"/>
      <c r="J156" s="75"/>
      <c r="K156" s="74"/>
      <c r="L156" s="71">
        <f t="shared" si="16"/>
        <v>69106</v>
      </c>
      <c r="M156" s="71"/>
      <c r="N156" s="71">
        <v>800</v>
      </c>
      <c r="O156" s="71"/>
      <c r="P156" s="71">
        <f t="shared" si="17"/>
        <v>69906</v>
      </c>
      <c r="Q156" s="71">
        <f t="shared" si="21"/>
        <v>64959.64</v>
      </c>
      <c r="R156" s="76">
        <f t="shared" si="22"/>
        <v>73252.36</v>
      </c>
      <c r="S156" s="86" t="str">
        <f t="shared" si="20"/>
        <v>Duplicate</v>
      </c>
      <c r="T156" s="4"/>
    </row>
    <row r="157" spans="1:21" x14ac:dyDescent="0.25">
      <c r="A157" s="67" t="s">
        <v>1291</v>
      </c>
      <c r="B157" s="68" t="s">
        <v>172</v>
      </c>
      <c r="C157" s="74">
        <v>68849</v>
      </c>
      <c r="D157" s="75">
        <v>71464</v>
      </c>
      <c r="E157" s="74">
        <v>74180</v>
      </c>
      <c r="F157" s="75"/>
      <c r="G157" s="74"/>
      <c r="H157" s="75"/>
      <c r="I157" s="74"/>
      <c r="J157" s="75"/>
      <c r="K157" s="74"/>
      <c r="L157" s="71">
        <f t="shared" ref="L157:L161" si="23">MAX(C157:K157)</f>
        <v>74180</v>
      </c>
      <c r="M157" s="71"/>
      <c r="N157" s="71">
        <v>800</v>
      </c>
      <c r="O157" s="71"/>
      <c r="P157" s="71">
        <f t="shared" si="17"/>
        <v>74980</v>
      </c>
      <c r="Q157" s="71">
        <f t="shared" si="21"/>
        <v>69729.2</v>
      </c>
      <c r="R157" s="76">
        <f t="shared" si="22"/>
        <v>78630.8</v>
      </c>
      <c r="S157" s="86" t="str">
        <f t="shared" si="20"/>
        <v>Duplicate</v>
      </c>
      <c r="T157" s="4"/>
    </row>
    <row r="158" spans="1:21" x14ac:dyDescent="0.25">
      <c r="A158" s="67" t="s">
        <v>1292</v>
      </c>
      <c r="B158" s="68" t="s">
        <v>172</v>
      </c>
      <c r="C158" s="74">
        <v>73798</v>
      </c>
      <c r="D158" s="75">
        <v>76599</v>
      </c>
      <c r="E158" s="74">
        <v>79511</v>
      </c>
      <c r="F158" s="75"/>
      <c r="G158" s="74"/>
      <c r="H158" s="75"/>
      <c r="I158" s="74"/>
      <c r="J158" s="75"/>
      <c r="K158" s="74"/>
      <c r="L158" s="71">
        <f t="shared" si="23"/>
        <v>79511</v>
      </c>
      <c r="M158" s="71"/>
      <c r="N158" s="71">
        <v>800</v>
      </c>
      <c r="O158" s="71"/>
      <c r="P158" s="71">
        <f t="shared" si="17"/>
        <v>80311</v>
      </c>
      <c r="Q158" s="71">
        <f t="shared" si="21"/>
        <v>74740.34</v>
      </c>
      <c r="R158" s="76">
        <f t="shared" si="22"/>
        <v>84281.66</v>
      </c>
      <c r="S158" s="86" t="str">
        <f t="shared" si="20"/>
        <v>Duplicate</v>
      </c>
      <c r="T158" s="4"/>
      <c r="U158" s="12" t="s">
        <v>813</v>
      </c>
    </row>
    <row r="159" spans="1:21" x14ac:dyDescent="0.25">
      <c r="A159" s="67" t="s">
        <v>1293</v>
      </c>
      <c r="B159" s="68" t="s">
        <v>172</v>
      </c>
      <c r="C159" s="74">
        <v>80612</v>
      </c>
      <c r="D159" s="75">
        <v>83675</v>
      </c>
      <c r="E159" s="74">
        <v>87108</v>
      </c>
      <c r="F159" s="75"/>
      <c r="G159" s="74"/>
      <c r="H159" s="75"/>
      <c r="I159" s="74"/>
      <c r="J159" s="75"/>
      <c r="K159" s="74"/>
      <c r="L159" s="71">
        <f t="shared" si="23"/>
        <v>87108</v>
      </c>
      <c r="M159" s="71"/>
      <c r="N159" s="71">
        <v>800</v>
      </c>
      <c r="O159" s="71"/>
      <c r="P159" s="71">
        <f t="shared" si="17"/>
        <v>87908</v>
      </c>
      <c r="Q159" s="71">
        <f t="shared" si="21"/>
        <v>81881.51999999999</v>
      </c>
      <c r="R159" s="76">
        <f t="shared" si="22"/>
        <v>92334.48000000001</v>
      </c>
      <c r="S159" s="86" t="str">
        <f t="shared" si="20"/>
        <v>Duplicate</v>
      </c>
      <c r="T159" s="4"/>
    </row>
    <row r="160" spans="1:21" x14ac:dyDescent="0.25">
      <c r="A160" s="67" t="s">
        <v>1294</v>
      </c>
      <c r="B160" s="68" t="s">
        <v>172</v>
      </c>
      <c r="C160" s="74">
        <v>96235</v>
      </c>
      <c r="D160" s="75">
        <v>99892</v>
      </c>
      <c r="E160" s="74">
        <v>104044</v>
      </c>
      <c r="F160" s="75"/>
      <c r="G160" s="74"/>
      <c r="H160" s="75"/>
      <c r="I160" s="74"/>
      <c r="J160" s="75"/>
      <c r="K160" s="74"/>
      <c r="L160" s="71">
        <f t="shared" si="23"/>
        <v>104044</v>
      </c>
      <c r="M160" s="71"/>
      <c r="N160" s="71">
        <v>800</v>
      </c>
      <c r="O160" s="71"/>
      <c r="P160" s="71">
        <f t="shared" si="17"/>
        <v>104844</v>
      </c>
      <c r="Q160" s="71">
        <f t="shared" si="21"/>
        <v>97801.36</v>
      </c>
      <c r="R160" s="76">
        <f t="shared" si="22"/>
        <v>110286.64</v>
      </c>
      <c r="S160" s="86" t="str">
        <f t="shared" si="20"/>
        <v>Duplicate</v>
      </c>
      <c r="T160" s="4"/>
    </row>
    <row r="161" spans="1:21" x14ac:dyDescent="0.25">
      <c r="A161" s="67" t="s">
        <v>1295</v>
      </c>
      <c r="B161" s="68" t="s">
        <v>172</v>
      </c>
      <c r="C161" s="74">
        <v>112834</v>
      </c>
      <c r="D161" s="75">
        <v>117128</v>
      </c>
      <c r="E161" s="74">
        <v>121573</v>
      </c>
      <c r="F161" s="75">
        <v>125225</v>
      </c>
      <c r="G161" s="74">
        <v>129017</v>
      </c>
      <c r="H161" s="75"/>
      <c r="I161" s="74"/>
      <c r="J161" s="75"/>
      <c r="K161" s="74"/>
      <c r="L161" s="71">
        <f t="shared" si="23"/>
        <v>129017</v>
      </c>
      <c r="M161" s="71"/>
      <c r="N161" s="71">
        <v>800</v>
      </c>
      <c r="O161" s="71"/>
      <c r="P161" s="71">
        <f t="shared" si="17"/>
        <v>129817</v>
      </c>
      <c r="Q161" s="71">
        <f t="shared" si="21"/>
        <v>121275.98</v>
      </c>
      <c r="R161" s="76">
        <f t="shared" si="22"/>
        <v>136758.02000000002</v>
      </c>
      <c r="S161" s="86" t="str">
        <f t="shared" si="20"/>
        <v>Duplicate</v>
      </c>
      <c r="T161" s="4"/>
    </row>
    <row r="162" spans="1:21" x14ac:dyDescent="0.25">
      <c r="A162" s="67" t="s">
        <v>1334</v>
      </c>
      <c r="B162" s="68" t="s">
        <v>1335</v>
      </c>
      <c r="C162" s="74"/>
      <c r="D162" s="75"/>
      <c r="E162" s="74"/>
      <c r="F162" s="75"/>
      <c r="G162" s="74"/>
      <c r="H162" s="75"/>
      <c r="I162" s="74"/>
      <c r="J162" s="75"/>
      <c r="K162" s="74"/>
      <c r="L162" s="71">
        <v>46248</v>
      </c>
      <c r="M162" s="71"/>
      <c r="N162" s="71"/>
      <c r="O162" s="71"/>
      <c r="P162" s="71"/>
      <c r="Q162" s="71">
        <f t="shared" si="21"/>
        <v>43473.119999999995</v>
      </c>
      <c r="R162" s="76">
        <f t="shared" si="22"/>
        <v>49022.880000000005</v>
      </c>
      <c r="S162" s="86" t="str">
        <f t="shared" si="20"/>
        <v/>
      </c>
      <c r="T162" s="4"/>
    </row>
    <row r="163" spans="1:21" x14ac:dyDescent="0.25">
      <c r="A163" s="67" t="s">
        <v>1337</v>
      </c>
      <c r="B163" s="68" t="s">
        <v>1335</v>
      </c>
      <c r="C163" s="74"/>
      <c r="D163" s="75"/>
      <c r="E163" s="74"/>
      <c r="F163" s="75"/>
      <c r="G163" s="74"/>
      <c r="H163" s="75"/>
      <c r="I163" s="74"/>
      <c r="J163" s="75"/>
      <c r="K163" s="74"/>
      <c r="L163" s="71">
        <v>53047</v>
      </c>
      <c r="M163" s="71"/>
      <c r="N163" s="71"/>
      <c r="O163" s="71"/>
      <c r="P163" s="71"/>
      <c r="Q163" s="71">
        <f t="shared" si="21"/>
        <v>49864.18</v>
      </c>
      <c r="R163" s="76">
        <f t="shared" si="22"/>
        <v>56229.82</v>
      </c>
      <c r="S163" s="86" t="str">
        <f t="shared" si="20"/>
        <v/>
      </c>
      <c r="T163" s="4"/>
    </row>
    <row r="164" spans="1:21" x14ac:dyDescent="0.25">
      <c r="A164" s="67" t="s">
        <v>1338</v>
      </c>
      <c r="B164" s="68" t="s">
        <v>1335</v>
      </c>
      <c r="C164" s="74"/>
      <c r="D164" s="75"/>
      <c r="E164" s="74"/>
      <c r="F164" s="75"/>
      <c r="G164" s="74"/>
      <c r="H164" s="75"/>
      <c r="I164" s="74"/>
      <c r="J164" s="75"/>
      <c r="K164" s="74"/>
      <c r="L164" s="71">
        <v>57963</v>
      </c>
      <c r="M164" s="71"/>
      <c r="N164" s="71"/>
      <c r="O164" s="71"/>
      <c r="P164" s="71"/>
      <c r="Q164" s="71">
        <f t="shared" si="21"/>
        <v>54485.219999999994</v>
      </c>
      <c r="R164" s="76">
        <f t="shared" si="22"/>
        <v>61440.780000000006</v>
      </c>
      <c r="S164" s="86" t="str">
        <f t="shared" si="20"/>
        <v/>
      </c>
      <c r="T164" s="4"/>
    </row>
    <row r="165" spans="1:21" x14ac:dyDescent="0.25">
      <c r="A165" s="67" t="s">
        <v>1339</v>
      </c>
      <c r="B165" s="68" t="s">
        <v>1335</v>
      </c>
      <c r="C165" s="74"/>
      <c r="D165" s="75"/>
      <c r="E165" s="74"/>
      <c r="F165" s="75"/>
      <c r="G165" s="74"/>
      <c r="H165" s="75"/>
      <c r="I165" s="74"/>
      <c r="J165" s="75"/>
      <c r="K165" s="74"/>
      <c r="L165" s="71">
        <v>62712</v>
      </c>
      <c r="M165" s="71"/>
      <c r="N165" s="71"/>
      <c r="O165" s="71"/>
      <c r="P165" s="71"/>
      <c r="Q165" s="71">
        <f t="shared" si="21"/>
        <v>58949.279999999999</v>
      </c>
      <c r="R165" s="76">
        <f t="shared" si="22"/>
        <v>66474.720000000001</v>
      </c>
      <c r="S165" s="86" t="str">
        <f t="shared" si="20"/>
        <v/>
      </c>
      <c r="T165" s="4"/>
    </row>
    <row r="166" spans="1:21" x14ac:dyDescent="0.25">
      <c r="A166" s="67" t="s">
        <v>1340</v>
      </c>
      <c r="B166" s="68" t="s">
        <v>1335</v>
      </c>
      <c r="C166" s="74"/>
      <c r="D166" s="75"/>
      <c r="E166" s="74"/>
      <c r="F166" s="75"/>
      <c r="G166" s="74"/>
      <c r="H166" s="75"/>
      <c r="I166" s="74"/>
      <c r="J166" s="75"/>
      <c r="K166" s="74"/>
      <c r="L166" s="71">
        <v>67852</v>
      </c>
      <c r="M166" s="71"/>
      <c r="N166" s="71"/>
      <c r="O166" s="71"/>
      <c r="P166" s="71"/>
      <c r="Q166" s="71">
        <f t="shared" si="21"/>
        <v>63780.88</v>
      </c>
      <c r="R166" s="76">
        <f t="shared" si="22"/>
        <v>71923.12000000001</v>
      </c>
      <c r="S166" s="86" t="str">
        <f t="shared" si="20"/>
        <v/>
      </c>
      <c r="T166" s="4"/>
    </row>
    <row r="167" spans="1:21" x14ac:dyDescent="0.25">
      <c r="A167" s="67" t="s">
        <v>1341</v>
      </c>
      <c r="B167" s="68" t="s">
        <v>1335</v>
      </c>
      <c r="C167" s="74"/>
      <c r="D167" s="75"/>
      <c r="E167" s="74"/>
      <c r="F167" s="75"/>
      <c r="G167" s="74"/>
      <c r="H167" s="75"/>
      <c r="I167" s="74"/>
      <c r="J167" s="75"/>
      <c r="K167" s="74"/>
      <c r="L167" s="71">
        <v>73246</v>
      </c>
      <c r="M167" s="71"/>
      <c r="N167" s="71"/>
      <c r="O167" s="71"/>
      <c r="P167" s="71"/>
      <c r="Q167" s="71">
        <f t="shared" si="21"/>
        <v>68851.239999999991</v>
      </c>
      <c r="R167" s="76">
        <f t="shared" si="22"/>
        <v>77640.760000000009</v>
      </c>
      <c r="S167" s="86" t="str">
        <f t="shared" si="20"/>
        <v/>
      </c>
      <c r="T167" s="4"/>
      <c r="U167" s="12" t="s">
        <v>824</v>
      </c>
    </row>
    <row r="168" spans="1:21" x14ac:dyDescent="0.25">
      <c r="A168" s="67" t="s">
        <v>1342</v>
      </c>
      <c r="B168" s="68" t="s">
        <v>1335</v>
      </c>
      <c r="C168" s="74"/>
      <c r="D168" s="75"/>
      <c r="E168" s="74"/>
      <c r="F168" s="75"/>
      <c r="G168" s="74"/>
      <c r="H168" s="75"/>
      <c r="I168" s="74"/>
      <c r="J168" s="75"/>
      <c r="K168" s="74"/>
      <c r="L168" s="71">
        <v>78067</v>
      </c>
      <c r="M168" s="71"/>
      <c r="N168" s="71"/>
      <c r="O168" s="71"/>
      <c r="P168" s="71"/>
      <c r="Q168" s="71">
        <f t="shared" si="21"/>
        <v>73382.98</v>
      </c>
      <c r="R168" s="76">
        <f t="shared" si="22"/>
        <v>82751.02</v>
      </c>
      <c r="S168" s="86" t="str">
        <f t="shared" si="20"/>
        <v/>
      </c>
      <c r="T168" s="4"/>
    </row>
    <row r="169" spans="1:21" x14ac:dyDescent="0.25">
      <c r="A169" s="67" t="s">
        <v>1375</v>
      </c>
      <c r="B169" s="68" t="s">
        <v>128</v>
      </c>
      <c r="C169" s="74"/>
      <c r="D169" s="75"/>
      <c r="E169" s="74"/>
      <c r="F169" s="75"/>
      <c r="G169" s="74"/>
      <c r="H169" s="75"/>
      <c r="I169" s="74"/>
      <c r="J169" s="75"/>
      <c r="K169" s="74"/>
      <c r="L169" s="71">
        <v>146309</v>
      </c>
      <c r="M169" s="71"/>
      <c r="N169" s="71"/>
      <c r="O169" s="71"/>
      <c r="P169" s="71"/>
      <c r="Q169" s="71">
        <f t="shared" si="21"/>
        <v>137530.46</v>
      </c>
      <c r="R169" s="76">
        <f t="shared" si="22"/>
        <v>155087.54</v>
      </c>
      <c r="S169" s="86" t="str">
        <f t="shared" si="20"/>
        <v/>
      </c>
      <c r="T169" s="4"/>
    </row>
    <row r="170" spans="1:21" x14ac:dyDescent="0.25">
      <c r="A170" s="67" t="s">
        <v>1377</v>
      </c>
      <c r="B170" s="68" t="s">
        <v>128</v>
      </c>
      <c r="C170" s="74"/>
      <c r="D170" s="75"/>
      <c r="E170" s="74"/>
      <c r="F170" s="75"/>
      <c r="G170" s="74"/>
      <c r="H170" s="75"/>
      <c r="I170" s="74"/>
      <c r="J170" s="75"/>
      <c r="K170" s="74"/>
      <c r="L170" s="71">
        <v>163780</v>
      </c>
      <c r="M170" s="71"/>
      <c r="N170" s="71"/>
      <c r="O170" s="71"/>
      <c r="P170" s="71"/>
      <c r="Q170" s="71">
        <f t="shared" si="21"/>
        <v>153953.19999999998</v>
      </c>
      <c r="R170" s="76">
        <f t="shared" si="22"/>
        <v>173606.80000000002</v>
      </c>
      <c r="S170" s="86" t="str">
        <f t="shared" si="20"/>
        <v/>
      </c>
      <c r="T170" s="4"/>
    </row>
    <row r="171" spans="1:21" x14ac:dyDescent="0.25">
      <c r="A171" s="67" t="s">
        <v>1378</v>
      </c>
      <c r="B171" s="68" t="s">
        <v>128</v>
      </c>
      <c r="C171" s="74"/>
      <c r="D171" s="75"/>
      <c r="E171" s="74"/>
      <c r="F171" s="75"/>
      <c r="G171" s="74"/>
      <c r="H171" s="75"/>
      <c r="I171" s="74"/>
      <c r="J171" s="75"/>
      <c r="K171" s="74"/>
      <c r="L171" s="71">
        <v>92503</v>
      </c>
      <c r="M171" s="71"/>
      <c r="N171" s="71"/>
      <c r="O171" s="71"/>
      <c r="P171" s="71"/>
      <c r="Q171" s="71">
        <f t="shared" ref="Q171:Q192" si="24">SUM(L171*0.94)</f>
        <v>86952.819999999992</v>
      </c>
      <c r="R171" s="76">
        <f t="shared" ref="R171:R192" si="25">SUM(L171*1.06)</f>
        <v>98053.180000000008</v>
      </c>
      <c r="S171" s="86" t="str">
        <f t="shared" si="20"/>
        <v/>
      </c>
      <c r="T171" s="4"/>
    </row>
    <row r="172" spans="1:21" x14ac:dyDescent="0.25">
      <c r="A172" s="67" t="s">
        <v>1379</v>
      </c>
      <c r="B172" s="68" t="s">
        <v>128</v>
      </c>
      <c r="C172" s="74"/>
      <c r="D172" s="75"/>
      <c r="E172" s="74"/>
      <c r="F172" s="75"/>
      <c r="G172" s="74"/>
      <c r="H172" s="75"/>
      <c r="I172" s="74"/>
      <c r="J172" s="75"/>
      <c r="K172" s="74"/>
      <c r="L172" s="71">
        <v>130775</v>
      </c>
      <c r="M172" s="71"/>
      <c r="N172" s="71"/>
      <c r="O172" s="71"/>
      <c r="P172" s="71"/>
      <c r="Q172" s="71">
        <f t="shared" si="24"/>
        <v>122928.5</v>
      </c>
      <c r="R172" s="76">
        <f t="shared" si="25"/>
        <v>138621.5</v>
      </c>
      <c r="S172" s="86" t="str">
        <f t="shared" si="20"/>
        <v/>
      </c>
      <c r="T172" s="4"/>
    </row>
    <row r="173" spans="1:21" x14ac:dyDescent="0.25">
      <c r="A173" s="67" t="s">
        <v>1380</v>
      </c>
      <c r="B173" s="68" t="s">
        <v>128</v>
      </c>
      <c r="C173" s="74"/>
      <c r="D173" s="75"/>
      <c r="E173" s="74"/>
      <c r="F173" s="75"/>
      <c r="G173" s="74"/>
      <c r="H173" s="75"/>
      <c r="I173" s="74"/>
      <c r="J173" s="75"/>
      <c r="K173" s="74"/>
      <c r="L173" s="71">
        <v>145166</v>
      </c>
      <c r="M173" s="71"/>
      <c r="N173" s="71"/>
      <c r="O173" s="71"/>
      <c r="P173" s="71"/>
      <c r="Q173" s="71">
        <f t="shared" si="24"/>
        <v>136456.03999999998</v>
      </c>
      <c r="R173" s="76">
        <f t="shared" si="25"/>
        <v>153875.96000000002</v>
      </c>
      <c r="S173" s="86" t="str">
        <f t="shared" si="20"/>
        <v/>
      </c>
      <c r="T173" s="4"/>
    </row>
    <row r="174" spans="1:21" x14ac:dyDescent="0.25">
      <c r="A174" s="67" t="s">
        <v>1381</v>
      </c>
      <c r="B174" s="68" t="s">
        <v>128</v>
      </c>
      <c r="C174" s="74"/>
      <c r="D174" s="75"/>
      <c r="E174" s="74"/>
      <c r="F174" s="75"/>
      <c r="G174" s="74"/>
      <c r="H174" s="75"/>
      <c r="I174" s="74"/>
      <c r="J174" s="75"/>
      <c r="K174" s="74"/>
      <c r="L174" s="71">
        <v>161136</v>
      </c>
      <c r="M174" s="71"/>
      <c r="N174" s="71"/>
      <c r="O174" s="71"/>
      <c r="P174" s="71"/>
      <c r="Q174" s="71">
        <f t="shared" si="24"/>
        <v>151467.84</v>
      </c>
      <c r="R174" s="76">
        <f t="shared" si="25"/>
        <v>170804.16</v>
      </c>
      <c r="S174" s="86" t="str">
        <f t="shared" si="20"/>
        <v/>
      </c>
      <c r="T174" s="4"/>
    </row>
    <row r="175" spans="1:21" x14ac:dyDescent="0.25">
      <c r="A175" s="67" t="s">
        <v>1382</v>
      </c>
      <c r="B175" s="68" t="s">
        <v>128</v>
      </c>
      <c r="C175" s="74"/>
      <c r="D175" s="75"/>
      <c r="E175" s="74"/>
      <c r="F175" s="75"/>
      <c r="G175" s="74"/>
      <c r="H175" s="75"/>
      <c r="I175" s="74"/>
      <c r="J175" s="75"/>
      <c r="K175" s="74"/>
      <c r="L175" s="71">
        <v>176445</v>
      </c>
      <c r="M175" s="71"/>
      <c r="N175" s="71"/>
      <c r="O175" s="71"/>
      <c r="P175" s="71"/>
      <c r="Q175" s="71">
        <f t="shared" si="24"/>
        <v>165858.29999999999</v>
      </c>
      <c r="R175" s="76">
        <f t="shared" si="25"/>
        <v>187031.7</v>
      </c>
      <c r="S175" s="86" t="str">
        <f t="shared" si="20"/>
        <v/>
      </c>
      <c r="T175" s="4"/>
    </row>
    <row r="176" spans="1:21" x14ac:dyDescent="0.25">
      <c r="A176" s="67" t="s">
        <v>1392</v>
      </c>
      <c r="B176" s="68" t="s">
        <v>128</v>
      </c>
      <c r="C176" s="75"/>
      <c r="D176" s="75"/>
      <c r="E176" s="75"/>
      <c r="F176" s="75"/>
      <c r="G176" s="75"/>
      <c r="H176" s="75"/>
      <c r="I176" s="75"/>
      <c r="J176" s="75"/>
      <c r="K176" s="75"/>
      <c r="L176" s="71">
        <v>89420</v>
      </c>
      <c r="M176" s="71"/>
      <c r="N176" s="71"/>
      <c r="O176" s="71"/>
      <c r="P176" s="71"/>
      <c r="Q176" s="71">
        <f t="shared" si="24"/>
        <v>84054.799999999988</v>
      </c>
      <c r="R176" s="76">
        <f t="shared" si="25"/>
        <v>94785.200000000012</v>
      </c>
      <c r="S176" s="86" t="str">
        <f t="shared" si="20"/>
        <v/>
      </c>
      <c r="T176" s="4"/>
      <c r="U176" s="3" t="s">
        <v>834</v>
      </c>
    </row>
    <row r="177" spans="1:24" x14ac:dyDescent="0.25">
      <c r="A177" s="67" t="s">
        <v>1393</v>
      </c>
      <c r="B177" s="68" t="s">
        <v>128</v>
      </c>
      <c r="C177" s="75"/>
      <c r="D177" s="75"/>
      <c r="E177" s="75"/>
      <c r="F177" s="75"/>
      <c r="G177" s="75"/>
      <c r="H177" s="75"/>
      <c r="I177" s="75"/>
      <c r="J177" s="75"/>
      <c r="K177" s="75"/>
      <c r="L177" s="71">
        <v>105472</v>
      </c>
      <c r="M177" s="71"/>
      <c r="N177" s="71"/>
      <c r="O177" s="71"/>
      <c r="P177" s="71"/>
      <c r="Q177" s="71">
        <f t="shared" si="24"/>
        <v>99143.679999999993</v>
      </c>
      <c r="R177" s="76">
        <f t="shared" si="25"/>
        <v>111800.32000000001</v>
      </c>
      <c r="S177" s="86" t="str">
        <f t="shared" si="20"/>
        <v/>
      </c>
      <c r="T177" s="4"/>
    </row>
    <row r="178" spans="1:24" x14ac:dyDescent="0.25">
      <c r="A178" s="67" t="s">
        <v>1394</v>
      </c>
      <c r="B178" s="68" t="s">
        <v>128</v>
      </c>
      <c r="C178" s="75"/>
      <c r="D178" s="75"/>
      <c r="E178" s="75"/>
      <c r="F178" s="75"/>
      <c r="G178" s="75"/>
      <c r="H178" s="75"/>
      <c r="I178" s="75"/>
      <c r="J178" s="75"/>
      <c r="K178" s="75"/>
      <c r="L178" s="71">
        <v>116625</v>
      </c>
      <c r="M178" s="71"/>
      <c r="N178" s="71"/>
      <c r="O178" s="71"/>
      <c r="P178" s="71"/>
      <c r="Q178" s="71">
        <f t="shared" si="24"/>
        <v>109627.5</v>
      </c>
      <c r="R178" s="76">
        <f t="shared" si="25"/>
        <v>123622.5</v>
      </c>
      <c r="S178" s="86" t="str">
        <f t="shared" si="20"/>
        <v/>
      </c>
      <c r="T178" s="4"/>
    </row>
    <row r="179" spans="1:24" x14ac:dyDescent="0.25">
      <c r="A179" s="67" t="s">
        <v>1395</v>
      </c>
      <c r="B179" s="68" t="s">
        <v>128</v>
      </c>
      <c r="C179" s="75"/>
      <c r="D179" s="75"/>
      <c r="E179" s="75"/>
      <c r="F179" s="75"/>
      <c r="G179" s="75"/>
      <c r="H179" s="75"/>
      <c r="I179" s="75"/>
      <c r="J179" s="75"/>
      <c r="K179" s="75"/>
      <c r="L179" s="71">
        <v>127657</v>
      </c>
      <c r="M179" s="71"/>
      <c r="N179" s="71"/>
      <c r="O179" s="71"/>
      <c r="P179" s="71"/>
      <c r="Q179" s="71">
        <f t="shared" si="24"/>
        <v>119997.57999999999</v>
      </c>
      <c r="R179" s="76">
        <f t="shared" si="25"/>
        <v>135316.42000000001</v>
      </c>
      <c r="S179" s="86" t="str">
        <f t="shared" si="20"/>
        <v/>
      </c>
      <c r="T179" s="4"/>
    </row>
    <row r="180" spans="1:24" x14ac:dyDescent="0.25">
      <c r="A180" s="67" t="s">
        <v>1396</v>
      </c>
      <c r="B180" s="68" t="s">
        <v>128</v>
      </c>
      <c r="C180" s="75"/>
      <c r="D180" s="75"/>
      <c r="E180" s="75"/>
      <c r="F180" s="75"/>
      <c r="G180" s="75"/>
      <c r="H180" s="75"/>
      <c r="I180" s="75"/>
      <c r="J180" s="75"/>
      <c r="K180" s="75"/>
      <c r="L180" s="71">
        <v>133163</v>
      </c>
      <c r="M180" s="71"/>
      <c r="N180" s="71"/>
      <c r="O180" s="71"/>
      <c r="P180" s="71"/>
      <c r="Q180" s="71">
        <f t="shared" si="24"/>
        <v>125173.21999999999</v>
      </c>
      <c r="R180" s="76">
        <f t="shared" si="25"/>
        <v>141152.78</v>
      </c>
      <c r="S180" s="86" t="str">
        <f t="shared" si="20"/>
        <v/>
      </c>
      <c r="T180" s="4"/>
    </row>
    <row r="181" spans="1:24" x14ac:dyDescent="0.25">
      <c r="A181" s="67" t="s">
        <v>1494</v>
      </c>
      <c r="B181" s="68" t="s">
        <v>1495</v>
      </c>
      <c r="C181" s="75"/>
      <c r="D181" s="75"/>
      <c r="E181" s="75"/>
      <c r="F181" s="75"/>
      <c r="G181" s="75"/>
      <c r="H181" s="75"/>
      <c r="I181" s="75"/>
      <c r="J181" s="75"/>
      <c r="K181" s="75"/>
      <c r="L181" s="71">
        <v>49499</v>
      </c>
      <c r="M181" s="71"/>
      <c r="N181" s="71"/>
      <c r="O181" s="71"/>
      <c r="P181" s="71"/>
      <c r="Q181" s="71">
        <f t="shared" si="24"/>
        <v>46529.06</v>
      </c>
      <c r="R181" s="76">
        <f t="shared" si="25"/>
        <v>52468.94</v>
      </c>
      <c r="S181" s="86" t="str">
        <f t="shared" si="20"/>
        <v/>
      </c>
      <c r="T181" s="4"/>
    </row>
    <row r="182" spans="1:24" x14ac:dyDescent="0.25">
      <c r="A182" s="67" t="s">
        <v>1496</v>
      </c>
      <c r="B182" s="68" t="s">
        <v>1495</v>
      </c>
      <c r="C182" s="75"/>
      <c r="D182" s="75"/>
      <c r="E182" s="75"/>
      <c r="F182" s="75"/>
      <c r="G182" s="75"/>
      <c r="H182" s="75"/>
      <c r="I182" s="75"/>
      <c r="J182" s="75"/>
      <c r="K182" s="75"/>
      <c r="L182" s="71">
        <v>49723</v>
      </c>
      <c r="M182" s="71"/>
      <c r="N182" s="71"/>
      <c r="O182" s="71"/>
      <c r="P182" s="71"/>
      <c r="Q182" s="71">
        <f t="shared" si="24"/>
        <v>46739.619999999995</v>
      </c>
      <c r="R182" s="76">
        <f t="shared" si="25"/>
        <v>52706.380000000005</v>
      </c>
      <c r="S182" s="86" t="str">
        <f t="shared" si="20"/>
        <v/>
      </c>
      <c r="T182" s="4"/>
      <c r="U182" s="12" t="s">
        <v>842</v>
      </c>
    </row>
    <row r="183" spans="1:24" x14ac:dyDescent="0.25">
      <c r="A183" s="67" t="s">
        <v>1488</v>
      </c>
      <c r="B183" s="68" t="s">
        <v>172</v>
      </c>
      <c r="C183" s="74"/>
      <c r="D183" s="75"/>
      <c r="E183" s="74"/>
      <c r="F183" s="75"/>
      <c r="G183" s="74"/>
      <c r="H183" s="75"/>
      <c r="I183" s="74"/>
      <c r="J183" s="75"/>
      <c r="K183" s="74"/>
      <c r="L183" s="71">
        <v>55169</v>
      </c>
      <c r="M183" s="71"/>
      <c r="N183" s="71"/>
      <c r="O183" s="71"/>
      <c r="P183" s="71"/>
      <c r="Q183" s="71">
        <f t="shared" si="24"/>
        <v>51858.86</v>
      </c>
      <c r="R183" s="76">
        <f t="shared" si="25"/>
        <v>58479.14</v>
      </c>
      <c r="S183" s="86" t="str">
        <f t="shared" si="20"/>
        <v/>
      </c>
      <c r="T183" s="4"/>
    </row>
    <row r="184" spans="1:24" x14ac:dyDescent="0.25">
      <c r="A184" s="67" t="s">
        <v>1489</v>
      </c>
      <c r="B184" s="68" t="s">
        <v>172</v>
      </c>
      <c r="C184" s="74"/>
      <c r="D184" s="75"/>
      <c r="E184" s="74"/>
      <c r="F184" s="75"/>
      <c r="G184" s="74"/>
      <c r="H184" s="75"/>
      <c r="I184" s="74"/>
      <c r="J184" s="75"/>
      <c r="K184" s="74"/>
      <c r="L184" s="71">
        <v>58289</v>
      </c>
      <c r="M184" s="71"/>
      <c r="N184" s="71"/>
      <c r="O184" s="71"/>
      <c r="P184" s="71"/>
      <c r="Q184" s="71">
        <f t="shared" si="24"/>
        <v>54791.659999999996</v>
      </c>
      <c r="R184" s="76">
        <f t="shared" si="25"/>
        <v>61786.340000000004</v>
      </c>
      <c r="S184" s="86" t="str">
        <f t="shared" si="20"/>
        <v/>
      </c>
      <c r="T184" s="4"/>
    </row>
    <row r="185" spans="1:24" x14ac:dyDescent="0.25">
      <c r="A185" s="67" t="s">
        <v>1490</v>
      </c>
      <c r="B185" s="68" t="s">
        <v>172</v>
      </c>
      <c r="C185" s="74"/>
      <c r="D185" s="75"/>
      <c r="E185" s="74"/>
      <c r="F185" s="75"/>
      <c r="G185" s="74"/>
      <c r="H185" s="75"/>
      <c r="I185" s="74"/>
      <c r="J185" s="75"/>
      <c r="K185" s="74"/>
      <c r="L185" s="71">
        <v>60844</v>
      </c>
      <c r="M185" s="71"/>
      <c r="N185" s="71"/>
      <c r="O185" s="71"/>
      <c r="P185" s="71"/>
      <c r="Q185" s="71">
        <f t="shared" si="24"/>
        <v>57193.359999999993</v>
      </c>
      <c r="R185" s="76">
        <f t="shared" si="25"/>
        <v>64494.640000000007</v>
      </c>
      <c r="S185" s="86" t="str">
        <f t="shared" si="20"/>
        <v/>
      </c>
      <c r="T185" s="4"/>
    </row>
    <row r="186" spans="1:24" x14ac:dyDescent="0.25">
      <c r="A186" s="67" t="s">
        <v>1491</v>
      </c>
      <c r="B186" s="68" t="s">
        <v>172</v>
      </c>
      <c r="C186" s="74"/>
      <c r="D186" s="75"/>
      <c r="E186" s="74"/>
      <c r="F186" s="75"/>
      <c r="G186" s="74"/>
      <c r="H186" s="75"/>
      <c r="I186" s="74"/>
      <c r="J186" s="75"/>
      <c r="K186" s="74"/>
      <c r="L186" s="71">
        <v>65693</v>
      </c>
      <c r="M186" s="71"/>
      <c r="N186" s="71"/>
      <c r="O186" s="71"/>
      <c r="P186" s="71"/>
      <c r="Q186" s="71">
        <f t="shared" si="24"/>
        <v>61751.42</v>
      </c>
      <c r="R186" s="76">
        <f t="shared" si="25"/>
        <v>69634.58</v>
      </c>
      <c r="S186" s="86" t="str">
        <f t="shared" si="20"/>
        <v/>
      </c>
      <c r="T186" s="4"/>
    </row>
    <row r="187" spans="1:24" x14ac:dyDescent="0.25">
      <c r="A187" s="67" t="s">
        <v>1509</v>
      </c>
      <c r="B187" s="82" t="s">
        <v>260</v>
      </c>
      <c r="C187" s="75"/>
      <c r="D187" s="75"/>
      <c r="E187" s="75"/>
      <c r="F187" s="75"/>
      <c r="G187" s="75"/>
      <c r="H187" s="75"/>
      <c r="I187" s="75"/>
      <c r="J187" s="75"/>
      <c r="K187" s="75"/>
      <c r="L187" s="71">
        <v>61366</v>
      </c>
      <c r="M187" s="71"/>
      <c r="N187" s="71"/>
      <c r="O187" s="71"/>
      <c r="P187" s="71"/>
      <c r="Q187" s="71">
        <f t="shared" si="24"/>
        <v>57684.039999999994</v>
      </c>
      <c r="R187" s="76">
        <f t="shared" si="25"/>
        <v>65047.960000000006</v>
      </c>
      <c r="S187" s="86" t="str">
        <f t="shared" si="20"/>
        <v/>
      </c>
      <c r="T187" s="4"/>
      <c r="U187" s="12" t="s">
        <v>1594</v>
      </c>
    </row>
    <row r="188" spans="1:24" x14ac:dyDescent="0.25">
      <c r="A188" s="67" t="s">
        <v>1511</v>
      </c>
      <c r="B188" s="82" t="s">
        <v>260</v>
      </c>
      <c r="C188" s="75"/>
      <c r="D188" s="75"/>
      <c r="E188" s="75"/>
      <c r="F188" s="75"/>
      <c r="G188" s="75"/>
      <c r="H188" s="75"/>
      <c r="I188" s="75"/>
      <c r="J188" s="75"/>
      <c r="K188" s="75"/>
      <c r="L188" s="71">
        <v>64776</v>
      </c>
      <c r="M188" s="71"/>
      <c r="N188" s="71"/>
      <c r="O188" s="71"/>
      <c r="P188" s="71"/>
      <c r="Q188" s="71">
        <f t="shared" si="24"/>
        <v>60889.439999999995</v>
      </c>
      <c r="R188" s="76">
        <f t="shared" si="25"/>
        <v>68662.559999999998</v>
      </c>
      <c r="S188" s="86" t="str">
        <f t="shared" si="20"/>
        <v/>
      </c>
      <c r="T188" s="4"/>
      <c r="U188" s="12" t="s">
        <v>870</v>
      </c>
    </row>
    <row r="189" spans="1:24" x14ac:dyDescent="0.25">
      <c r="A189" s="67" t="s">
        <v>1512</v>
      </c>
      <c r="B189" s="82" t="s">
        <v>260</v>
      </c>
      <c r="C189" s="75"/>
      <c r="D189" s="75"/>
      <c r="E189" s="75"/>
      <c r="F189" s="75"/>
      <c r="G189" s="75"/>
      <c r="H189" s="75"/>
      <c r="I189" s="75"/>
      <c r="J189" s="75"/>
      <c r="K189" s="75"/>
      <c r="L189" s="71">
        <v>72845</v>
      </c>
      <c r="M189" s="71"/>
      <c r="N189" s="71"/>
      <c r="O189" s="71"/>
      <c r="P189" s="71"/>
      <c r="Q189" s="71">
        <f t="shared" si="24"/>
        <v>68474.3</v>
      </c>
      <c r="R189" s="76">
        <f t="shared" si="25"/>
        <v>77215.7</v>
      </c>
      <c r="S189" s="86" t="str">
        <f t="shared" si="20"/>
        <v/>
      </c>
      <c r="T189" s="4"/>
    </row>
    <row r="190" spans="1:24" x14ac:dyDescent="0.25">
      <c r="A190" s="67" t="s">
        <v>1513</v>
      </c>
      <c r="B190" s="82" t="s">
        <v>260</v>
      </c>
      <c r="C190" s="75"/>
      <c r="D190" s="75"/>
      <c r="E190" s="75"/>
      <c r="F190" s="75"/>
      <c r="G190" s="75"/>
      <c r="H190" s="75"/>
      <c r="I190" s="75"/>
      <c r="J190" s="75"/>
      <c r="K190" s="75"/>
      <c r="L190" s="71">
        <v>80379</v>
      </c>
      <c r="M190" s="71"/>
      <c r="N190" s="71"/>
      <c r="O190" s="71"/>
      <c r="P190" s="71"/>
      <c r="Q190" s="71">
        <f t="shared" si="24"/>
        <v>75556.259999999995</v>
      </c>
      <c r="R190" s="76">
        <f t="shared" si="25"/>
        <v>85201.74</v>
      </c>
      <c r="S190" s="86" t="str">
        <f t="shared" si="20"/>
        <v/>
      </c>
      <c r="T190" s="4"/>
    </row>
    <row r="191" spans="1:24" x14ac:dyDescent="0.25">
      <c r="A191" s="67" t="s">
        <v>1514</v>
      </c>
      <c r="B191" s="82" t="s">
        <v>260</v>
      </c>
      <c r="C191" s="75"/>
      <c r="D191" s="75"/>
      <c r="E191" s="75"/>
      <c r="F191" s="75"/>
      <c r="G191" s="75"/>
      <c r="H191" s="75"/>
      <c r="I191" s="75"/>
      <c r="J191" s="75"/>
      <c r="K191" s="75"/>
      <c r="L191" s="71">
        <v>89972</v>
      </c>
      <c r="M191" s="71"/>
      <c r="N191" s="71"/>
      <c r="O191" s="71"/>
      <c r="P191" s="71"/>
      <c r="Q191" s="71">
        <f t="shared" si="24"/>
        <v>84573.68</v>
      </c>
      <c r="R191" s="76">
        <f t="shared" si="25"/>
        <v>95370.32</v>
      </c>
      <c r="S191" s="86" t="str">
        <f t="shared" si="20"/>
        <v/>
      </c>
      <c r="T191" s="4"/>
      <c r="U191" s="12" t="s">
        <v>972</v>
      </c>
    </row>
    <row r="192" spans="1:24" x14ac:dyDescent="0.25">
      <c r="A192" s="67" t="s">
        <v>1515</v>
      </c>
      <c r="B192" s="82" t="s">
        <v>260</v>
      </c>
      <c r="C192" s="75"/>
      <c r="D192" s="75"/>
      <c r="E192" s="75"/>
      <c r="F192" s="75"/>
      <c r="G192" s="75"/>
      <c r="H192" s="75"/>
      <c r="I192" s="75"/>
      <c r="J192" s="75"/>
      <c r="K192" s="75"/>
      <c r="L192" s="71">
        <v>101342</v>
      </c>
      <c r="M192" s="71"/>
      <c r="N192" s="71"/>
      <c r="O192" s="71"/>
      <c r="P192" s="71"/>
      <c r="Q192" s="71">
        <f t="shared" si="24"/>
        <v>95261.48</v>
      </c>
      <c r="R192" s="76">
        <f t="shared" si="25"/>
        <v>107422.52</v>
      </c>
      <c r="S192" s="86" t="str">
        <f t="shared" si="20"/>
        <v/>
      </c>
      <c r="T192" s="4"/>
      <c r="U192" s="19">
        <v>27.77</v>
      </c>
      <c r="V192" s="1" t="s">
        <v>891</v>
      </c>
      <c r="W192" s="21">
        <f t="shared" ref="W192:W219" si="26">U192*37.5*52</f>
        <v>54151.5</v>
      </c>
      <c r="X192" s="1" t="s">
        <v>892</v>
      </c>
    </row>
    <row r="193" spans="19:26" x14ac:dyDescent="0.25">
      <c r="S193" s="86" t="str">
        <f>IF( COUNTIF(L$2:L$192,#REF!)&gt;1, "Duplicate", "")</f>
        <v/>
      </c>
      <c r="T193" s="4"/>
      <c r="U193" s="20">
        <v>28.68</v>
      </c>
      <c r="V193" s="1" t="s">
        <v>891</v>
      </c>
      <c r="W193" s="21">
        <f t="shared" si="26"/>
        <v>55926</v>
      </c>
      <c r="X193" s="1" t="s">
        <v>892</v>
      </c>
      <c r="Y193" s="1" t="s">
        <v>1595</v>
      </c>
    </row>
    <row r="194" spans="19:26" x14ac:dyDescent="0.25">
      <c r="S194" s="86" t="str">
        <f t="shared" ref="S194:S203" si="27">IF(COUNTIF(L$2:L$192, L101)&gt;1, "Duplicate", "")</f>
        <v/>
      </c>
      <c r="T194" s="4"/>
      <c r="U194" s="20">
        <v>29.68</v>
      </c>
      <c r="V194" s="1" t="s">
        <v>891</v>
      </c>
      <c r="W194" s="21">
        <f t="shared" si="26"/>
        <v>57876</v>
      </c>
      <c r="X194" s="1" t="s">
        <v>892</v>
      </c>
    </row>
    <row r="195" spans="19:26" x14ac:dyDescent="0.25">
      <c r="S195" s="86" t="str">
        <f t="shared" si="27"/>
        <v/>
      </c>
      <c r="T195" s="4"/>
      <c r="U195" s="20">
        <v>30.7</v>
      </c>
      <c r="V195" s="1" t="s">
        <v>891</v>
      </c>
      <c r="W195" s="21">
        <f t="shared" si="26"/>
        <v>59865</v>
      </c>
      <c r="X195" s="1" t="s">
        <v>892</v>
      </c>
    </row>
    <row r="196" spans="19:26" x14ac:dyDescent="0.25">
      <c r="S196" s="86" t="str">
        <f t="shared" si="27"/>
        <v/>
      </c>
      <c r="T196" s="4"/>
      <c r="U196" s="20">
        <v>31.73</v>
      </c>
      <c r="V196" s="1" t="s">
        <v>891</v>
      </c>
      <c r="W196" s="21">
        <f t="shared" si="26"/>
        <v>61873.5</v>
      </c>
      <c r="X196" s="1" t="s">
        <v>892</v>
      </c>
    </row>
    <row r="197" spans="19:26" x14ac:dyDescent="0.25">
      <c r="S197" s="86" t="str">
        <f t="shared" si="27"/>
        <v/>
      </c>
      <c r="T197" s="4"/>
      <c r="U197" s="20">
        <v>32.840000000000003</v>
      </c>
      <c r="V197" s="1" t="s">
        <v>891</v>
      </c>
      <c r="W197" s="21">
        <f t="shared" si="26"/>
        <v>64038.000000000015</v>
      </c>
      <c r="X197" s="1" t="s">
        <v>892</v>
      </c>
    </row>
    <row r="198" spans="19:26" x14ac:dyDescent="0.25">
      <c r="S198" s="86" t="str">
        <f t="shared" si="27"/>
        <v/>
      </c>
      <c r="T198" s="4"/>
      <c r="U198" s="20">
        <v>33.950000000000003</v>
      </c>
      <c r="V198" s="1" t="s">
        <v>891</v>
      </c>
      <c r="W198" s="21">
        <f t="shared" si="26"/>
        <v>66202.5</v>
      </c>
      <c r="X198" s="1" t="s">
        <v>892</v>
      </c>
    </row>
    <row r="199" spans="19:26" x14ac:dyDescent="0.25">
      <c r="S199" s="86" t="str">
        <f t="shared" si="27"/>
        <v/>
      </c>
      <c r="T199" s="4"/>
      <c r="U199" s="20">
        <v>35.46</v>
      </c>
      <c r="V199" s="1" t="s">
        <v>891</v>
      </c>
      <c r="W199" s="21">
        <f t="shared" si="26"/>
        <v>69147</v>
      </c>
      <c r="X199" s="1" t="s">
        <v>892</v>
      </c>
    </row>
    <row r="200" spans="19:26" x14ac:dyDescent="0.25">
      <c r="S200" s="86" t="str">
        <f t="shared" si="27"/>
        <v/>
      </c>
      <c r="T200" s="4"/>
      <c r="U200" s="20">
        <v>36.97</v>
      </c>
      <c r="V200" s="1" t="s">
        <v>891</v>
      </c>
      <c r="W200" s="21">
        <f t="shared" si="26"/>
        <v>72091.5</v>
      </c>
      <c r="X200" s="1" t="s">
        <v>892</v>
      </c>
    </row>
    <row r="201" spans="19:26" x14ac:dyDescent="0.25">
      <c r="S201" s="86" t="str">
        <f t="shared" si="27"/>
        <v/>
      </c>
      <c r="T201" s="4"/>
      <c r="U201" s="20">
        <v>38.24</v>
      </c>
      <c r="V201" s="1" t="s">
        <v>891</v>
      </c>
      <c r="W201" s="22">
        <f t="shared" si="26"/>
        <v>74568</v>
      </c>
      <c r="X201" s="1" t="s">
        <v>892</v>
      </c>
    </row>
    <row r="202" spans="19:26" x14ac:dyDescent="0.25">
      <c r="S202" s="86" t="str">
        <f t="shared" si="27"/>
        <v/>
      </c>
      <c r="T202" s="4"/>
      <c r="U202" s="20">
        <v>39.630000000000003</v>
      </c>
      <c r="V202" s="1" t="s">
        <v>891</v>
      </c>
      <c r="W202" s="22">
        <f t="shared" si="26"/>
        <v>77278.5</v>
      </c>
      <c r="X202" s="1" t="s">
        <v>892</v>
      </c>
    </row>
    <row r="203" spans="19:26" x14ac:dyDescent="0.25">
      <c r="S203" s="86" t="str">
        <f t="shared" si="27"/>
        <v/>
      </c>
      <c r="T203" s="4"/>
      <c r="U203" s="20">
        <v>41.01</v>
      </c>
      <c r="V203" s="1" t="s">
        <v>891</v>
      </c>
      <c r="W203" s="22">
        <f t="shared" si="26"/>
        <v>79969.5</v>
      </c>
      <c r="X203" s="1" t="s">
        <v>892</v>
      </c>
    </row>
    <row r="204" spans="19:26" x14ac:dyDescent="0.25">
      <c r="S204" s="86" t="str">
        <f>IF( COUNTIF(L$2:L$192,#REF!)&gt;1, "Duplicate", "")</f>
        <v/>
      </c>
      <c r="T204" s="4"/>
      <c r="U204" s="20">
        <v>42.51</v>
      </c>
      <c r="V204" s="1" t="s">
        <v>891</v>
      </c>
      <c r="W204" s="22">
        <f t="shared" si="26"/>
        <v>82894.5</v>
      </c>
      <c r="X204" s="1" t="s">
        <v>892</v>
      </c>
    </row>
    <row r="205" spans="19:26" x14ac:dyDescent="0.25">
      <c r="S205" s="86" t="str">
        <f>IF( COUNTIF(L$2:L$192,#REF!)&gt;1, "Duplicate", "")</f>
        <v/>
      </c>
      <c r="T205" s="4"/>
      <c r="U205" s="20">
        <v>43.82</v>
      </c>
      <c r="V205" s="1" t="s">
        <v>891</v>
      </c>
      <c r="W205" s="22">
        <f t="shared" si="26"/>
        <v>85449</v>
      </c>
      <c r="X205" s="1" t="s">
        <v>892</v>
      </c>
    </row>
    <row r="206" spans="19:26" x14ac:dyDescent="0.25">
      <c r="S206" s="86" t="str">
        <f>IF( COUNTIF(L$2:L$192,#REF!)&gt;1, "Duplicate", "")</f>
        <v/>
      </c>
      <c r="T206" s="4"/>
      <c r="U206" s="23">
        <v>31.61</v>
      </c>
      <c r="V206" s="1" t="s">
        <v>891</v>
      </c>
      <c r="W206" s="22">
        <f t="shared" si="26"/>
        <v>61639.5</v>
      </c>
      <c r="X206" s="1" t="s">
        <v>892</v>
      </c>
      <c r="Z206" s="12"/>
    </row>
    <row r="207" spans="19:26" x14ac:dyDescent="0.25">
      <c r="S207" s="86" t="str">
        <f>IF( COUNTIF(L$2:L$192,#REF!)&gt;1, "Duplicate", "")</f>
        <v/>
      </c>
      <c r="T207" s="4"/>
      <c r="U207" s="23">
        <v>20.2</v>
      </c>
      <c r="V207" s="1" t="s">
        <v>891</v>
      </c>
      <c r="W207" s="22">
        <f t="shared" si="26"/>
        <v>39390</v>
      </c>
      <c r="X207" s="1" t="s">
        <v>892</v>
      </c>
      <c r="Z207" s="12" t="s">
        <v>1073</v>
      </c>
    </row>
    <row r="208" spans="19:26" x14ac:dyDescent="0.25">
      <c r="S208" s="86" t="str">
        <f>IF( COUNTIF(L$2:L$192,#REF!)&gt;1, "Duplicate", "")</f>
        <v/>
      </c>
      <c r="T208" s="4"/>
      <c r="U208" s="23">
        <v>24.3</v>
      </c>
      <c r="V208" s="1" t="s">
        <v>891</v>
      </c>
      <c r="W208" s="22">
        <f t="shared" si="26"/>
        <v>47385</v>
      </c>
      <c r="X208" s="1" t="s">
        <v>892</v>
      </c>
    </row>
    <row r="209" spans="19:24" x14ac:dyDescent="0.25">
      <c r="S209" s="86" t="str">
        <f>IF( COUNTIF(L$2:L$192,#REF!)&gt;1, "Duplicate", "")</f>
        <v/>
      </c>
      <c r="T209" s="4"/>
      <c r="U209" s="23">
        <v>28.39</v>
      </c>
      <c r="V209" s="1" t="s">
        <v>891</v>
      </c>
      <c r="W209" s="22">
        <f t="shared" si="26"/>
        <v>55360.5</v>
      </c>
      <c r="X209" s="1" t="s">
        <v>892</v>
      </c>
    </row>
    <row r="210" spans="19:24" x14ac:dyDescent="0.25">
      <c r="S210" s="86" t="str">
        <f>IF( COUNTIF(L$2:L$192,#REF!)&gt;1, "Duplicate", "")</f>
        <v/>
      </c>
      <c r="T210" s="4"/>
      <c r="U210" s="23">
        <v>29.85</v>
      </c>
      <c r="V210" s="1" t="s">
        <v>891</v>
      </c>
      <c r="W210" s="22">
        <f t="shared" si="26"/>
        <v>58207.5</v>
      </c>
      <c r="X210" s="1" t="s">
        <v>892</v>
      </c>
    </row>
    <row r="211" spans="19:24" x14ac:dyDescent="0.25">
      <c r="S211" s="86" t="str">
        <f>IF( COUNTIF(L$2:L$192,#REF!)&gt;1, "Duplicate", "")</f>
        <v/>
      </c>
      <c r="T211" s="4"/>
      <c r="U211" s="23">
        <v>33.28</v>
      </c>
      <c r="V211" s="1" t="s">
        <v>891</v>
      </c>
      <c r="W211" s="22">
        <f t="shared" si="26"/>
        <v>64896</v>
      </c>
      <c r="X211" s="1" t="s">
        <v>892</v>
      </c>
    </row>
    <row r="212" spans="19:24" x14ac:dyDescent="0.25">
      <c r="S212" s="86" t="str">
        <f>IF( COUNTIF(L$2:L$192,#REF!)&gt;1, "Duplicate", "")</f>
        <v/>
      </c>
      <c r="T212" s="4"/>
      <c r="U212" s="23">
        <v>34.35</v>
      </c>
      <c r="V212" s="1" t="s">
        <v>891</v>
      </c>
      <c r="W212" s="22">
        <f t="shared" si="26"/>
        <v>66982.5</v>
      </c>
      <c r="X212" s="1" t="s">
        <v>892</v>
      </c>
    </row>
    <row r="213" spans="19:24" x14ac:dyDescent="0.25">
      <c r="S213" s="86" t="str">
        <f>IF( COUNTIF(L$2:L$192,#REF!)&gt;1, "Duplicate", "")</f>
        <v/>
      </c>
      <c r="T213" s="4"/>
      <c r="U213" s="23">
        <v>35.979999999999997</v>
      </c>
      <c r="V213" s="1" t="s">
        <v>891</v>
      </c>
      <c r="W213" s="22">
        <f t="shared" si="26"/>
        <v>70160.999999999985</v>
      </c>
      <c r="X213" s="1" t="s">
        <v>892</v>
      </c>
    </row>
    <row r="214" spans="19:24" x14ac:dyDescent="0.25">
      <c r="S214" s="86" t="str">
        <f>IF( COUNTIF(L$2:L$192,#REF!)&gt;1, "Duplicate", "")</f>
        <v/>
      </c>
      <c r="T214" s="4"/>
      <c r="U214" s="23">
        <v>37.68</v>
      </c>
      <c r="V214" s="1" t="s">
        <v>891</v>
      </c>
      <c r="W214" s="22">
        <f t="shared" si="26"/>
        <v>73476</v>
      </c>
      <c r="X214" s="1" t="s">
        <v>892</v>
      </c>
    </row>
    <row r="215" spans="19:24" x14ac:dyDescent="0.25">
      <c r="S215" s="86" t="str">
        <f>IF( COUNTIF(L$2:L$192,#REF!)&gt;1, "Duplicate", "")</f>
        <v/>
      </c>
      <c r="T215" s="4"/>
      <c r="U215" s="23">
        <v>41.2</v>
      </c>
      <c r="V215" s="1" t="s">
        <v>891</v>
      </c>
      <c r="W215" s="22">
        <f t="shared" si="26"/>
        <v>80340</v>
      </c>
      <c r="X215" s="1" t="s">
        <v>892</v>
      </c>
    </row>
    <row r="216" spans="19:24" x14ac:dyDescent="0.25">
      <c r="S216" s="86" t="str">
        <f>IF( COUNTIF(L$2:L$192,#REF!)&gt;1, "Duplicate", "")</f>
        <v/>
      </c>
      <c r="T216" s="4"/>
      <c r="U216" s="23">
        <v>43.43</v>
      </c>
      <c r="V216" s="1" t="s">
        <v>891</v>
      </c>
      <c r="W216" s="22">
        <f t="shared" si="26"/>
        <v>84688.5</v>
      </c>
      <c r="X216" s="1" t="s">
        <v>892</v>
      </c>
    </row>
    <row r="217" spans="19:24" x14ac:dyDescent="0.25">
      <c r="S217" s="86" t="str">
        <f>IF( COUNTIF(L$2:L$192,#REF!)&gt;1, "Duplicate", "")</f>
        <v/>
      </c>
      <c r="T217" s="4"/>
      <c r="U217" s="23">
        <v>45.12</v>
      </c>
      <c r="V217" s="1" t="s">
        <v>891</v>
      </c>
      <c r="W217" s="22">
        <f t="shared" si="26"/>
        <v>87984</v>
      </c>
      <c r="X217" s="1" t="s">
        <v>892</v>
      </c>
    </row>
    <row r="218" spans="19:24" x14ac:dyDescent="0.25">
      <c r="S218" s="86" t="str">
        <f>IF( COUNTIF(L$2:L$192,#REF!)&gt;1, "Duplicate", "")</f>
        <v/>
      </c>
      <c r="T218" s="4"/>
      <c r="U218" s="23">
        <v>47</v>
      </c>
      <c r="V218" s="1" t="s">
        <v>891</v>
      </c>
      <c r="W218" s="22">
        <f t="shared" si="26"/>
        <v>91650</v>
      </c>
      <c r="X218" s="1" t="s">
        <v>892</v>
      </c>
    </row>
    <row r="219" spans="19:24" x14ac:dyDescent="0.25">
      <c r="S219" s="86" t="str">
        <f>IF( COUNTIF(L$2:L$192,#REF!)&gt;1, "Duplicate", "")</f>
        <v/>
      </c>
      <c r="T219" s="4"/>
      <c r="U219" s="23">
        <v>48.84</v>
      </c>
      <c r="V219" s="1" t="s">
        <v>891</v>
      </c>
      <c r="W219" s="22">
        <f t="shared" si="26"/>
        <v>95238.000000000015</v>
      </c>
      <c r="X219" s="1" t="s">
        <v>892</v>
      </c>
    </row>
    <row r="220" spans="19:24" x14ac:dyDescent="0.25">
      <c r="S220" s="86" t="str">
        <f t="shared" ref="S220:S227" si="28">IF(COUNTIF(L$2:L$192, L111)&gt;1, "Duplicate", "")</f>
        <v/>
      </c>
      <c r="T220" s="4"/>
      <c r="U220" s="3" t="s">
        <v>1089</v>
      </c>
    </row>
    <row r="221" spans="19:24" x14ac:dyDescent="0.25">
      <c r="S221" s="86" t="str">
        <f t="shared" si="28"/>
        <v/>
      </c>
      <c r="T221" s="4"/>
    </row>
    <row r="222" spans="19:24" x14ac:dyDescent="0.25">
      <c r="S222" s="86" t="str">
        <f t="shared" si="28"/>
        <v/>
      </c>
      <c r="T222" s="4"/>
    </row>
    <row r="223" spans="19:24" x14ac:dyDescent="0.25">
      <c r="S223" s="86" t="str">
        <f t="shared" si="28"/>
        <v/>
      </c>
      <c r="T223" s="4"/>
    </row>
    <row r="224" spans="19:24" x14ac:dyDescent="0.25">
      <c r="S224" s="86" t="str">
        <f t="shared" si="28"/>
        <v/>
      </c>
      <c r="T224" s="4"/>
    </row>
    <row r="225" spans="19:28" x14ac:dyDescent="0.25">
      <c r="S225" s="86" t="str">
        <f t="shared" si="28"/>
        <v/>
      </c>
      <c r="T225" s="4"/>
    </row>
    <row r="226" spans="19:28" x14ac:dyDescent="0.25">
      <c r="S226" s="86" t="str">
        <f t="shared" si="28"/>
        <v/>
      </c>
      <c r="T226" s="4"/>
    </row>
    <row r="227" spans="19:28" x14ac:dyDescent="0.25">
      <c r="S227" s="86" t="str">
        <f t="shared" si="28"/>
        <v/>
      </c>
      <c r="T227" s="4"/>
      <c r="U227" s="12" t="s">
        <v>1098</v>
      </c>
    </row>
    <row r="228" spans="19:28" x14ac:dyDescent="0.25">
      <c r="S228" s="86" t="str">
        <f>IF( COUNTIF(L$2:L$192,#REF!)&gt;1, "Duplicate", "")</f>
        <v/>
      </c>
      <c r="T228" s="4" t="e">
        <f>#REF!*1.06</f>
        <v>#REF!</v>
      </c>
      <c r="U228" s="1">
        <v>32.14</v>
      </c>
      <c r="V228" s="1" t="s">
        <v>891</v>
      </c>
      <c r="W228" s="1">
        <f t="shared" ref="W228:W236" si="29">U228*37.5*52</f>
        <v>62673</v>
      </c>
      <c r="X228" s="1" t="s">
        <v>892</v>
      </c>
      <c r="Z228" s="17"/>
      <c r="AA228" s="18"/>
      <c r="AB228" s="18"/>
    </row>
    <row r="229" spans="19:28" x14ac:dyDescent="0.25">
      <c r="S229" s="86" t="str">
        <f>IF( COUNTIF(L$2:L$192,#REF!)&gt;1, "Duplicate", "")</f>
        <v/>
      </c>
      <c r="T229" s="4"/>
      <c r="U229" s="1">
        <v>35.24</v>
      </c>
      <c r="V229" s="1" t="s">
        <v>891</v>
      </c>
      <c r="W229" s="1">
        <f t="shared" si="29"/>
        <v>68718</v>
      </c>
      <c r="X229" s="1" t="s">
        <v>892</v>
      </c>
    </row>
    <row r="230" spans="19:28" x14ac:dyDescent="0.25">
      <c r="S230" s="86" t="str">
        <f>IF( COUNTIF(L$2:L$192,#REF!)&gt;1, "Duplicate", "")</f>
        <v/>
      </c>
      <c r="T230" s="4"/>
      <c r="U230" s="1">
        <v>38.520000000000003</v>
      </c>
      <c r="V230" s="1" t="s">
        <v>891</v>
      </c>
      <c r="W230" s="1">
        <f t="shared" si="29"/>
        <v>75114.000000000015</v>
      </c>
      <c r="X230" s="1" t="s">
        <v>892</v>
      </c>
    </row>
    <row r="231" spans="19:28" x14ac:dyDescent="0.25">
      <c r="S231" s="86" t="str">
        <f>IF( COUNTIF(L$2:L$192,#REF!)&gt;1, "Duplicate", "")</f>
        <v/>
      </c>
      <c r="T231" s="4"/>
      <c r="U231" s="1">
        <v>43.25</v>
      </c>
      <c r="V231" s="1" t="s">
        <v>891</v>
      </c>
      <c r="W231" s="1">
        <f t="shared" si="29"/>
        <v>84337.5</v>
      </c>
      <c r="X231" s="1" t="s">
        <v>892</v>
      </c>
    </row>
    <row r="232" spans="19:28" x14ac:dyDescent="0.25">
      <c r="S232" s="86" t="str">
        <f>IF( COUNTIF(L$2:L$192,#REF!)&gt;1, "Duplicate", "")</f>
        <v/>
      </c>
      <c r="T232" s="4"/>
      <c r="U232" s="1">
        <v>46.56</v>
      </c>
      <c r="V232" s="1" t="s">
        <v>891</v>
      </c>
      <c r="W232" s="1">
        <f t="shared" si="29"/>
        <v>90792</v>
      </c>
      <c r="X232" s="1" t="s">
        <v>892</v>
      </c>
    </row>
    <row r="233" spans="19:28" x14ac:dyDescent="0.25">
      <c r="S233" s="86" t="str">
        <f>IF( COUNTIF(L$2:L$192,#REF!)&gt;1, "Duplicate", "")</f>
        <v/>
      </c>
      <c r="T233" s="4"/>
      <c r="U233" s="1">
        <v>49.31</v>
      </c>
      <c r="V233" s="1" t="s">
        <v>891</v>
      </c>
      <c r="W233" s="1">
        <f t="shared" si="29"/>
        <v>96154.5</v>
      </c>
      <c r="X233" s="1" t="s">
        <v>892</v>
      </c>
    </row>
    <row r="234" spans="19:28" x14ac:dyDescent="0.25">
      <c r="S234" s="86" t="str">
        <f>IF( COUNTIF(L$2:L$192,#REF!)&gt;1, "Duplicate", "")</f>
        <v/>
      </c>
      <c r="T234" s="4"/>
      <c r="U234" s="1">
        <v>53.66</v>
      </c>
      <c r="V234" s="1" t="s">
        <v>891</v>
      </c>
      <c r="W234" s="1">
        <f t="shared" si="29"/>
        <v>104636.99999999999</v>
      </c>
      <c r="X234" s="1" t="s">
        <v>892</v>
      </c>
    </row>
    <row r="235" spans="19:28" x14ac:dyDescent="0.25">
      <c r="S235" s="86" t="str">
        <f>IF( COUNTIF(L$2:L$192,#REF!)&gt;1, "Duplicate", "")</f>
        <v/>
      </c>
      <c r="T235" s="4"/>
      <c r="U235" s="1">
        <v>57.62</v>
      </c>
      <c r="V235" s="1" t="s">
        <v>891</v>
      </c>
      <c r="W235" s="1">
        <f t="shared" si="29"/>
        <v>112359</v>
      </c>
      <c r="X235" s="1" t="s">
        <v>892</v>
      </c>
    </row>
    <row r="236" spans="19:28" x14ac:dyDescent="0.25">
      <c r="S236" s="86" t="str">
        <f>IF( COUNTIF(L$2:L$192,#REF!)&gt;1, "Duplicate", "")</f>
        <v/>
      </c>
      <c r="T236" s="4"/>
      <c r="U236" s="1">
        <v>61.69</v>
      </c>
      <c r="V236" s="1" t="s">
        <v>891</v>
      </c>
      <c r="W236" s="1">
        <f t="shared" si="29"/>
        <v>120295.5</v>
      </c>
      <c r="X236" s="1" t="s">
        <v>892</v>
      </c>
    </row>
    <row r="237" spans="19:28" x14ac:dyDescent="0.25">
      <c r="S237" s="86" t="str">
        <f>IF( COUNTIF(L$2:L$192,#REF!)&gt;1, "Duplicate", "")</f>
        <v/>
      </c>
      <c r="T237" s="4"/>
      <c r="U237" s="6" t="s">
        <v>1108</v>
      </c>
    </row>
    <row r="238" spans="19:28" x14ac:dyDescent="0.25">
      <c r="S238" s="86" t="str">
        <f>IF( COUNTIF(L$2:L$192,#REF!)&gt;1, "Duplicate", "")</f>
        <v/>
      </c>
      <c r="T238" s="4"/>
    </row>
    <row r="239" spans="19:28" x14ac:dyDescent="0.25">
      <c r="S239" s="86" t="str">
        <f>IF( COUNTIF(L$2:L$192,#REF!)&gt;1, "Duplicate", "")</f>
        <v/>
      </c>
      <c r="T239" s="4"/>
    </row>
    <row r="240" spans="19:28" x14ac:dyDescent="0.25">
      <c r="S240" s="86" t="str">
        <f>IF( COUNTIF(L$2:L$192,#REF!)&gt;1, "Duplicate", "")</f>
        <v/>
      </c>
      <c r="T240" s="4"/>
    </row>
    <row r="241" spans="19:24" x14ac:dyDescent="0.25">
      <c r="S241" s="86" t="str">
        <f>IF( COUNTIF(L$2:L$192,#REF!)&gt;1, "Duplicate", "")</f>
        <v/>
      </c>
      <c r="T241" s="4"/>
      <c r="U241" s="12" t="s">
        <v>1114</v>
      </c>
    </row>
    <row r="242" spans="19:24" x14ac:dyDescent="0.25">
      <c r="S242" s="86" t="str">
        <f>IF( COUNTIF(L$2:L$192,#REF!)&gt;1, "Duplicate", "")</f>
        <v/>
      </c>
      <c r="T242" s="4"/>
      <c r="U242" s="1">
        <v>28.13</v>
      </c>
      <c r="V242" s="1" t="s">
        <v>891</v>
      </c>
      <c r="W242" s="1">
        <f t="shared" ref="W242:W261" si="30">U242*37.5*52</f>
        <v>54853.5</v>
      </c>
      <c r="X242" s="1" t="s">
        <v>892</v>
      </c>
    </row>
    <row r="243" spans="19:24" x14ac:dyDescent="0.25">
      <c r="S243" s="86" t="str">
        <f>IF( COUNTIF(L$2:L$192,#REF!)&gt;1, "Duplicate", "")</f>
        <v/>
      </c>
      <c r="T243" s="4"/>
      <c r="U243" s="1">
        <v>30.81</v>
      </c>
      <c r="V243" s="1" t="s">
        <v>891</v>
      </c>
      <c r="W243" s="1">
        <f t="shared" si="30"/>
        <v>60079.5</v>
      </c>
      <c r="X243" s="1" t="s">
        <v>892</v>
      </c>
    </row>
    <row r="244" spans="19:24" x14ac:dyDescent="0.25">
      <c r="S244" s="86" t="str">
        <f>IF( COUNTIF(L$2:L$192,#REF!)&gt;1, "Duplicate", "")</f>
        <v/>
      </c>
      <c r="T244" s="4"/>
      <c r="U244" s="1">
        <v>32.880000000000003</v>
      </c>
      <c r="V244" s="1" t="s">
        <v>891</v>
      </c>
      <c r="W244" s="1">
        <f t="shared" si="30"/>
        <v>64116</v>
      </c>
      <c r="X244" s="1" t="s">
        <v>892</v>
      </c>
    </row>
    <row r="245" spans="19:24" x14ac:dyDescent="0.25">
      <c r="S245" s="86" t="str">
        <f>IF( COUNTIF(L$2:L$192,#REF!)&gt;1, "Duplicate", "")</f>
        <v/>
      </c>
      <c r="T245" s="4"/>
      <c r="U245" s="1">
        <v>34.35</v>
      </c>
      <c r="V245" s="1" t="s">
        <v>891</v>
      </c>
      <c r="W245" s="1">
        <f t="shared" si="30"/>
        <v>66982.5</v>
      </c>
      <c r="X245" s="1" t="s">
        <v>892</v>
      </c>
    </row>
    <row r="246" spans="19:24" x14ac:dyDescent="0.25">
      <c r="S246" s="86" t="str">
        <f>IF( COUNTIF(L$2:L$192,#REF!)&gt;1, "Duplicate", "")</f>
        <v/>
      </c>
      <c r="T246" s="4"/>
      <c r="U246" s="1">
        <v>37.590000000000003</v>
      </c>
      <c r="V246" s="1" t="s">
        <v>891</v>
      </c>
      <c r="W246" s="1">
        <f t="shared" si="30"/>
        <v>73300.500000000015</v>
      </c>
      <c r="X246" s="1" t="s">
        <v>892</v>
      </c>
    </row>
    <row r="247" spans="19:24" x14ac:dyDescent="0.25">
      <c r="S247" s="86" t="str">
        <f>IF( COUNTIF(L$2:L$192,#REF!)&gt;1, "Duplicate", "")</f>
        <v/>
      </c>
      <c r="T247" s="4"/>
      <c r="U247" s="1">
        <v>38.65</v>
      </c>
      <c r="V247" s="1" t="s">
        <v>891</v>
      </c>
      <c r="W247" s="25">
        <f t="shared" si="30"/>
        <v>75367.5</v>
      </c>
      <c r="X247" s="1" t="s">
        <v>892</v>
      </c>
    </row>
    <row r="248" spans="19:24" x14ac:dyDescent="0.25">
      <c r="S248" s="86" t="str">
        <f>IF( COUNTIF(L$2:L$192,#REF!)&gt;1, "Duplicate", "")</f>
        <v/>
      </c>
      <c r="T248" s="4"/>
      <c r="U248" s="1">
        <v>40.39</v>
      </c>
      <c r="V248" s="1" t="s">
        <v>891</v>
      </c>
      <c r="W248" s="25">
        <f t="shared" si="30"/>
        <v>78760.5</v>
      </c>
      <c r="X248" s="1" t="s">
        <v>892</v>
      </c>
    </row>
    <row r="249" spans="19:24" x14ac:dyDescent="0.25">
      <c r="S249" s="86" t="str">
        <f>IF( COUNTIF(L$2:L$192,#REF!)&gt;1, "Duplicate", "")</f>
        <v/>
      </c>
      <c r="T249" s="4"/>
      <c r="U249" s="1">
        <v>42.22</v>
      </c>
      <c r="V249" s="1" t="s">
        <v>891</v>
      </c>
      <c r="W249" s="25">
        <f t="shared" si="30"/>
        <v>82329</v>
      </c>
      <c r="X249" s="1" t="s">
        <v>892</v>
      </c>
    </row>
    <row r="250" spans="19:24" x14ac:dyDescent="0.25">
      <c r="S250" s="86" t="str">
        <f>IF( COUNTIF(L$2:L$192,#REF!)&gt;1, "Duplicate", "")</f>
        <v/>
      </c>
      <c r="T250" s="4"/>
      <c r="U250" s="1">
        <v>46.34</v>
      </c>
      <c r="V250" s="1" t="s">
        <v>891</v>
      </c>
      <c r="W250" s="25">
        <f t="shared" si="30"/>
        <v>90363.000000000015</v>
      </c>
      <c r="X250" s="1" t="s">
        <v>892</v>
      </c>
    </row>
    <row r="251" spans="19:24" x14ac:dyDescent="0.25">
      <c r="S251" s="86" t="str">
        <f>IF( COUNTIF(L$2:L$192,#REF!)&gt;1, "Duplicate", "")</f>
        <v/>
      </c>
      <c r="T251" s="4"/>
      <c r="U251" s="1">
        <v>48.71</v>
      </c>
      <c r="V251" s="1" t="s">
        <v>891</v>
      </c>
      <c r="W251" s="25">
        <f t="shared" si="30"/>
        <v>94984.5</v>
      </c>
      <c r="X251" s="1" t="s">
        <v>892</v>
      </c>
    </row>
    <row r="252" spans="19:24" x14ac:dyDescent="0.25">
      <c r="S252" s="86" t="str">
        <f>IF( COUNTIF(L$2:L$192,#REF!)&gt;1, "Duplicate", "")</f>
        <v/>
      </c>
      <c r="T252" s="4"/>
      <c r="U252" s="1">
        <v>26.74</v>
      </c>
      <c r="V252" s="1" t="s">
        <v>891</v>
      </c>
      <c r="W252" s="40">
        <f t="shared" si="30"/>
        <v>52142.999999999993</v>
      </c>
      <c r="X252" s="16" t="s">
        <v>892</v>
      </c>
    </row>
    <row r="253" spans="19:24" x14ac:dyDescent="0.25">
      <c r="S253" s="86" t="str">
        <f>IF( COUNTIF(L$2:L$192,#REF!)&gt;1, "Duplicate", "")</f>
        <v/>
      </c>
      <c r="T253" s="4"/>
      <c r="U253" s="1">
        <v>29.43</v>
      </c>
      <c r="V253" s="1" t="s">
        <v>891</v>
      </c>
      <c r="W253" s="40">
        <f t="shared" si="30"/>
        <v>57388.5</v>
      </c>
      <c r="X253" s="16" t="s">
        <v>892</v>
      </c>
    </row>
    <row r="254" spans="19:24" x14ac:dyDescent="0.25">
      <c r="S254" s="86" t="str">
        <f>IF( COUNTIF(L$2:L$192,#REF!)&gt;1, "Duplicate", "")</f>
        <v/>
      </c>
      <c r="T254" s="4"/>
      <c r="U254" s="1">
        <v>32.159999999999997</v>
      </c>
      <c r="V254" s="1" t="s">
        <v>891</v>
      </c>
      <c r="W254" s="40">
        <f t="shared" si="30"/>
        <v>62711.999999999985</v>
      </c>
      <c r="X254" s="16" t="s">
        <v>892</v>
      </c>
    </row>
    <row r="255" spans="19:24" x14ac:dyDescent="0.25">
      <c r="S255" s="86" t="str">
        <f>IF( COUNTIF(L$2:L$192,#REF!)&gt;1, "Duplicate", "")</f>
        <v/>
      </c>
      <c r="T255" s="4"/>
      <c r="U255" s="1">
        <v>34.659999999999997</v>
      </c>
      <c r="V255" s="1" t="s">
        <v>891</v>
      </c>
      <c r="W255" s="40">
        <f t="shared" si="30"/>
        <v>67586.999999999985</v>
      </c>
      <c r="X255" s="16" t="s">
        <v>892</v>
      </c>
    </row>
    <row r="256" spans="19:24" x14ac:dyDescent="0.25">
      <c r="S256" s="86" t="str">
        <f>IF( COUNTIF(L$2:L$192,#REF!)&gt;1, "Duplicate", "")</f>
        <v/>
      </c>
      <c r="T256" s="4"/>
      <c r="U256" s="1">
        <v>37.78</v>
      </c>
      <c r="V256" s="1" t="s">
        <v>891</v>
      </c>
      <c r="W256" s="40">
        <f t="shared" si="30"/>
        <v>73671</v>
      </c>
      <c r="X256" s="16" t="s">
        <v>892</v>
      </c>
    </row>
    <row r="257" spans="19:24" x14ac:dyDescent="0.25">
      <c r="S257" s="86" t="str">
        <f>IF( COUNTIF(L$2:L$192,#REF!)&gt;1, "Duplicate", "")</f>
        <v/>
      </c>
      <c r="T257" s="4"/>
      <c r="U257" s="1">
        <v>39.590000000000003</v>
      </c>
      <c r="V257" s="1" t="s">
        <v>891</v>
      </c>
      <c r="W257" s="40">
        <f t="shared" si="30"/>
        <v>77200.500000000015</v>
      </c>
      <c r="X257" s="16" t="s">
        <v>892</v>
      </c>
    </row>
    <row r="258" spans="19:24" x14ac:dyDescent="0.25">
      <c r="S258" s="86" t="str">
        <f>IF( COUNTIF(L$2:L$192,#REF!)&gt;1, "Duplicate", "")</f>
        <v/>
      </c>
      <c r="T258" s="4"/>
      <c r="U258" s="1">
        <v>40.92</v>
      </c>
      <c r="V258" s="1" t="s">
        <v>891</v>
      </c>
      <c r="W258" s="40">
        <f t="shared" si="30"/>
        <v>79794</v>
      </c>
      <c r="X258" s="16" t="s">
        <v>892</v>
      </c>
    </row>
    <row r="259" spans="19:24" x14ac:dyDescent="0.25">
      <c r="S259" s="86" t="str">
        <f>IF( COUNTIF(L$2:L$192,#REF!)&gt;1, "Duplicate", "")</f>
        <v/>
      </c>
      <c r="T259" s="4"/>
      <c r="U259" s="1">
        <v>44.35</v>
      </c>
      <c r="V259" s="1" t="s">
        <v>891</v>
      </c>
      <c r="W259" s="40">
        <f t="shared" si="30"/>
        <v>86482.5</v>
      </c>
      <c r="X259" s="16" t="s">
        <v>892</v>
      </c>
    </row>
    <row r="260" spans="19:24" x14ac:dyDescent="0.25">
      <c r="S260" s="86" t="str">
        <f>IF( COUNTIF(L$2:L$192,#REF!)&gt;1, "Duplicate", "")</f>
        <v/>
      </c>
      <c r="T260" s="4"/>
      <c r="U260" s="1">
        <v>48.47</v>
      </c>
      <c r="V260" s="1" t="s">
        <v>891</v>
      </c>
      <c r="W260" s="40">
        <f t="shared" si="30"/>
        <v>94516.5</v>
      </c>
      <c r="X260" s="16" t="s">
        <v>892</v>
      </c>
    </row>
    <row r="261" spans="19:24" x14ac:dyDescent="0.25">
      <c r="S261" s="86" t="str">
        <f>IF( COUNTIF(L$2:L$192,#REF!)&gt;1, "Duplicate", "")</f>
        <v/>
      </c>
      <c r="T261" s="4"/>
      <c r="U261" s="24">
        <v>50.9</v>
      </c>
      <c r="V261" s="1" t="s">
        <v>891</v>
      </c>
      <c r="W261" s="40">
        <f t="shared" si="30"/>
        <v>99255</v>
      </c>
      <c r="X261" s="16" t="s">
        <v>892</v>
      </c>
    </row>
    <row r="262" spans="19:24" x14ac:dyDescent="0.25">
      <c r="S262" s="86" t="str">
        <f t="shared" ref="S262:S271" si="31">IF(COUNTIF(L$2:L$192, L119)&gt;1, "Duplicate", "")</f>
        <v>Duplicate</v>
      </c>
      <c r="T262" s="4"/>
      <c r="U262" s="12" t="s">
        <v>1137</v>
      </c>
    </row>
    <row r="263" spans="19:24" x14ac:dyDescent="0.25">
      <c r="S263" s="86" t="str">
        <f t="shared" si="31"/>
        <v>Duplicate</v>
      </c>
      <c r="T263" s="4"/>
    </row>
    <row r="264" spans="19:24" x14ac:dyDescent="0.25">
      <c r="S264" s="86" t="str">
        <f t="shared" si="31"/>
        <v>Duplicate</v>
      </c>
      <c r="T264" s="4"/>
    </row>
    <row r="265" spans="19:24" x14ac:dyDescent="0.25">
      <c r="S265" s="86" t="str">
        <f t="shared" si="31"/>
        <v>Duplicate</v>
      </c>
      <c r="T265" s="4"/>
    </row>
    <row r="266" spans="19:24" x14ac:dyDescent="0.25">
      <c r="S266" s="86" t="str">
        <f t="shared" si="31"/>
        <v>Duplicate</v>
      </c>
      <c r="T266" s="4"/>
    </row>
    <row r="267" spans="19:24" x14ac:dyDescent="0.25">
      <c r="S267" s="86" t="str">
        <f t="shared" si="31"/>
        <v>Duplicate</v>
      </c>
      <c r="T267" s="4"/>
    </row>
    <row r="268" spans="19:24" x14ac:dyDescent="0.25">
      <c r="S268" s="86" t="str">
        <f t="shared" si="31"/>
        <v/>
      </c>
      <c r="T268" s="4"/>
      <c r="U268" s="12" t="s">
        <v>1145</v>
      </c>
    </row>
    <row r="269" spans="19:24" x14ac:dyDescent="0.25">
      <c r="S269" s="86" t="str">
        <f t="shared" si="31"/>
        <v/>
      </c>
      <c r="T269" s="4"/>
    </row>
    <row r="270" spans="19:24" x14ac:dyDescent="0.25">
      <c r="S270" s="86" t="str">
        <f t="shared" si="31"/>
        <v/>
      </c>
      <c r="T270" s="4"/>
    </row>
    <row r="271" spans="19:24" x14ac:dyDescent="0.25">
      <c r="S271" s="86" t="str">
        <f t="shared" si="31"/>
        <v/>
      </c>
      <c r="T271" s="4"/>
    </row>
    <row r="272" spans="19:24" x14ac:dyDescent="0.25">
      <c r="S272" s="86" t="str">
        <f>IF( COUNTIF(L$2:L$192,#REF!)&gt;1, "Duplicate", "")</f>
        <v/>
      </c>
      <c r="T272" s="4"/>
    </row>
    <row r="273" spans="19:21" x14ac:dyDescent="0.25">
      <c r="S273" s="86" t="str">
        <f>IF(COUNTIF(L$2:L$192, L129)&gt;1, "Duplicate", "")</f>
        <v/>
      </c>
      <c r="T273" s="4"/>
      <c r="U273" s="12" t="s">
        <v>1162</v>
      </c>
    </row>
    <row r="274" spans="19:21" x14ac:dyDescent="0.25">
      <c r="S274" s="86" t="str">
        <f>IF(COUNTIF(L$2:L$192, L130)&gt;1, "Duplicate", "")</f>
        <v/>
      </c>
      <c r="T274" s="4"/>
    </row>
    <row r="275" spans="19:21" x14ac:dyDescent="0.25">
      <c r="S275" s="86" t="str">
        <f>IF(COUNTIF(L$2:L$192, L131)&gt;1, "Duplicate", "")</f>
        <v/>
      </c>
      <c r="T275" s="4"/>
    </row>
    <row r="276" spans="19:21" x14ac:dyDescent="0.25">
      <c r="S276" s="86" t="str">
        <f>IF(COUNTIF(L$2:L$192, L132)&gt;1, "Duplicate", "")</f>
        <v/>
      </c>
      <c r="T276" s="4"/>
    </row>
    <row r="277" spans="19:21" x14ac:dyDescent="0.25">
      <c r="S277" s="86" t="str">
        <f>IF(COUNTIF(L$2:L$192, L133)&gt;1, "Duplicate", "")</f>
        <v/>
      </c>
      <c r="T277" s="4"/>
    </row>
    <row r="278" spans="19:21" x14ac:dyDescent="0.25">
      <c r="S278" s="86" t="str">
        <f>IF( COUNTIF(L$2:L$192,#REF!)&gt;1, "Duplicate", "")</f>
        <v/>
      </c>
      <c r="T278" s="4"/>
    </row>
    <row r="279" spans="19:21" x14ac:dyDescent="0.25">
      <c r="S279" s="86" t="str">
        <f>IF( COUNTIF(L$2:L$192,#REF!)&gt;1, "Duplicate", "")</f>
        <v/>
      </c>
      <c r="T279" s="4"/>
      <c r="U279" s="12" t="s">
        <v>1169</v>
      </c>
    </row>
    <row r="280" spans="19:21" x14ac:dyDescent="0.25">
      <c r="S280" s="86" t="str">
        <f>IF( COUNTIF(L$2:L$192,#REF!)&gt;1, "Duplicate", "")</f>
        <v/>
      </c>
      <c r="T280" s="4"/>
    </row>
    <row r="281" spans="19:21" x14ac:dyDescent="0.25">
      <c r="S281" s="86" t="str">
        <f>IF( COUNTIF(L$2:L$192,#REF!)&gt;1, "Duplicate", "")</f>
        <v/>
      </c>
      <c r="T281" s="4"/>
    </row>
    <row r="282" spans="19:21" x14ac:dyDescent="0.25">
      <c r="S282" s="86" t="str">
        <f>IF( COUNTIF(L$2:L$192,#REF!)&gt;1, "Duplicate", "")</f>
        <v/>
      </c>
      <c r="T282" s="4"/>
      <c r="U282" s="3"/>
    </row>
    <row r="283" spans="19:21" x14ac:dyDescent="0.25">
      <c r="S283" s="86" t="str">
        <f>IF( COUNTIF(L$2:L$192,#REF!)&gt;1, "Duplicate", "")</f>
        <v/>
      </c>
      <c r="T283" s="4"/>
      <c r="U283" s="1" t="s">
        <v>1596</v>
      </c>
    </row>
    <row r="284" spans="19:21" x14ac:dyDescent="0.25">
      <c r="S284" s="86" t="str">
        <f>IF( COUNTIF(L$2:L$192,#REF!)&gt;1, "Duplicate", "")</f>
        <v/>
      </c>
      <c r="T284" s="4"/>
      <c r="U284" s="3" t="s">
        <v>1176</v>
      </c>
    </row>
    <row r="285" spans="19:21" x14ac:dyDescent="0.25">
      <c r="S285" s="86" t="str">
        <f>IF( COUNTIF(L$2:L$192,#REF!)&gt;1, "Duplicate", "")</f>
        <v/>
      </c>
      <c r="T285" s="4"/>
    </row>
    <row r="286" spans="19:21" x14ac:dyDescent="0.25">
      <c r="S286" s="86" t="str">
        <f>IF( COUNTIF(L$2:L$192,#REF!)&gt;1, "Duplicate", "")</f>
        <v/>
      </c>
      <c r="T286" s="4"/>
    </row>
    <row r="287" spans="19:21" x14ac:dyDescent="0.25">
      <c r="S287" s="86" t="str">
        <f>IF( COUNTIF(L$2:L$192,#REF!)&gt;1, "Duplicate", "")</f>
        <v/>
      </c>
      <c r="T287" s="4"/>
    </row>
    <row r="288" spans="19:21" x14ac:dyDescent="0.25">
      <c r="S288" s="86" t="str">
        <f>IF( COUNTIF(L$2:L$192,#REF!)&gt;1, "Duplicate", "")</f>
        <v/>
      </c>
      <c r="T288" s="4"/>
    </row>
    <row r="289" spans="19:21" x14ac:dyDescent="0.25">
      <c r="S289" s="86" t="str">
        <f>IF( COUNTIF(L$2:L$192,#REF!)&gt;1, "Duplicate", "")</f>
        <v/>
      </c>
      <c r="T289" s="4"/>
    </row>
    <row r="290" spans="19:21" x14ac:dyDescent="0.25">
      <c r="S290" s="86" t="str">
        <f>IF( COUNTIF(L$2:L$192,#REF!)&gt;1, "Duplicate", "")</f>
        <v/>
      </c>
      <c r="T290" s="4"/>
    </row>
    <row r="291" spans="19:21" x14ac:dyDescent="0.25">
      <c r="S291" s="86" t="str">
        <f>IF( COUNTIF(L$2:L$192,#REF!)&gt;1, "Duplicate", "")</f>
        <v/>
      </c>
      <c r="T291" s="4"/>
      <c r="U291" s="12" t="s">
        <v>1184</v>
      </c>
    </row>
    <row r="292" spans="19:21" x14ac:dyDescent="0.25">
      <c r="S292" s="86" t="str">
        <f>IF( COUNTIF(L$2:L$192,#REF!)&gt;1, "Duplicate", "")</f>
        <v/>
      </c>
      <c r="T292" s="4"/>
    </row>
    <row r="293" spans="19:21" x14ac:dyDescent="0.25">
      <c r="S293" s="86" t="str">
        <f>IF( COUNTIF(L$2:L$192,#REF!)&gt;1, "Duplicate", "")</f>
        <v/>
      </c>
      <c r="T293" s="4"/>
    </row>
    <row r="294" spans="19:21" x14ac:dyDescent="0.25">
      <c r="S294" s="86" t="str">
        <f>IF( COUNTIF(L$2:L$192,#REF!)&gt;1, "Duplicate", "")</f>
        <v/>
      </c>
      <c r="T294" s="4"/>
    </row>
    <row r="295" spans="19:21" x14ac:dyDescent="0.25">
      <c r="S295" s="86" t="str">
        <f>IF( COUNTIF(L$2:L$192,#REF!)&gt;1, "Duplicate", "")</f>
        <v/>
      </c>
      <c r="T295" s="4"/>
    </row>
    <row r="296" spans="19:21" x14ac:dyDescent="0.25">
      <c r="S296" s="86" t="str">
        <f>IF( COUNTIF(L$2:L$192,#REF!)&gt;1, "Duplicate", "")</f>
        <v/>
      </c>
      <c r="T296" s="4"/>
    </row>
    <row r="297" spans="19:21" x14ac:dyDescent="0.25">
      <c r="S297" s="86" t="str">
        <f>IF( COUNTIF(L$2:L$192,#REF!)&gt;1, "Duplicate", "")</f>
        <v/>
      </c>
      <c r="T297" s="4"/>
      <c r="U297" s="12" t="s">
        <v>1192</v>
      </c>
    </row>
    <row r="298" spans="19:21" x14ac:dyDescent="0.25">
      <c r="S298" s="86" t="str">
        <f>IF( COUNTIF(L$2:L$192,#REF!)&gt;1, "Duplicate", "")</f>
        <v/>
      </c>
      <c r="T298" s="4"/>
    </row>
    <row r="299" spans="19:21" x14ac:dyDescent="0.25">
      <c r="S299" s="86" t="str">
        <f>IF( COUNTIF(L$2:L$192,#REF!)&gt;1, "Duplicate", "")</f>
        <v/>
      </c>
      <c r="T299" s="4"/>
    </row>
    <row r="300" spans="19:21" x14ac:dyDescent="0.25">
      <c r="S300" s="86" t="str">
        <f>IF( COUNTIF(L$2:L$192,#REF!)&gt;1, "Duplicate", "")</f>
        <v/>
      </c>
      <c r="T300" s="4"/>
    </row>
    <row r="301" spans="19:21" x14ac:dyDescent="0.25">
      <c r="S301" s="86" t="str">
        <f>IF( COUNTIF(L$2:L$192,#REF!)&gt;1, "Duplicate", "")</f>
        <v/>
      </c>
      <c r="T301" s="4"/>
    </row>
    <row r="302" spans="19:21" x14ac:dyDescent="0.25">
      <c r="S302" s="86" t="str">
        <f>IF( COUNTIF(L$2:L$192,#REF!)&gt;1, "Duplicate", "")</f>
        <v/>
      </c>
      <c r="T302" s="4"/>
    </row>
    <row r="303" spans="19:21" x14ac:dyDescent="0.25">
      <c r="S303" s="86" t="str">
        <f>IF( COUNTIF(L$2:L$192,#REF!)&gt;1, "Duplicate", "")</f>
        <v/>
      </c>
      <c r="T303" s="4"/>
    </row>
    <row r="304" spans="19:21" x14ac:dyDescent="0.25">
      <c r="S304" s="86" t="str">
        <f t="shared" ref="S304:S313" si="32">IF(COUNTIF(L$2:L$192, L134)&gt;1, "Duplicate", "")</f>
        <v/>
      </c>
      <c r="T304" s="4"/>
      <c r="U304" s="12" t="s">
        <v>1258</v>
      </c>
    </row>
    <row r="305" spans="19:21" x14ac:dyDescent="0.25">
      <c r="S305" s="86" t="str">
        <f t="shared" si="32"/>
        <v>Duplicate</v>
      </c>
      <c r="T305" s="4"/>
    </row>
    <row r="306" spans="19:21" x14ac:dyDescent="0.25">
      <c r="S306" s="86" t="str">
        <f t="shared" si="32"/>
        <v/>
      </c>
      <c r="T306" s="4"/>
      <c r="U306" s="3"/>
    </row>
    <row r="307" spans="19:21" x14ac:dyDescent="0.25">
      <c r="S307" s="86" t="str">
        <f t="shared" si="32"/>
        <v/>
      </c>
      <c r="T307" s="4"/>
    </row>
    <row r="308" spans="19:21" x14ac:dyDescent="0.25">
      <c r="S308" s="86" t="str">
        <f t="shared" si="32"/>
        <v/>
      </c>
      <c r="T308" s="4"/>
    </row>
    <row r="309" spans="19:21" x14ac:dyDescent="0.25">
      <c r="S309" s="86" t="str">
        <f t="shared" si="32"/>
        <v/>
      </c>
      <c r="T309" s="4"/>
      <c r="U309" s="12" t="s">
        <v>1597</v>
      </c>
    </row>
    <row r="310" spans="19:21" x14ac:dyDescent="0.25">
      <c r="S310" s="86" t="str">
        <f t="shared" si="32"/>
        <v/>
      </c>
      <c r="T310" s="4"/>
    </row>
    <row r="311" spans="19:21" x14ac:dyDescent="0.25">
      <c r="S311" s="86" t="str">
        <f t="shared" si="32"/>
        <v/>
      </c>
      <c r="T311" s="4"/>
    </row>
    <row r="312" spans="19:21" x14ac:dyDescent="0.25">
      <c r="S312" s="86" t="str">
        <f t="shared" si="32"/>
        <v/>
      </c>
      <c r="T312" s="4"/>
    </row>
    <row r="313" spans="19:21" x14ac:dyDescent="0.25">
      <c r="S313" s="86" t="str">
        <f t="shared" si="32"/>
        <v/>
      </c>
      <c r="T313" s="4"/>
    </row>
    <row r="314" spans="19:21" x14ac:dyDescent="0.25">
      <c r="S314" s="86" t="str">
        <f>IF( COUNTIF(L$2:L$192,#REF!)&gt;1, "Duplicate", "")</f>
        <v/>
      </c>
      <c r="T314" s="4"/>
    </row>
    <row r="315" spans="19:21" x14ac:dyDescent="0.25">
      <c r="S315" s="86" t="str">
        <f t="shared" ref="S315:S320" si="33">IF(COUNTIF(L$2:L$192, L144)&gt;1, "Duplicate", "")</f>
        <v/>
      </c>
      <c r="T315" s="4"/>
      <c r="U315" s="12" t="s">
        <v>1271</v>
      </c>
    </row>
    <row r="316" spans="19:21" x14ac:dyDescent="0.25">
      <c r="S316" s="86" t="str">
        <f t="shared" si="33"/>
        <v/>
      </c>
      <c r="T316" s="4"/>
    </row>
    <row r="317" spans="19:21" x14ac:dyDescent="0.25">
      <c r="S317" s="86" t="str">
        <f t="shared" si="33"/>
        <v/>
      </c>
      <c r="T317" s="4"/>
    </row>
    <row r="318" spans="19:21" x14ac:dyDescent="0.25">
      <c r="S318" s="86" t="str">
        <f t="shared" si="33"/>
        <v/>
      </c>
      <c r="T318" s="4"/>
    </row>
    <row r="319" spans="19:21" x14ac:dyDescent="0.25">
      <c r="S319" s="86" t="str">
        <f t="shared" si="33"/>
        <v/>
      </c>
      <c r="T319" s="4"/>
      <c r="U319" s="3" t="s">
        <v>1258</v>
      </c>
    </row>
    <row r="320" spans="19:21" x14ac:dyDescent="0.25">
      <c r="S320" s="86" t="str">
        <f t="shared" si="33"/>
        <v/>
      </c>
      <c r="T320" s="4"/>
    </row>
    <row r="321" spans="1:23" x14ac:dyDescent="0.25">
      <c r="S321" s="86" t="str">
        <f>IF( COUNTIF(L$2:L$192,#REF!)&gt;1, "Duplicate", "")</f>
        <v/>
      </c>
      <c r="T321" s="4"/>
      <c r="U321" s="12" t="s">
        <v>1278</v>
      </c>
    </row>
    <row r="322" spans="1:23" x14ac:dyDescent="0.25">
      <c r="S322" s="86" t="str">
        <f>IF( COUNTIF(L$2:L$192,#REF!)&gt;1, "Duplicate", "")</f>
        <v/>
      </c>
      <c r="T322" s="4"/>
    </row>
    <row r="323" spans="1:23" x14ac:dyDescent="0.25">
      <c r="S323" s="86" t="str">
        <f>IF( COUNTIF(L$2:L$192,#REF!)&gt;1, "Duplicate", "")</f>
        <v/>
      </c>
      <c r="T323" s="4"/>
    </row>
    <row r="324" spans="1:23" x14ac:dyDescent="0.25">
      <c r="S324" s="86" t="str">
        <f t="shared" ref="S324:S329" si="34">IF(COUNTIF(L$2:L$192, L150)&gt;1, "Duplicate", "")</f>
        <v/>
      </c>
      <c r="T324" s="4"/>
      <c r="U324" s="12" t="s">
        <v>1282</v>
      </c>
      <c r="W324" s="12"/>
    </row>
    <row r="325" spans="1:23" x14ac:dyDescent="0.25">
      <c r="S325" s="86" t="str">
        <f t="shared" si="34"/>
        <v/>
      </c>
      <c r="T325" s="4"/>
    </row>
    <row r="326" spans="1:23" x14ac:dyDescent="0.25">
      <c r="S326" s="86" t="str">
        <f t="shared" si="34"/>
        <v/>
      </c>
      <c r="T326" s="4"/>
    </row>
    <row r="327" spans="1:23" s="5" customFormat="1" x14ac:dyDescent="0.25">
      <c r="A327" s="15"/>
      <c r="B327" s="2"/>
      <c r="C327" s="1"/>
      <c r="D327" s="1"/>
      <c r="E327" s="1"/>
      <c r="F327" s="1"/>
      <c r="G327" s="1"/>
      <c r="H327" s="1"/>
      <c r="I327" s="1"/>
      <c r="J327" s="1"/>
      <c r="K327" s="1"/>
      <c r="L327" s="4"/>
      <c r="M327" s="4"/>
      <c r="N327" s="1"/>
      <c r="O327" s="1"/>
      <c r="P327" s="1"/>
      <c r="Q327" s="1"/>
      <c r="R327" s="1"/>
      <c r="S327" s="86" t="str">
        <f t="shared" si="34"/>
        <v/>
      </c>
      <c r="U327" s="7"/>
    </row>
    <row r="328" spans="1:23" s="5" customFormat="1" x14ac:dyDescent="0.25">
      <c r="A328" s="15"/>
      <c r="B328" s="2"/>
      <c r="C328" s="1"/>
      <c r="D328" s="1"/>
      <c r="E328" s="1"/>
      <c r="F328" s="1"/>
      <c r="G328" s="1"/>
      <c r="H328" s="1"/>
      <c r="I328" s="1"/>
      <c r="J328" s="1"/>
      <c r="K328" s="1"/>
      <c r="L328" s="4"/>
      <c r="M328" s="4"/>
      <c r="N328" s="1"/>
      <c r="O328" s="1"/>
      <c r="P328" s="1"/>
      <c r="Q328" s="1"/>
      <c r="R328" s="1"/>
      <c r="S328" s="86" t="str">
        <f t="shared" si="34"/>
        <v/>
      </c>
      <c r="T328" s="8"/>
    </row>
    <row r="329" spans="1:23" s="5" customFormat="1" x14ac:dyDescent="0.25">
      <c r="A329" s="15"/>
      <c r="B329" s="2"/>
      <c r="C329" s="1"/>
      <c r="D329" s="1"/>
      <c r="E329" s="1"/>
      <c r="F329" s="1"/>
      <c r="G329" s="1"/>
      <c r="H329" s="1"/>
      <c r="I329" s="1"/>
      <c r="J329" s="1"/>
      <c r="K329" s="1"/>
      <c r="L329" s="4"/>
      <c r="M329" s="4"/>
      <c r="N329" s="1"/>
      <c r="O329" s="1"/>
      <c r="P329" s="1"/>
      <c r="Q329" s="1"/>
      <c r="R329" s="1"/>
      <c r="S329" s="86" t="str">
        <f t="shared" si="34"/>
        <v/>
      </c>
      <c r="T329" s="8"/>
    </row>
    <row r="330" spans="1:23" s="5" customFormat="1" x14ac:dyDescent="0.25">
      <c r="A330" s="15"/>
      <c r="B330" s="2"/>
      <c r="C330" s="1"/>
      <c r="D330" s="1"/>
      <c r="E330" s="1"/>
      <c r="F330" s="1"/>
      <c r="G330" s="1"/>
      <c r="H330" s="1"/>
      <c r="I330" s="1"/>
      <c r="J330" s="1"/>
      <c r="K330" s="1"/>
      <c r="L330" s="4"/>
      <c r="M330" s="4"/>
      <c r="N330" s="1"/>
      <c r="O330" s="1"/>
      <c r="P330" s="1"/>
      <c r="Q330" s="1"/>
      <c r="R330" s="1"/>
      <c r="S330" s="86" t="str">
        <f>IF( COUNTIF(L$2:L$192,#REF!)&gt;1, "Duplicate", "")</f>
        <v/>
      </c>
      <c r="T330" s="8"/>
    </row>
    <row r="331" spans="1:23" s="5" customFormat="1" x14ac:dyDescent="0.25">
      <c r="A331" s="15"/>
      <c r="B331" s="2"/>
      <c r="C331" s="1"/>
      <c r="D331" s="1"/>
      <c r="E331" s="1"/>
      <c r="F331" s="1"/>
      <c r="G331" s="1"/>
      <c r="H331" s="1"/>
      <c r="I331" s="1"/>
      <c r="J331" s="1"/>
      <c r="K331" s="1"/>
      <c r="L331" s="4"/>
      <c r="M331" s="4"/>
      <c r="N331" s="1"/>
      <c r="O331" s="1"/>
      <c r="P331" s="1"/>
      <c r="Q331" s="1"/>
      <c r="R331" s="1"/>
      <c r="S331" s="86" t="str">
        <f t="shared" ref="S331:S336" si="35">IF(COUNTIF(L$2:L$192, L156)&gt;1, "Duplicate", "")</f>
        <v>Duplicate</v>
      </c>
      <c r="T331" s="8"/>
      <c r="U331" s="12" t="s">
        <v>1290</v>
      </c>
    </row>
    <row r="332" spans="1:23" s="5" customFormat="1" x14ac:dyDescent="0.25">
      <c r="A332" s="15"/>
      <c r="B332" s="2"/>
      <c r="C332" s="1"/>
      <c r="D332" s="1"/>
      <c r="E332" s="1"/>
      <c r="F332" s="1"/>
      <c r="G332" s="1"/>
      <c r="H332" s="1"/>
      <c r="I332" s="1"/>
      <c r="J332" s="1"/>
      <c r="K332" s="1"/>
      <c r="L332" s="4"/>
      <c r="M332" s="4"/>
      <c r="N332" s="1"/>
      <c r="O332" s="1"/>
      <c r="P332" s="1"/>
      <c r="Q332" s="1"/>
      <c r="R332" s="1"/>
      <c r="S332" s="86" t="str">
        <f t="shared" si="35"/>
        <v>Duplicate</v>
      </c>
      <c r="T332" s="8"/>
    </row>
    <row r="333" spans="1:23" s="5" customFormat="1" x14ac:dyDescent="0.25">
      <c r="A333" s="15"/>
      <c r="B333" s="2"/>
      <c r="C333" s="1"/>
      <c r="D333" s="1"/>
      <c r="E333" s="1"/>
      <c r="F333" s="1"/>
      <c r="G333" s="1"/>
      <c r="H333" s="1"/>
      <c r="I333" s="1"/>
      <c r="J333" s="1"/>
      <c r="K333" s="1"/>
      <c r="L333" s="4"/>
      <c r="M333" s="4"/>
      <c r="N333" s="1"/>
      <c r="O333" s="1"/>
      <c r="P333" s="1"/>
      <c r="Q333" s="1"/>
      <c r="R333" s="1"/>
      <c r="S333" s="86" t="str">
        <f t="shared" si="35"/>
        <v>Duplicate</v>
      </c>
      <c r="T333" s="8"/>
    </row>
    <row r="334" spans="1:23" x14ac:dyDescent="0.25">
      <c r="S334" s="86" t="str">
        <f t="shared" si="35"/>
        <v>Duplicate</v>
      </c>
      <c r="T334" s="4"/>
      <c r="U334" s="3"/>
    </row>
    <row r="335" spans="1:23" x14ac:dyDescent="0.25">
      <c r="S335" s="86" t="str">
        <f t="shared" si="35"/>
        <v>Duplicate</v>
      </c>
      <c r="T335" s="4"/>
    </row>
    <row r="336" spans="1:23" x14ac:dyDescent="0.25">
      <c r="S336" s="86" t="str">
        <f t="shared" si="35"/>
        <v>Duplicate</v>
      </c>
      <c r="T336" s="4"/>
    </row>
    <row r="337" spans="19:26" x14ac:dyDescent="0.25">
      <c r="S337" s="86" t="str">
        <f>IF( COUNTIF(L$2:L$192,#REF!)&gt;1, "Duplicate", "")</f>
        <v/>
      </c>
      <c r="T337" s="4"/>
    </row>
    <row r="338" spans="19:26" x14ac:dyDescent="0.25">
      <c r="S338" s="86" t="str">
        <f>IF( COUNTIF(L$2:L$192,#REF!)&gt;1, "Duplicate", "")</f>
        <v/>
      </c>
      <c r="T338" s="4"/>
    </row>
    <row r="339" spans="19:26" x14ac:dyDescent="0.25">
      <c r="S339" s="86" t="str">
        <f>IF( COUNTIF(L$2:L$192,#REF!)&gt;1, "Duplicate", "")</f>
        <v/>
      </c>
      <c r="T339" s="4"/>
    </row>
    <row r="340" spans="19:26" x14ac:dyDescent="0.25">
      <c r="S340" s="86" t="str">
        <f>IF( COUNTIF(L$2:L$192,#REF!)&gt;1, "Duplicate", "")</f>
        <v/>
      </c>
      <c r="T340" s="4"/>
      <c r="U340" s="174"/>
      <c r="V340" s="174"/>
      <c r="W340" s="174"/>
      <c r="X340" s="174"/>
      <c r="Y340" s="174"/>
      <c r="Z340" s="174"/>
    </row>
    <row r="341" spans="19:26" x14ac:dyDescent="0.25">
      <c r="S341" s="86" t="str">
        <f>IF( COUNTIF(L$2:L$192,#REF!)&gt;1, "Duplicate", "")</f>
        <v/>
      </c>
      <c r="T341" s="4"/>
    </row>
    <row r="342" spans="19:26" x14ac:dyDescent="0.25">
      <c r="S342" s="86" t="str">
        <f>IF( COUNTIF(L$2:L$192,#REF!)&gt;1, "Duplicate", "")</f>
        <v/>
      </c>
      <c r="T342" s="4"/>
      <c r="U342" s="12" t="s">
        <v>1321</v>
      </c>
    </row>
    <row r="343" spans="19:26" x14ac:dyDescent="0.25">
      <c r="S343" s="86" t="str">
        <f>IF( COUNTIF(L$2:L$192,#REF!)&gt;1, "Duplicate", "")</f>
        <v/>
      </c>
      <c r="T343" s="4"/>
    </row>
    <row r="344" spans="19:26" x14ac:dyDescent="0.25">
      <c r="S344" s="86" t="str">
        <f>IF( COUNTIF(L$2:L$192,#REF!)&gt;1, "Duplicate", "")</f>
        <v/>
      </c>
      <c r="T344" s="4"/>
    </row>
    <row r="345" spans="19:26" x14ac:dyDescent="0.25">
      <c r="S345" s="86" t="str">
        <f>IF( COUNTIF(L$2:L$192,#REF!)&gt;1, "Duplicate", "")</f>
        <v/>
      </c>
      <c r="T345" s="4"/>
    </row>
    <row r="346" spans="19:26" x14ac:dyDescent="0.25">
      <c r="S346" s="86" t="str">
        <f>IF( COUNTIF(L$2:L$192,#REF!)&gt;1, "Duplicate", "")</f>
        <v/>
      </c>
      <c r="T346" s="4"/>
      <c r="U346" s="12" t="s">
        <v>1328</v>
      </c>
    </row>
    <row r="347" spans="19:26" x14ac:dyDescent="0.25">
      <c r="S347" s="86" t="str">
        <f>IF( COUNTIF(L$2:L$192,#REF!)&gt;1, "Duplicate", "")</f>
        <v/>
      </c>
      <c r="T347" s="4"/>
    </row>
    <row r="348" spans="19:26" x14ac:dyDescent="0.25">
      <c r="S348" s="86" t="str">
        <f>IF( COUNTIF(L$2:L$192,#REF!)&gt;1, "Duplicate", "")</f>
        <v/>
      </c>
      <c r="T348" s="4"/>
    </row>
    <row r="349" spans="19:26" x14ac:dyDescent="0.25">
      <c r="S349" s="86" t="str">
        <f>IF( COUNTIF(L$2:L$192,#REF!)&gt;1, "Duplicate", "")</f>
        <v/>
      </c>
      <c r="T349" s="4"/>
    </row>
    <row r="350" spans="19:26" x14ac:dyDescent="0.25">
      <c r="S350" s="86" t="str">
        <f>IF( COUNTIF(L$2:L$192,#REF!)&gt;1, "Duplicate", "")</f>
        <v/>
      </c>
      <c r="T350" s="4"/>
    </row>
    <row r="351" spans="19:26" x14ac:dyDescent="0.25">
      <c r="S351" s="86" t="str">
        <f>IF( COUNTIF(L$2:L$192,#REF!)&gt;1, "Duplicate", "")</f>
        <v/>
      </c>
      <c r="T351" s="4"/>
    </row>
    <row r="352" spans="19:26" x14ac:dyDescent="0.25">
      <c r="S352" s="86" t="str">
        <f t="shared" ref="S352:S358" si="36">IF(COUNTIF(L$2:L$192, L162)&gt;1, "Duplicate", "")</f>
        <v/>
      </c>
      <c r="T352" s="4"/>
      <c r="U352" s="12" t="s">
        <v>1336</v>
      </c>
    </row>
    <row r="353" spans="19:21" x14ac:dyDescent="0.25">
      <c r="S353" s="86" t="str">
        <f t="shared" si="36"/>
        <v/>
      </c>
      <c r="T353" s="4"/>
    </row>
    <row r="354" spans="19:21" x14ac:dyDescent="0.25">
      <c r="S354" s="86" t="str">
        <f t="shared" si="36"/>
        <v/>
      </c>
      <c r="T354" s="4"/>
    </row>
    <row r="355" spans="19:21" x14ac:dyDescent="0.25">
      <c r="S355" s="86" t="str">
        <f t="shared" si="36"/>
        <v/>
      </c>
      <c r="T355" s="4"/>
    </row>
    <row r="356" spans="19:21" x14ac:dyDescent="0.25">
      <c r="S356" s="86" t="str">
        <f t="shared" si="36"/>
        <v/>
      </c>
      <c r="T356" s="4"/>
    </row>
    <row r="357" spans="19:21" x14ac:dyDescent="0.25">
      <c r="S357" s="86" t="str">
        <f t="shared" si="36"/>
        <v/>
      </c>
      <c r="T357" s="4"/>
    </row>
    <row r="358" spans="19:21" x14ac:dyDescent="0.25">
      <c r="S358" s="86" t="str">
        <f t="shared" si="36"/>
        <v/>
      </c>
      <c r="T358" s="4"/>
    </row>
    <row r="359" spans="19:21" x14ac:dyDescent="0.25">
      <c r="S359" s="86" t="str">
        <f>IF( COUNTIF(L$2:L$192,#REF!)&gt;1, "Duplicate", "")</f>
        <v/>
      </c>
      <c r="T359" s="4"/>
      <c r="U359" s="12" t="s">
        <v>1598</v>
      </c>
    </row>
    <row r="360" spans="19:21" x14ac:dyDescent="0.25">
      <c r="S360" s="86" t="str">
        <f>IF( COUNTIF(L$2:L$192,#REF!)&gt;1, "Duplicate", "")</f>
        <v/>
      </c>
      <c r="T360" s="4"/>
    </row>
    <row r="361" spans="19:21" x14ac:dyDescent="0.25">
      <c r="S361" s="86" t="str">
        <f>IF( COUNTIF(L$2:L$192,#REF!)&gt;1, "Duplicate", "")</f>
        <v/>
      </c>
      <c r="T361" s="4"/>
    </row>
    <row r="362" spans="19:21" x14ac:dyDescent="0.25">
      <c r="S362" s="86" t="str">
        <f>IF( COUNTIF(L$2:L$192,#REF!)&gt;1, "Duplicate", "")</f>
        <v/>
      </c>
      <c r="T362" s="4"/>
    </row>
    <row r="363" spans="19:21" x14ac:dyDescent="0.25">
      <c r="S363" s="86" t="str">
        <f>IF( COUNTIF(L$2:L$192,#REF!)&gt;1, "Duplicate", "")</f>
        <v/>
      </c>
      <c r="T363" s="4"/>
    </row>
    <row r="364" spans="19:21" x14ac:dyDescent="0.25">
      <c r="S364" s="86" t="str">
        <f>IF( COUNTIF(L$2:L$192,#REF!)&gt;1, "Duplicate", "")</f>
        <v/>
      </c>
      <c r="T364" s="4"/>
    </row>
    <row r="365" spans="19:21" x14ac:dyDescent="0.25">
      <c r="S365" s="86" t="str">
        <f>IF( COUNTIF(L$2:L$192,#REF!)&gt;1, "Duplicate", "")</f>
        <v/>
      </c>
      <c r="T365" s="4"/>
    </row>
    <row r="366" spans="19:21" x14ac:dyDescent="0.25">
      <c r="S366" s="86" t="str">
        <f>IF( COUNTIF(L$2:L$192,#REF!)&gt;1, "Duplicate", "")</f>
        <v/>
      </c>
      <c r="T366" s="4"/>
    </row>
    <row r="367" spans="19:21" x14ac:dyDescent="0.25">
      <c r="S367" s="86" t="str">
        <f>IF( COUNTIF(L$2:L$192,#REF!)&gt;1, "Duplicate", "")</f>
        <v/>
      </c>
      <c r="T367" s="4"/>
    </row>
    <row r="368" spans="19:21" x14ac:dyDescent="0.25">
      <c r="S368" s="86" t="str">
        <f>IF( COUNTIF(L$2:L$192,#REF!)&gt;1, "Duplicate", "")</f>
        <v/>
      </c>
      <c r="T368" s="4"/>
    </row>
    <row r="369" spans="19:21" x14ac:dyDescent="0.25">
      <c r="S369" s="86" t="str">
        <f>IF( COUNTIF(L$2:L$192,#REF!)&gt;1, "Duplicate", "")</f>
        <v/>
      </c>
      <c r="T369" s="4"/>
    </row>
    <row r="370" spans="19:21" x14ac:dyDescent="0.25">
      <c r="S370" s="86" t="str">
        <f>IF( COUNTIF(L$2:L$192,#REF!)&gt;1, "Duplicate", "")</f>
        <v/>
      </c>
      <c r="T370" s="4"/>
    </row>
    <row r="371" spans="19:21" x14ac:dyDescent="0.25">
      <c r="S371" s="86" t="str">
        <f>IF( COUNTIF(L$2:L$192,#REF!)&gt;1, "Duplicate", "")</f>
        <v/>
      </c>
      <c r="T371" s="4"/>
    </row>
    <row r="372" spans="19:21" x14ac:dyDescent="0.25">
      <c r="S372" s="86" t="str">
        <f>IF( COUNTIF(L$2:L$192,#REF!)&gt;1, "Duplicate", "")</f>
        <v/>
      </c>
      <c r="T372" s="4"/>
    </row>
    <row r="373" spans="19:21" x14ac:dyDescent="0.25">
      <c r="S373" s="86" t="str">
        <f>IF( COUNTIF(L$2:L$192,#REF!)&gt;1, "Duplicate", "")</f>
        <v/>
      </c>
      <c r="T373" s="4"/>
    </row>
    <row r="374" spans="19:21" x14ac:dyDescent="0.25">
      <c r="S374" s="86" t="str">
        <f>IF( COUNTIF(L$2:L$192,#REF!)&gt;1, "Duplicate", "")</f>
        <v/>
      </c>
      <c r="T374" s="4"/>
    </row>
    <row r="375" spans="19:21" x14ac:dyDescent="0.25">
      <c r="S375" s="86" t="str">
        <f>IF( COUNTIF(L$2:L$192,#REF!)&gt;1, "Duplicate", "")</f>
        <v/>
      </c>
      <c r="T375" s="4"/>
    </row>
    <row r="376" spans="19:21" x14ac:dyDescent="0.25">
      <c r="S376" s="86" t="str">
        <f>IF( COUNTIF(L$2:L$192,#REF!)&gt;1, "Duplicate", "")</f>
        <v/>
      </c>
      <c r="T376" s="4"/>
    </row>
    <row r="377" spans="19:21" x14ac:dyDescent="0.25">
      <c r="S377" s="86" t="str">
        <f>IF( COUNTIF(L$2:L$192,#REF!)&gt;1, "Duplicate", "")</f>
        <v/>
      </c>
      <c r="T377" s="4"/>
    </row>
    <row r="378" spans="19:21" x14ac:dyDescent="0.25">
      <c r="S378" s="86" t="str">
        <f>IF( COUNTIF(L$2:L$192,#REF!)&gt;1, "Duplicate", "")</f>
        <v/>
      </c>
      <c r="T378" s="4"/>
    </row>
    <row r="379" spans="19:21" x14ac:dyDescent="0.25">
      <c r="S379" s="86" t="str">
        <f t="shared" ref="S379:S385" si="37">IF(COUNTIF(L$2:L$192, L169)&gt;1, "Duplicate", "")</f>
        <v/>
      </c>
      <c r="T379" s="4"/>
      <c r="U379" s="12" t="s">
        <v>1599</v>
      </c>
    </row>
    <row r="380" spans="19:21" x14ac:dyDescent="0.25">
      <c r="S380" s="86" t="str">
        <f t="shared" si="37"/>
        <v/>
      </c>
      <c r="T380" s="4"/>
    </row>
    <row r="381" spans="19:21" x14ac:dyDescent="0.25">
      <c r="S381" s="86" t="str">
        <f t="shared" si="37"/>
        <v/>
      </c>
      <c r="T381" s="4"/>
      <c r="U381" s="3"/>
    </row>
    <row r="382" spans="19:21" x14ac:dyDescent="0.25">
      <c r="S382" s="86" t="str">
        <f t="shared" si="37"/>
        <v/>
      </c>
      <c r="T382" s="4"/>
    </row>
    <row r="383" spans="19:21" x14ac:dyDescent="0.25">
      <c r="S383" s="86" t="str">
        <f t="shared" si="37"/>
        <v/>
      </c>
      <c r="T383" s="4"/>
    </row>
    <row r="384" spans="19:21" x14ac:dyDescent="0.25">
      <c r="S384" s="86" t="str">
        <f t="shared" si="37"/>
        <v/>
      </c>
      <c r="T384" s="4"/>
    </row>
    <row r="385" spans="19:27" x14ac:dyDescent="0.25">
      <c r="S385" s="86" t="str">
        <f t="shared" si="37"/>
        <v/>
      </c>
      <c r="T385" s="4"/>
    </row>
    <row r="386" spans="19:27" x14ac:dyDescent="0.25">
      <c r="S386" s="86" t="str">
        <f>IF( COUNTIF(L$2:L$192,#REF!)&gt;1, "Duplicate", "")</f>
        <v/>
      </c>
      <c r="T386" s="4"/>
      <c r="U386" s="27" t="s">
        <v>1384</v>
      </c>
      <c r="V386" s="27"/>
      <c r="W386" s="27"/>
      <c r="X386" s="27"/>
      <c r="Y386" s="27"/>
      <c r="Z386" s="27"/>
      <c r="AA386" s="27"/>
    </row>
    <row r="387" spans="19:27" x14ac:dyDescent="0.25">
      <c r="S387" s="86" t="str">
        <f>IF(COUNTIF(L$2:L$192, L176)&gt;1, "Duplicate", "")</f>
        <v/>
      </c>
      <c r="T387" s="4"/>
    </row>
    <row r="388" spans="19:27" x14ac:dyDescent="0.25">
      <c r="S388" s="86" t="str">
        <f>IF(COUNTIF(L$2:L$192, L177)&gt;1, "Duplicate", "")</f>
        <v/>
      </c>
      <c r="T388" s="4"/>
      <c r="U388" s="6"/>
    </row>
    <row r="389" spans="19:27" x14ac:dyDescent="0.25">
      <c r="S389" s="86" t="str">
        <f>IF(COUNTIF(L$2:L$192, L178)&gt;1, "Duplicate", "")</f>
        <v/>
      </c>
      <c r="T389" s="4"/>
    </row>
    <row r="390" spans="19:27" x14ac:dyDescent="0.25">
      <c r="S390" s="86" t="str">
        <f>IF(COUNTIF(L$2:L$192, L179)&gt;1, "Duplicate", "")</f>
        <v/>
      </c>
      <c r="T390" s="4"/>
    </row>
    <row r="391" spans="19:27" x14ac:dyDescent="0.25">
      <c r="S391" s="86" t="str">
        <f>IF(COUNTIF(L$2:L$192, L180)&gt;1, "Duplicate", "")</f>
        <v/>
      </c>
      <c r="T391" s="4"/>
      <c r="U391" s="3"/>
    </row>
    <row r="392" spans="19:27" x14ac:dyDescent="0.25">
      <c r="S392" s="86" t="str">
        <f>IF( COUNTIF(L$2:L$192,#REF!)&gt;1, "Duplicate", "")</f>
        <v/>
      </c>
      <c r="T392" s="4"/>
      <c r="U392" s="3"/>
    </row>
    <row r="393" spans="19:27" x14ac:dyDescent="0.25">
      <c r="S393" s="86" t="str">
        <f>IF( COUNTIF(L$2:L$192,#REF!)&gt;1, "Duplicate", "")</f>
        <v/>
      </c>
      <c r="T393" s="4"/>
      <c r="U393" s="12" t="s">
        <v>1401</v>
      </c>
    </row>
    <row r="394" spans="19:27" x14ac:dyDescent="0.25">
      <c r="S394" s="86" t="str">
        <f>IF( COUNTIF(L$2:L$192,#REF!)&gt;1, "Duplicate", "")</f>
        <v/>
      </c>
      <c r="T394" s="4"/>
      <c r="U394" s="26">
        <v>37.15</v>
      </c>
      <c r="V394" s="24" t="s">
        <v>891</v>
      </c>
      <c r="W394" s="25">
        <f t="shared" ref="W394:W416" si="38">U394*37.5*52</f>
        <v>72442.5</v>
      </c>
      <c r="X394" s="1" t="s">
        <v>892</v>
      </c>
    </row>
    <row r="395" spans="19:27" x14ac:dyDescent="0.25">
      <c r="S395" s="86" t="str">
        <f>IF( COUNTIF(L$2:L$192,#REF!)&gt;1, "Duplicate", "")</f>
        <v/>
      </c>
      <c r="T395" s="4"/>
      <c r="U395" s="26">
        <v>39.909999999999997</v>
      </c>
      <c r="V395" s="24" t="s">
        <v>891</v>
      </c>
      <c r="W395" s="25">
        <f t="shared" si="38"/>
        <v>77824.499999999985</v>
      </c>
      <c r="X395" s="1" t="s">
        <v>892</v>
      </c>
    </row>
    <row r="396" spans="19:27" x14ac:dyDescent="0.25">
      <c r="S396" s="86" t="str">
        <f>IF( COUNTIF(L$2:L$192,#REF!)&gt;1, "Duplicate", "")</f>
        <v/>
      </c>
      <c r="T396" s="4"/>
      <c r="U396" s="26">
        <v>43.93</v>
      </c>
      <c r="V396" s="24" t="s">
        <v>891</v>
      </c>
      <c r="W396" s="25">
        <f t="shared" si="38"/>
        <v>85663.5</v>
      </c>
      <c r="X396" s="1" t="s">
        <v>892</v>
      </c>
    </row>
    <row r="397" spans="19:27" x14ac:dyDescent="0.25">
      <c r="S397" s="86" t="str">
        <f>IF( COUNTIF(L$2:L$192,#REF!)&gt;1, "Duplicate", "")</f>
        <v/>
      </c>
      <c r="T397" s="4"/>
      <c r="U397" s="26">
        <v>45.96</v>
      </c>
      <c r="V397" s="24" t="s">
        <v>891</v>
      </c>
      <c r="W397" s="25">
        <f t="shared" si="38"/>
        <v>89622</v>
      </c>
      <c r="X397" s="1" t="s">
        <v>892</v>
      </c>
    </row>
    <row r="398" spans="19:27" x14ac:dyDescent="0.25">
      <c r="S398" s="86" t="str">
        <f>IF( COUNTIF(L$2:L$192,#REF!)&gt;1, "Duplicate", "")</f>
        <v/>
      </c>
      <c r="T398" s="4"/>
      <c r="U398" s="26">
        <v>48.58</v>
      </c>
      <c r="V398" s="24" t="s">
        <v>891</v>
      </c>
      <c r="W398" s="25">
        <f t="shared" si="38"/>
        <v>94731</v>
      </c>
      <c r="X398" s="1" t="s">
        <v>892</v>
      </c>
    </row>
    <row r="399" spans="19:27" x14ac:dyDescent="0.25">
      <c r="S399" s="86" t="str">
        <f>IF( COUNTIF(L$2:L$192,#REF!)&gt;1, "Duplicate", "")</f>
        <v/>
      </c>
      <c r="T399" s="4"/>
      <c r="U399" s="26">
        <v>51.68</v>
      </c>
      <c r="V399" s="24" t="s">
        <v>891</v>
      </c>
      <c r="W399" s="25">
        <f t="shared" si="38"/>
        <v>100776</v>
      </c>
      <c r="X399" s="1" t="s">
        <v>892</v>
      </c>
    </row>
    <row r="400" spans="19:27" x14ac:dyDescent="0.25">
      <c r="S400" s="86" t="str">
        <f>IF( COUNTIF(L$2:L$192,#REF!)&gt;1, "Duplicate", "")</f>
        <v/>
      </c>
      <c r="T400" s="13"/>
      <c r="U400" s="26">
        <v>53.89</v>
      </c>
      <c r="V400" s="24" t="s">
        <v>891</v>
      </c>
      <c r="W400" s="25">
        <f t="shared" si="38"/>
        <v>105085.5</v>
      </c>
      <c r="X400" s="1" t="s">
        <v>892</v>
      </c>
    </row>
    <row r="401" spans="19:24" x14ac:dyDescent="0.25">
      <c r="S401" s="86" t="str">
        <f>IF( COUNTIF(L$2:L$192,#REF!)&gt;1, "Duplicate", "")</f>
        <v/>
      </c>
      <c r="T401" s="13"/>
      <c r="U401" s="26">
        <v>55.97</v>
      </c>
      <c r="V401" s="24" t="s">
        <v>891</v>
      </c>
      <c r="W401" s="25">
        <f t="shared" si="38"/>
        <v>109141.5</v>
      </c>
      <c r="X401" s="1" t="s">
        <v>892</v>
      </c>
    </row>
    <row r="402" spans="19:24" x14ac:dyDescent="0.25">
      <c r="S402" s="86" t="str">
        <f>IF( COUNTIF(L$2:L$192,#REF!)&gt;1, "Duplicate", "")</f>
        <v/>
      </c>
      <c r="T402" s="13"/>
      <c r="U402" s="26">
        <v>58.88</v>
      </c>
      <c r="V402" s="24" t="s">
        <v>891</v>
      </c>
      <c r="W402" s="25">
        <f t="shared" si="38"/>
        <v>114816</v>
      </c>
      <c r="X402" s="1" t="s">
        <v>892</v>
      </c>
    </row>
    <row r="403" spans="19:24" x14ac:dyDescent="0.25">
      <c r="S403" s="86" t="str">
        <f>IF( COUNTIF(L$2:L$192,#REF!)&gt;1, "Duplicate", "")</f>
        <v/>
      </c>
      <c r="T403" s="13"/>
      <c r="U403" s="26">
        <v>63.38</v>
      </c>
      <c r="V403" s="24" t="s">
        <v>891</v>
      </c>
      <c r="W403" s="25">
        <f t="shared" si="38"/>
        <v>123591</v>
      </c>
      <c r="X403" s="1" t="s">
        <v>892</v>
      </c>
    </row>
    <row r="404" spans="19:24" x14ac:dyDescent="0.25">
      <c r="S404" s="86" t="str">
        <f>IF( COUNTIF(L$2:L$192,#REF!)&gt;1, "Duplicate", "")</f>
        <v/>
      </c>
      <c r="T404" s="13"/>
      <c r="U404" s="26">
        <v>69.09</v>
      </c>
      <c r="V404" s="24" t="s">
        <v>891</v>
      </c>
      <c r="W404" s="25">
        <f t="shared" si="38"/>
        <v>134725.5</v>
      </c>
      <c r="X404" s="1" t="s">
        <v>892</v>
      </c>
    </row>
    <row r="405" spans="19:24" x14ac:dyDescent="0.25">
      <c r="S405" s="86" t="str">
        <f>IF( COUNTIF(L$2:L$192,#REF!)&gt;1, "Duplicate", "")</f>
        <v/>
      </c>
      <c r="T405" s="13"/>
      <c r="U405" s="26">
        <v>76.069999999999993</v>
      </c>
      <c r="V405" s="24" t="s">
        <v>891</v>
      </c>
      <c r="W405" s="25">
        <f t="shared" si="38"/>
        <v>148336.49999999997</v>
      </c>
      <c r="X405" s="1" t="s">
        <v>892</v>
      </c>
    </row>
    <row r="406" spans="19:24" x14ac:dyDescent="0.25">
      <c r="S406" s="86" t="str">
        <f>IF( COUNTIF(L$2:L$192,#REF!)&gt;1, "Duplicate", "")</f>
        <v/>
      </c>
      <c r="T406" s="13"/>
      <c r="U406" s="26">
        <v>82.93</v>
      </c>
      <c r="V406" s="24" t="s">
        <v>891</v>
      </c>
      <c r="W406" s="25">
        <f t="shared" si="38"/>
        <v>161713.50000000003</v>
      </c>
      <c r="X406" s="1" t="s">
        <v>892</v>
      </c>
    </row>
    <row r="407" spans="19:24" x14ac:dyDescent="0.25">
      <c r="S407" s="86" t="str">
        <f>IF( COUNTIF(L$2:L$192,#REF!)&gt;1, "Duplicate", "")</f>
        <v/>
      </c>
      <c r="T407" s="13"/>
      <c r="U407" s="26">
        <v>41.78</v>
      </c>
      <c r="V407" s="24" t="s">
        <v>891</v>
      </c>
      <c r="W407" s="25">
        <f t="shared" si="38"/>
        <v>81471</v>
      </c>
      <c r="X407" s="1" t="s">
        <v>892</v>
      </c>
    </row>
    <row r="408" spans="19:24" x14ac:dyDescent="0.25">
      <c r="S408" s="86" t="str">
        <f>IF( COUNTIF(L$2:L$192,#REF!)&gt;1, "Duplicate", "")</f>
        <v/>
      </c>
      <c r="T408" s="13"/>
      <c r="U408" s="26">
        <v>44.88</v>
      </c>
      <c r="V408" s="24" t="s">
        <v>891</v>
      </c>
      <c r="W408" s="25">
        <f t="shared" si="38"/>
        <v>87516</v>
      </c>
      <c r="X408" s="1" t="s">
        <v>892</v>
      </c>
    </row>
    <row r="409" spans="19:24" x14ac:dyDescent="0.25">
      <c r="S409" s="86" t="str">
        <f>IF( COUNTIF(L$2:L$192,#REF!)&gt;1, "Duplicate", "")</f>
        <v/>
      </c>
      <c r="T409" s="13"/>
      <c r="U409" s="26">
        <v>48.27</v>
      </c>
      <c r="V409" s="24" t="s">
        <v>891</v>
      </c>
      <c r="W409" s="25">
        <f t="shared" si="38"/>
        <v>94126.500000000015</v>
      </c>
      <c r="X409" s="1" t="s">
        <v>892</v>
      </c>
    </row>
    <row r="410" spans="19:24" x14ac:dyDescent="0.25">
      <c r="S410" s="86" t="str">
        <f>IF( COUNTIF(L$2:L$192,#REF!)&gt;1, "Duplicate", "")</f>
        <v/>
      </c>
      <c r="T410" s="13"/>
      <c r="U410" s="26">
        <v>51.26</v>
      </c>
      <c r="V410" s="24" t="s">
        <v>891</v>
      </c>
      <c r="W410" s="25">
        <f t="shared" si="38"/>
        <v>99957</v>
      </c>
      <c r="X410" s="1" t="s">
        <v>892</v>
      </c>
    </row>
    <row r="411" spans="19:24" x14ac:dyDescent="0.25">
      <c r="S411" s="86" t="str">
        <f>IF( COUNTIF(L$2:L$192,#REF!)&gt;1, "Duplicate", "")</f>
        <v/>
      </c>
      <c r="T411" s="13"/>
      <c r="U411" s="26">
        <v>54.89</v>
      </c>
      <c r="V411" s="24" t="s">
        <v>891</v>
      </c>
      <c r="W411" s="25">
        <f t="shared" si="38"/>
        <v>107035.5</v>
      </c>
      <c r="X411" s="1" t="s">
        <v>892</v>
      </c>
    </row>
    <row r="412" spans="19:24" x14ac:dyDescent="0.25">
      <c r="S412" s="86" t="str">
        <f>IF( COUNTIF(L$2:L$192,#REF!)&gt;1, "Duplicate", "")</f>
        <v/>
      </c>
      <c r="T412" s="13"/>
      <c r="U412" s="26">
        <v>58.4</v>
      </c>
      <c r="V412" s="24" t="s">
        <v>891</v>
      </c>
      <c r="W412" s="25">
        <f t="shared" si="38"/>
        <v>113880</v>
      </c>
      <c r="X412" s="1" t="s">
        <v>892</v>
      </c>
    </row>
    <row r="413" spans="19:24" x14ac:dyDescent="0.25">
      <c r="S413" s="86" t="str">
        <f>IF( COUNTIF(L$2:L$192,#REF!)&gt;1, "Duplicate", "")</f>
        <v/>
      </c>
      <c r="T413" s="13"/>
      <c r="U413" s="26">
        <v>61.87</v>
      </c>
      <c r="V413" s="24" t="s">
        <v>891</v>
      </c>
      <c r="W413" s="25">
        <f t="shared" si="38"/>
        <v>120646.5</v>
      </c>
      <c r="X413" s="1" t="s">
        <v>892</v>
      </c>
    </row>
    <row r="414" spans="19:24" x14ac:dyDescent="0.25">
      <c r="S414" s="86" t="str">
        <f>IF( COUNTIF(L$2:L$192,#REF!)&gt;1, "Duplicate", "")</f>
        <v/>
      </c>
      <c r="T414" s="13"/>
      <c r="U414" s="26">
        <v>44.49</v>
      </c>
      <c r="V414" s="24" t="s">
        <v>891</v>
      </c>
      <c r="W414" s="25">
        <f t="shared" si="38"/>
        <v>86755.5</v>
      </c>
      <c r="X414" s="1" t="s">
        <v>892</v>
      </c>
    </row>
    <row r="415" spans="19:24" x14ac:dyDescent="0.25">
      <c r="S415" s="86" t="str">
        <f>IF( COUNTIF(L$2:L$192,#REF!)&gt;1, "Duplicate", "")</f>
        <v/>
      </c>
      <c r="T415" s="13"/>
      <c r="U415" s="26">
        <v>47.03</v>
      </c>
      <c r="V415" s="24" t="s">
        <v>891</v>
      </c>
      <c r="W415" s="25">
        <f t="shared" si="38"/>
        <v>91708.5</v>
      </c>
      <c r="X415" s="1" t="s">
        <v>892</v>
      </c>
    </row>
    <row r="416" spans="19:24" x14ac:dyDescent="0.25">
      <c r="S416" s="86" t="str">
        <f>IF( COUNTIF(L$2:L$192,#REF!)&gt;1, "Duplicate", "")</f>
        <v/>
      </c>
      <c r="T416" s="13"/>
      <c r="U416" s="26">
        <v>49.3</v>
      </c>
      <c r="V416" s="24" t="s">
        <v>891</v>
      </c>
      <c r="W416" s="25">
        <f t="shared" si="38"/>
        <v>96135</v>
      </c>
      <c r="X416" s="1" t="s">
        <v>892</v>
      </c>
    </row>
    <row r="417" spans="19:31" x14ac:dyDescent="0.25">
      <c r="S417" s="86" t="str">
        <f>IF( COUNTIF(L$2:L$192,#REF!)&gt;1, "Duplicate", "")</f>
        <v/>
      </c>
      <c r="T417" s="13"/>
      <c r="U417" s="3"/>
    </row>
    <row r="418" spans="19:31" x14ac:dyDescent="0.25">
      <c r="S418" s="86" t="str">
        <f>IF( COUNTIF(L$2:L$192,#REF!)&gt;1, "Duplicate", "")</f>
        <v/>
      </c>
      <c r="T418" s="13"/>
      <c r="U418" s="3"/>
    </row>
    <row r="419" spans="19:31" x14ac:dyDescent="0.25">
      <c r="S419" s="86" t="str">
        <f t="shared" ref="S419:S424" si="39">IF(COUNTIF(L$2:L$192, L181)&gt;1, "Duplicate", "")</f>
        <v/>
      </c>
      <c r="T419" s="13"/>
      <c r="U419" s="175" t="s">
        <v>1600</v>
      </c>
      <c r="V419" s="175"/>
      <c r="W419" s="175"/>
      <c r="X419" s="175"/>
      <c r="Y419" s="175"/>
      <c r="Z419" s="175"/>
      <c r="AA419" s="175"/>
      <c r="AB419" s="175"/>
      <c r="AC419" s="175"/>
      <c r="AD419" s="175"/>
      <c r="AE419" s="175"/>
    </row>
    <row r="420" spans="19:31" x14ac:dyDescent="0.25">
      <c r="S420" s="86" t="str">
        <f t="shared" si="39"/>
        <v/>
      </c>
      <c r="T420" s="13"/>
      <c r="U420" s="3"/>
    </row>
    <row r="421" spans="19:31" x14ac:dyDescent="0.25">
      <c r="S421" s="86" t="str">
        <f t="shared" si="39"/>
        <v/>
      </c>
      <c r="T421" s="13"/>
      <c r="U421" s="175" t="s">
        <v>1601</v>
      </c>
      <c r="V421" s="175"/>
      <c r="W421" s="175"/>
      <c r="X421" s="175"/>
      <c r="Y421" s="175"/>
      <c r="Z421" s="175"/>
      <c r="AA421" s="175"/>
      <c r="AB421" s="175"/>
    </row>
    <row r="422" spans="19:31" x14ac:dyDescent="0.25">
      <c r="S422" s="86" t="str">
        <f t="shared" si="39"/>
        <v/>
      </c>
      <c r="T422" s="13"/>
      <c r="U422" s="3"/>
    </row>
    <row r="423" spans="19:31" x14ac:dyDescent="0.25">
      <c r="S423" s="86" t="str">
        <f t="shared" si="39"/>
        <v/>
      </c>
      <c r="T423" s="4"/>
      <c r="U423" s="3"/>
    </row>
    <row r="424" spans="19:31" x14ac:dyDescent="0.25">
      <c r="S424" s="86" t="str">
        <f t="shared" si="39"/>
        <v/>
      </c>
      <c r="T424" s="4"/>
      <c r="U424" s="3"/>
    </row>
    <row r="425" spans="19:31" x14ac:dyDescent="0.25">
      <c r="S425" s="86" t="str">
        <f>IF( COUNTIF(L$2:L$192,#REF!)&gt;1, "Duplicate", "")</f>
        <v/>
      </c>
      <c r="T425" s="4"/>
      <c r="U425" s="3" t="s">
        <v>1498</v>
      </c>
    </row>
    <row r="426" spans="19:31" x14ac:dyDescent="0.25">
      <c r="S426" s="86" t="str">
        <f>IF( COUNTIF(L$2:L$192,#REF!)&gt;1, "Duplicate", "")</f>
        <v/>
      </c>
      <c r="T426" s="4"/>
      <c r="U426" s="3"/>
    </row>
    <row r="427" spans="19:31" x14ac:dyDescent="0.25">
      <c r="S427" s="86" t="str">
        <f>IF( COUNTIF(L$2:L$192,#REF!)&gt;1, "Duplicate", "")</f>
        <v/>
      </c>
      <c r="T427" s="4"/>
      <c r="U427" s="3"/>
    </row>
    <row r="428" spans="19:31" x14ac:dyDescent="0.25">
      <c r="S428" s="86" t="str">
        <f>IF( COUNTIF(L$2:L$192,#REF!)&gt;1, "Duplicate", "")</f>
        <v/>
      </c>
      <c r="T428" s="4"/>
      <c r="U428" s="3"/>
    </row>
    <row r="429" spans="19:31" x14ac:dyDescent="0.25">
      <c r="S429" s="86" t="str">
        <f>IF( COUNTIF(L$2:L$192,#REF!)&gt;1, "Duplicate", "")</f>
        <v/>
      </c>
      <c r="T429" s="4"/>
      <c r="U429" s="3"/>
    </row>
    <row r="430" spans="19:31" x14ac:dyDescent="0.25">
      <c r="S430" s="86" t="str">
        <f>IF( COUNTIF(L$2:L$192,#REF!)&gt;1, "Duplicate", "")</f>
        <v/>
      </c>
      <c r="T430" s="4"/>
      <c r="U430" s="3"/>
    </row>
    <row r="431" spans="19:31" x14ac:dyDescent="0.25">
      <c r="S431" s="86" t="str">
        <f>IF( COUNTIF(L$2:L$192,#REF!)&gt;1, "Duplicate", "")</f>
        <v/>
      </c>
      <c r="T431" s="4"/>
      <c r="U431" s="3"/>
    </row>
    <row r="432" spans="19:31" x14ac:dyDescent="0.25">
      <c r="S432" s="86" t="str">
        <f>IF( COUNTIF(L$2:L$192,#REF!)&gt;1, "Duplicate", "")</f>
        <v/>
      </c>
      <c r="T432" s="4"/>
      <c r="U432" s="3"/>
    </row>
    <row r="433" spans="19:27" x14ac:dyDescent="0.25">
      <c r="S433" s="86" t="str">
        <f t="shared" ref="S433:S438" si="40">IF(COUNTIF(L$2:L$192, L187)&gt;1, "Duplicate", "")</f>
        <v/>
      </c>
      <c r="T433" s="4"/>
      <c r="U433" s="3" t="s">
        <v>1510</v>
      </c>
    </row>
    <row r="434" spans="19:27" x14ac:dyDescent="0.25">
      <c r="S434" s="86" t="str">
        <f t="shared" si="40"/>
        <v/>
      </c>
      <c r="T434" s="4"/>
      <c r="U434" s="58" t="s">
        <v>1602</v>
      </c>
      <c r="V434" s="58"/>
      <c r="W434" s="58"/>
      <c r="X434" s="58"/>
      <c r="Y434" s="58"/>
      <c r="Z434" s="58"/>
      <c r="AA434" s="58"/>
    </row>
    <row r="435" spans="19:27" x14ac:dyDescent="0.25">
      <c r="S435" s="86" t="str">
        <f t="shared" si="40"/>
        <v/>
      </c>
      <c r="T435" s="4"/>
      <c r="U435" s="3"/>
    </row>
    <row r="436" spans="19:27" x14ac:dyDescent="0.25">
      <c r="S436" s="86" t="str">
        <f t="shared" si="40"/>
        <v/>
      </c>
      <c r="T436" s="4"/>
      <c r="U436" s="3"/>
    </row>
    <row r="437" spans="19:27" x14ac:dyDescent="0.25">
      <c r="S437" s="86" t="str">
        <f t="shared" si="40"/>
        <v/>
      </c>
      <c r="T437" s="4"/>
      <c r="U437" s="3"/>
    </row>
    <row r="438" spans="19:27" x14ac:dyDescent="0.25">
      <c r="S438" s="86" t="str">
        <f t="shared" si="40"/>
        <v/>
      </c>
      <c r="T438" s="4"/>
      <c r="U438" s="3"/>
    </row>
    <row r="439" spans="19:27" x14ac:dyDescent="0.25">
      <c r="S439" s="86" t="str">
        <f>IF( COUNTIF(L$2:L$192,#REF!)&gt;1, "Duplicate", "")</f>
        <v/>
      </c>
      <c r="T439" s="4"/>
      <c r="U439" s="3"/>
    </row>
    <row r="440" spans="19:27" x14ac:dyDescent="0.25">
      <c r="S440" s="86" t="str">
        <f>IF( COUNTIF(L$2:L$192,#REF!)&gt;1, "Duplicate", "")</f>
        <v/>
      </c>
      <c r="T440" s="4"/>
      <c r="U440" s="3"/>
    </row>
    <row r="441" spans="19:27" x14ac:dyDescent="0.25">
      <c r="S441" s="86" t="str">
        <f>IF( COUNTIF(L$2:L$192,#REF!)&gt;1, "Duplicate", "")</f>
        <v/>
      </c>
      <c r="T441" s="4"/>
      <c r="U441" s="3" t="s">
        <v>1531</v>
      </c>
    </row>
    <row r="442" spans="19:27" x14ac:dyDescent="0.25">
      <c r="S442" s="86" t="str">
        <f>IF( COUNTIF(L$2:L$192,#REF!)&gt;1, "Duplicate", "")</f>
        <v/>
      </c>
      <c r="T442" s="4"/>
      <c r="U442" s="3"/>
    </row>
    <row r="443" spans="19:27" x14ac:dyDescent="0.25">
      <c r="S443" s="86" t="str">
        <f>IF( COUNTIF(L$2:L$192,#REF!)&gt;1, "Duplicate", "")</f>
        <v/>
      </c>
      <c r="T443" s="4"/>
      <c r="U443" s="3"/>
    </row>
    <row r="444" spans="19:27" x14ac:dyDescent="0.25">
      <c r="S444" s="86" t="str">
        <f>IF( COUNTIF(L$2:L$192,#REF!)&gt;1, "Duplicate", "")</f>
        <v/>
      </c>
      <c r="T444" s="4"/>
      <c r="U444" s="3"/>
    </row>
    <row r="445" spans="19:27" x14ac:dyDescent="0.25">
      <c r="S445" s="86" t="str">
        <f>IF( COUNTIF(L$2:L$192,#REF!)&gt;1, "Duplicate", "")</f>
        <v/>
      </c>
      <c r="T445" s="4"/>
      <c r="U445" s="3"/>
    </row>
    <row r="446" spans="19:27" x14ac:dyDescent="0.25">
      <c r="S446" s="86" t="str">
        <f>IF( COUNTIF(L$2:L$192,#REF!)&gt;1, "Duplicate", "")</f>
        <v/>
      </c>
      <c r="T446" s="4"/>
      <c r="U446" s="3" t="s">
        <v>1538</v>
      </c>
    </row>
    <row r="447" spans="19:27" x14ac:dyDescent="0.25">
      <c r="S447" s="86" t="str">
        <f>IF( COUNTIF(L$2:L$192,#REF!)&gt;1, "Duplicate", "")</f>
        <v/>
      </c>
      <c r="T447" s="4"/>
      <c r="U447" s="3"/>
    </row>
    <row r="448" spans="19:27" x14ac:dyDescent="0.25">
      <c r="S448" s="86" t="str">
        <f>IF( COUNTIF(L$2:L$192,#REF!)&gt;1, "Duplicate", "")</f>
        <v/>
      </c>
      <c r="T448" s="4"/>
      <c r="U448" s="3"/>
    </row>
    <row r="449" spans="1:26" x14ac:dyDescent="0.25">
      <c r="S449" s="86" t="str">
        <f>IF( COUNTIF(L$2:L$192,#REF!)&gt;1, "Duplicate", "")</f>
        <v/>
      </c>
      <c r="T449" s="4"/>
      <c r="U449" s="3"/>
    </row>
    <row r="450" spans="1:26" x14ac:dyDescent="0.25">
      <c r="S450" s="86" t="str">
        <f>IF( COUNTIF(L$2:L$192,#REF!)&gt;1, "Duplicate", "")</f>
        <v/>
      </c>
      <c r="U450" s="3" t="s">
        <v>1549</v>
      </c>
    </row>
    <row r="451" spans="1:26" x14ac:dyDescent="0.25">
      <c r="S451" s="86" t="str">
        <f>IF( COUNTIF(L$2:L$192,#REF!)&gt;1, "Duplicate", "")</f>
        <v/>
      </c>
      <c r="T451" s="4"/>
    </row>
    <row r="452" spans="1:26" x14ac:dyDescent="0.25">
      <c r="S452" s="86" t="str">
        <f>IF( COUNTIF(L$2:L$192,#REF!)&gt;1, "Duplicate", "")</f>
        <v/>
      </c>
      <c r="T452" s="4"/>
      <c r="U452" s="3"/>
    </row>
    <row r="453" spans="1:26" x14ac:dyDescent="0.25">
      <c r="S453" s="86" t="str">
        <f>IF( COUNTIF(L$2:L$192,#REF!)&gt;1, "Duplicate", "")</f>
        <v/>
      </c>
      <c r="T453" s="4"/>
    </row>
    <row r="454" spans="1:26" x14ac:dyDescent="0.25">
      <c r="S454" s="86" t="str">
        <f>IF( COUNTIF(L$2:L$192,#REF!)&gt;1, "Duplicate", "")</f>
        <v/>
      </c>
      <c r="T454" s="4"/>
      <c r="U454" s="3"/>
    </row>
    <row r="455" spans="1:26" x14ac:dyDescent="0.25">
      <c r="S455" s="86" t="str">
        <f>IF( COUNTIF(L$2:L$192,#REF!)&gt;1, "Duplicate", "")</f>
        <v/>
      </c>
      <c r="T455" s="4"/>
      <c r="U455" s="3"/>
    </row>
    <row r="456" spans="1:26" x14ac:dyDescent="0.25">
      <c r="T456" s="4"/>
      <c r="U456" s="3"/>
    </row>
    <row r="457" spans="1:26" x14ac:dyDescent="0.25">
      <c r="T457" s="4"/>
    </row>
    <row r="458" spans="1:26" x14ac:dyDescent="0.25">
      <c r="T458" s="4"/>
    </row>
    <row r="459" spans="1:26" x14ac:dyDescent="0.25">
      <c r="T459" s="4"/>
    </row>
    <row r="460" spans="1:26" x14ac:dyDescent="0.25">
      <c r="T460" s="4"/>
    </row>
    <row r="461" spans="1:26" x14ac:dyDescent="0.25">
      <c r="T461" s="4"/>
      <c r="U461" s="4"/>
      <c r="V461" s="4"/>
      <c r="W461" s="4"/>
      <c r="X461" s="4"/>
      <c r="Y461" s="4"/>
      <c r="Z461" s="4"/>
    </row>
    <row r="462" spans="1:26" s="5" customFormat="1" x14ac:dyDescent="0.25">
      <c r="A462" s="15"/>
      <c r="B462" s="2"/>
      <c r="C462" s="1"/>
      <c r="D462" s="1"/>
      <c r="E462" s="1"/>
      <c r="F462" s="1"/>
      <c r="G462" s="1"/>
      <c r="H462" s="1"/>
      <c r="I462" s="1"/>
      <c r="J462" s="1"/>
      <c r="K462" s="1"/>
      <c r="L462" s="4"/>
      <c r="M462" s="4"/>
      <c r="N462" s="1"/>
      <c r="O462" s="1"/>
      <c r="P462" s="1"/>
      <c r="Q462" s="1"/>
      <c r="R462" s="1"/>
      <c r="T462" s="8"/>
    </row>
    <row r="463" spans="1:26" s="5" customFormat="1" x14ac:dyDescent="0.25">
      <c r="A463" s="15"/>
      <c r="B463" s="2"/>
      <c r="C463" s="1"/>
      <c r="D463" s="1"/>
      <c r="E463" s="1"/>
      <c r="F463" s="1"/>
      <c r="G463" s="1"/>
      <c r="H463" s="1"/>
      <c r="I463" s="1"/>
      <c r="J463" s="1"/>
      <c r="K463" s="1"/>
      <c r="L463" s="4"/>
      <c r="M463" s="4"/>
      <c r="N463" s="1"/>
      <c r="O463" s="1"/>
      <c r="P463" s="1"/>
      <c r="Q463" s="1"/>
      <c r="R463" s="1"/>
      <c r="T463" s="8"/>
      <c r="U463" s="8"/>
      <c r="V463" s="8"/>
      <c r="W463" s="8"/>
      <c r="X463" s="8"/>
      <c r="Y463" s="8"/>
      <c r="Z463" s="8"/>
    </row>
    <row r="464" spans="1:26" s="5" customFormat="1" x14ac:dyDescent="0.25">
      <c r="A464" s="15"/>
      <c r="B464" s="2"/>
      <c r="C464" s="1"/>
      <c r="D464" s="1"/>
      <c r="E464" s="1"/>
      <c r="F464" s="1"/>
      <c r="G464" s="1"/>
      <c r="H464" s="1"/>
      <c r="I464" s="1"/>
      <c r="J464" s="1"/>
      <c r="K464" s="1"/>
      <c r="L464" s="4"/>
      <c r="M464" s="4"/>
      <c r="N464" s="1"/>
      <c r="O464" s="1"/>
      <c r="P464" s="1"/>
      <c r="Q464" s="1"/>
      <c r="R464" s="1"/>
      <c r="T464" s="8"/>
      <c r="U464" s="8"/>
      <c r="V464" s="8"/>
      <c r="W464" s="8"/>
      <c r="X464" s="8"/>
      <c r="Y464" s="8"/>
      <c r="Z464" s="8"/>
    </row>
    <row r="465" spans="1:26" s="5" customFormat="1" x14ac:dyDescent="0.25">
      <c r="A465" s="15"/>
      <c r="B465" s="2"/>
      <c r="C465" s="1"/>
      <c r="D465" s="1"/>
      <c r="E465" s="1"/>
      <c r="F465" s="1"/>
      <c r="G465" s="1"/>
      <c r="H465" s="1"/>
      <c r="I465" s="1"/>
      <c r="J465" s="1"/>
      <c r="K465" s="1"/>
      <c r="L465" s="4"/>
      <c r="M465" s="4"/>
      <c r="N465" s="1"/>
      <c r="O465" s="1"/>
      <c r="P465" s="1"/>
      <c r="Q465" s="1"/>
      <c r="R465" s="1"/>
      <c r="T465" s="8"/>
      <c r="U465" s="8"/>
      <c r="V465" s="8"/>
      <c r="W465" s="8"/>
      <c r="X465" s="8"/>
      <c r="Y465" s="8"/>
      <c r="Z465" s="8"/>
    </row>
    <row r="466" spans="1:26" s="5" customFormat="1" x14ac:dyDescent="0.25">
      <c r="A466" s="15"/>
      <c r="B466" s="2"/>
      <c r="C466" s="1"/>
      <c r="D466" s="1"/>
      <c r="E466" s="1"/>
      <c r="F466" s="1"/>
      <c r="G466" s="1"/>
      <c r="H466" s="1"/>
      <c r="I466" s="1"/>
      <c r="J466" s="1"/>
      <c r="K466" s="1"/>
      <c r="L466" s="4"/>
      <c r="M466" s="4"/>
      <c r="N466" s="1"/>
      <c r="O466" s="1"/>
      <c r="P466" s="1"/>
      <c r="Q466" s="1"/>
      <c r="R466" s="1"/>
      <c r="T466" s="8"/>
      <c r="U466" s="8"/>
      <c r="V466" s="8"/>
      <c r="W466" s="8"/>
      <c r="X466" s="8"/>
      <c r="Y466" s="8"/>
      <c r="Z466" s="8"/>
    </row>
    <row r="467" spans="1:26" s="5" customFormat="1" x14ac:dyDescent="0.25">
      <c r="A467" s="15"/>
      <c r="B467" s="2"/>
      <c r="C467" s="1"/>
      <c r="D467" s="1"/>
      <c r="E467" s="1"/>
      <c r="F467" s="1"/>
      <c r="G467" s="1"/>
      <c r="H467" s="1"/>
      <c r="I467" s="1"/>
      <c r="J467" s="1"/>
      <c r="K467" s="1"/>
      <c r="L467" s="4"/>
      <c r="M467" s="4"/>
      <c r="N467" s="1"/>
      <c r="O467" s="1"/>
      <c r="P467" s="1"/>
      <c r="Q467" s="1"/>
      <c r="R467" s="1"/>
      <c r="T467" s="8"/>
      <c r="U467" s="8"/>
      <c r="V467" s="8"/>
      <c r="W467" s="8"/>
      <c r="X467" s="8"/>
      <c r="Y467" s="8"/>
      <c r="Z467" s="8"/>
    </row>
    <row r="468" spans="1:26" s="5" customFormat="1" x14ac:dyDescent="0.25">
      <c r="A468" s="15"/>
      <c r="B468" s="2"/>
      <c r="C468" s="1"/>
      <c r="D468" s="1"/>
      <c r="E468" s="1"/>
      <c r="F468" s="1"/>
      <c r="G468" s="1"/>
      <c r="H468" s="1"/>
      <c r="I468" s="1"/>
      <c r="J468" s="1"/>
      <c r="K468" s="1"/>
      <c r="L468" s="4"/>
      <c r="M468" s="4"/>
      <c r="N468" s="1"/>
      <c r="O468" s="1"/>
      <c r="P468" s="1"/>
      <c r="Q468" s="1"/>
      <c r="R468" s="1"/>
      <c r="T468" s="8"/>
      <c r="U468" s="8"/>
      <c r="V468" s="8"/>
      <c r="W468" s="8"/>
      <c r="X468" s="8"/>
      <c r="Y468" s="8"/>
      <c r="Z468" s="8"/>
    </row>
    <row r="469" spans="1:26" s="5" customFormat="1" x14ac:dyDescent="0.25">
      <c r="A469" s="15"/>
      <c r="B469" s="2"/>
      <c r="C469" s="1"/>
      <c r="D469" s="1"/>
      <c r="E469" s="1"/>
      <c r="F469" s="1"/>
      <c r="G469" s="1"/>
      <c r="H469" s="1"/>
      <c r="I469" s="1"/>
      <c r="J469" s="1"/>
      <c r="K469" s="1"/>
      <c r="L469" s="4"/>
      <c r="M469" s="4"/>
      <c r="N469" s="1"/>
      <c r="O469" s="1"/>
      <c r="P469" s="1"/>
      <c r="Q469" s="1"/>
      <c r="R469" s="1"/>
      <c r="T469" s="8"/>
      <c r="U469" s="8"/>
      <c r="V469" s="8"/>
      <c r="W469" s="8"/>
      <c r="X469" s="8"/>
      <c r="Y469" s="8"/>
      <c r="Z469" s="8"/>
    </row>
    <row r="470" spans="1:26" x14ac:dyDescent="0.25">
      <c r="T470" s="4"/>
      <c r="U470" s="3"/>
    </row>
    <row r="471" spans="1:26" x14ac:dyDescent="0.25">
      <c r="T471" s="4"/>
    </row>
    <row r="472" spans="1:26" x14ac:dyDescent="0.25">
      <c r="T472" s="4"/>
      <c r="U472" s="3"/>
    </row>
    <row r="473" spans="1:26" x14ac:dyDescent="0.25">
      <c r="T473" s="4"/>
      <c r="U473" s="3"/>
    </row>
    <row r="474" spans="1:26" x14ac:dyDescent="0.25">
      <c r="T474" s="4"/>
      <c r="U474" s="3"/>
    </row>
    <row r="475" spans="1:26" x14ac:dyDescent="0.25">
      <c r="T475" s="4"/>
      <c r="U475" s="3"/>
    </row>
  </sheetData>
  <mergeCells count="6">
    <mergeCell ref="U421:AB421"/>
    <mergeCell ref="C1:K1"/>
    <mergeCell ref="U2:AA2"/>
    <mergeCell ref="U4:V4"/>
    <mergeCell ref="U340:Z340"/>
    <mergeCell ref="U419:AE419"/>
  </mergeCells>
  <hyperlinks>
    <hyperlink ref="U46" r:id="rId1" location="toc44206244207" xr:uid="{66BBA094-2C2B-44E9-883E-A29B1892FB37}"/>
    <hyperlink ref="U220" r:id="rId2" location="toc45953245957" xr:uid="{CD737C34-8AC0-45F0-A66E-D99BD81D5A3C}"/>
    <hyperlink ref="U93" r:id="rId3" location="tocxx338387" xr:uid="{FC53C680-3C0E-406D-86FF-52CA97BF2735}"/>
    <hyperlink ref="U176" r:id="rId4" display="ENG rates of pay" xr:uid="{D92CDAFA-088B-41C4-AFB6-69C3DEACC85A}"/>
    <hyperlink ref="U237" r:id="rId5" location="toc48431248432" xr:uid="{394FAEBE-6190-4BEE-AA13-98F27FA650A2}"/>
    <hyperlink ref="U284" r:id="rId6" location="toc48431248433:~:text=of%20Page-,MA,-%3A%20Mathematics%20annual%20rates" xr:uid="{6EBA225E-B7E6-482C-9C67-D0FB8B0D3F49}"/>
    <hyperlink ref="U319" r:id="rId7" location="rates-pc" xr:uid="{63A9C606-3EBA-417B-83CB-84D2618D9D8F}"/>
    <hyperlink ref="U450" r:id="rId8" location="toc44294244303" xr:uid="{1EEB5A35-03D4-438D-8C7B-F5E5C300ED65}"/>
    <hyperlink ref="U2:AA2" r:id="rId9" location="tocxx349653" display="AC rates of pay" xr:uid="{C3A70BBF-8BD2-4567-A987-B72C0A6C4A31}"/>
    <hyperlink ref="U419:AE419" r:id="rId10" location="toc44294244301:~:text=ST%2DTYP%2D1%C2%A0%E2%80%93%20Annual%20rates%20of%20pay%20(in%20dollars)" display="ST-TYP rates of pay" xr:uid="{E41CA663-01AC-4AC8-B508-C563848046BD}"/>
    <hyperlink ref="U421:AB421" r:id="rId11" location="toc44294244301:~:text=Subgroup%3A%20Secretary-,ST%2DSCY%2D1%C2%A0%E2%80%93%20Annual%20rates%20of%20pay%20(in%20dollars),-Effective%20date" display="ST-SCY rates of pay" xr:uid="{51A1C991-EF96-45E3-B573-892BB9316DEA}"/>
    <hyperlink ref="U434:AA434" r:id="rId12" location="toc45953245959" display="Technical Inspection group (TI) - rates of pay" xr:uid="{DA1F2606-C87A-4353-8B2C-EA838A5BCB5A}"/>
    <hyperlink ref="U74" r:id="rId13" location="tocxx345953" xr:uid="{B97D0B0B-E834-42CE-AE22-547523B06044}"/>
    <hyperlink ref="U158" r:id="rId14" location="toc45953245955" xr:uid="{D28672EE-38CF-4F4D-97E1-E40D03620FBA}"/>
    <hyperlink ref="U167" r:id="rId15" location="tocxx330983" xr:uid="{AF7EAE0A-94EA-4586-A225-CC35DAEF7F5B}"/>
    <hyperlink ref="U101" r:id="rId16" location="rates-ed-eds" xr:uid="{65D71CFF-AFCF-4E9B-8BA4-E29F19BA80D6}"/>
    <hyperlink ref="U187" r:id="rId17" xr:uid="{9F5C4AEE-02D6-4B22-8C6A-0F07D60C7A34}"/>
    <hyperlink ref="U191" r:id="rId18" location="tocxx349401:~:text=%2D%20Wage%20Adjustment-,GL,-%2DMAN%2D1" xr:uid="{0AD4F91C-7591-4239-9EE1-26CE617697F7}"/>
    <hyperlink ref="U273" r:id="rId19" location="rates-ls" xr:uid="{E5DF55BC-D726-4B29-A001-723E1EA41F88}"/>
    <hyperlink ref="U352" r:id="rId20" location="toc45953245958" xr:uid="{930AA74F-0E34-4CA2-B4FF-7DF63A73EC69}"/>
    <hyperlink ref="U379" r:id="rId21" location="toc48431248434" xr:uid="{7289DF02-B777-4F80-A84B-B22C5C8CE537}"/>
    <hyperlink ref="U346" r:id="rId22" location="rates-pr" xr:uid="{363B59D8-8A2E-4FD5-8561-387ADBF4F3CE}"/>
    <hyperlink ref="U446" r:id="rId23" location="toc21169221170" xr:uid="{007A649A-F987-4E6E-A2AB-A5FA4A4FE02D}"/>
    <hyperlink ref="U441" r:id="rId24" location="tocxx346683" xr:uid="{3BE396A3-7FE8-43C1-B419-018E78058828}"/>
    <hyperlink ref="U433" r:id="rId25" location="toc45953245960" xr:uid="{79F7B947-A360-497C-B25F-AE25FB5D4397}"/>
    <hyperlink ref="U425" r:id="rId26" location="tocxx349574:~:text=Sub%2DGroup%3A%20Social%20Welfare" xr:uid="{6E6FDD26-39F6-44DA-B278-46A7CA37F4E0}"/>
    <hyperlink ref="U393" r:id="rId27" xr:uid="{1C1A2B70-9D77-4047-9F02-EC15BC54FFB1}"/>
    <hyperlink ref="U359" r:id="rId28" location="toc44294244300:~:text=of%20Page-,OE,-%3A%20Office%20Equipment%20Group%20annual" xr:uid="{81D18EA9-43FE-4579-A84D-C69F1253FC2B}"/>
    <hyperlink ref="U342" r:id="rId29" location="tocxx349574:~:text=rate%20of%20pay.-,PS,-%3A%20Psychology%20Group%20annual" xr:uid="{F571693D-9212-4A55-A19E-0B2054C6CF73}"/>
    <hyperlink ref="U331" r:id="rId30" location="toc44294244301" xr:uid="{4A2CD908-9301-4860-BF59-5B5945F3F1BC}"/>
    <hyperlink ref="U309" r:id="rId31" location="PEcurrent" xr:uid="{2281AC4F-2293-4CF7-BD0A-6AF0BE6129A1}"/>
    <hyperlink ref="U324" r:id="rId32" location="toc45953245959" xr:uid="{8CF60CF6-3DA0-4CE1-A980-0C29C021BEA5}"/>
    <hyperlink ref="U321" r:id="rId33" location="tocxx349574:~:text=the%20pay%20scale.-,PH,-%3A%20Pharmacy%20Group%20annual" xr:uid="{9854E267-588B-4D7C-9D96-8F2B7B930623}"/>
    <hyperlink ref="U315" r:id="rId34" location="tocxx349898:~:text=twelve%20(12)%C2%A0months-,Purchasing,-and%20Supply%20(PG" xr:uid="{8FF99657-06EF-4AB8-821C-141CDEBE603E}"/>
    <hyperlink ref="U304" r:id="rId35" location="tocxx349653:~:text=date%20of%20restructure.-,PC,-%3A%20Physical%20Sciences%20Group" xr:uid="{B5A2D26E-8CA1-4376-82B9-863F6F178040}"/>
    <hyperlink ref="U297" r:id="rId36" location="tocxx349653:~:text=least%20annually%20thereafter.-,MT,-%3A%20Meteorology%20Group%20annual" xr:uid="{C484C40A-3543-4934-AFF4-A5ABB6F870B5}"/>
    <hyperlink ref="U291" r:id="rId37" location="tocxx349574:~:text=rate%20of%20pay.-,MD,-%3A%20Medicine%20Group%20annual" xr:uid="{F11B0FC7-FEC8-436E-B189-024FECA88374}"/>
    <hyperlink ref="U279" r:id="rId38" location="tocxx348215" xr:uid="{B4D341F0-9BE2-4A9D-B67D-405D9C9587F6}"/>
    <hyperlink ref="U268" r:id="rId39" location="toc45590245591" xr:uid="{95B99670-7258-40AD-AD69-CF14675AF04D}"/>
    <hyperlink ref="U262" r:id="rId40" location="toc44294244299" xr:uid="{091BA3ED-3B8A-48E8-962C-C68579374F26}"/>
    <hyperlink ref="U241" r:id="rId41" location="rates-hs-hdo" xr:uid="{1DDBDAAA-4183-48A5-9A68-FBA164D80A49}"/>
    <hyperlink ref="U227" r:id="rId42" location="rates-hp" xr:uid="{E40940FE-74BA-4823-B710-491637E71582}"/>
    <hyperlink ref="Z207" r:id="rId43" location="rates-gs" xr:uid="{BF302BBB-365B-478C-A1E6-107820E1AD65}"/>
    <hyperlink ref="U188" r:id="rId44" location="tocxx349653:~:text=least%20annually%20thereafter.-,FO,-%3A%20Forestry%20Group%20annual" xr:uid="{60DBBBED-BF94-45B7-B529-51F58E16D3A5}"/>
    <hyperlink ref="U182" r:id="rId45" location="tocxx246630" xr:uid="{5B142648-9BC8-4565-A908-2694839AB83D}"/>
    <hyperlink ref="U9" r:id="rId46" location="toc44294244295" xr:uid="{7AF17ABE-109B-4570-91C2-FBAAA76895D3}"/>
    <hyperlink ref="U17" r:id="rId47" location="tocxx349653:~:text=least%20annually%20thereafter.-,BI,-%3A%20Biological%20Sciences%20Group" xr:uid="{570859DE-D0F6-4CA2-8F42-B043E5762691}"/>
    <hyperlink ref="U22" r:id="rId48" location="tocxx349653:~:text=least%20annually%20thereafter.-,CH,-%3A%20Chemistry%20Group%20annual" xr:uid="{AAF4C738-4AE1-4776-B77A-09FEAD40000D}"/>
    <hyperlink ref="U27" r:id="rId49" location="toc44294244296" xr:uid="{BAC1541E-A9DB-46A3-9080-09FF78B62C35}"/>
    <hyperlink ref="U34" r:id="rId50" location="tocxx349898" xr:uid="{7F8E56BD-EF2F-463D-87A8-CAB995827DDC}"/>
    <hyperlink ref="U39" r:id="rId51" location="toc44294244297" xr:uid="{1C27B9E6-1C9E-4FF9-9624-5540F88DC8DA}"/>
    <hyperlink ref="U50" r:id="rId52" location="toc44206244208" xr:uid="{AAD6610E-F0EE-4DF2-98D0-C1FB37BD63B3}"/>
    <hyperlink ref="U56" r:id="rId53" location="toc44206244207:~:text=November%207%2C%202025-,AS,-%2D02%3A%20annual%20rates" xr:uid="{733AB65F-4745-4A27-8031-578AB260874B}"/>
    <hyperlink ref="U60" r:id="rId54" location="toc50163250164" xr:uid="{FF2DC6EC-7545-41E0-A4F7-88216B3CA250}"/>
    <hyperlink ref="U64" r:id="rId55" location="toc44294244298:~:text=Subgroup%3A%20Data%20Conversion-,DA,-%E2%80%90CON%E2%80%901%C2%A0%E2%80%93%20Annual" xr:uid="{B9F1A40D-F14E-4202-99BD-EB753B39B02C}"/>
    <hyperlink ref="U107" r:id="rId56" location="toc44294244298:~:text=Subgroup%3A%20Data%20Production-,DA,-%E2%80%90PRO%E2%80%901%C2%A0%E2%80%93%20Annual" xr:uid="{630F0AFA-BE86-432C-BF26-F0C78DF482E6}"/>
    <hyperlink ref="U83" r:id="rId57" location="tocxx349574" xr:uid="{63653844-42B9-453D-9864-DC8FC1751DB8}"/>
    <hyperlink ref="U86" r:id="rId58" location="toc48431248435" xr:uid="{B2A75680-8E22-4B33-963A-62860F3A4A50}"/>
    <hyperlink ref="U102" r:id="rId59" xr:uid="{65C7C0D5-A157-41D3-9E6A-D9D010AAF153}"/>
  </hyperlinks>
  <pageMargins left="0.7" right="0.7" top="0.75" bottom="0.75" header="0.3" footer="0.3"/>
  <headerFooter>
    <oddHeader>&amp;R&amp;"Aptos"&amp;12&amp;K000000 Protected B | Protégé B&amp;1#_x000D_</oddHeader>
  </headerFooter>
  <drawing r:id="rId6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29392-87DA-45F7-A6DF-5A3279AAB204}">
  <dimension ref="B1:D462"/>
  <sheetViews>
    <sheetView showGridLines="0" workbookViewId="0">
      <selection activeCell="O53" sqref="O53"/>
    </sheetView>
  </sheetViews>
  <sheetFormatPr defaultRowHeight="15" x14ac:dyDescent="0.25"/>
  <cols>
    <col min="2" max="2" width="15.42578125" style="15" customWidth="1"/>
    <col min="4" max="4" width="15" style="15" customWidth="1"/>
  </cols>
  <sheetData>
    <row r="1" spans="2:4" x14ac:dyDescent="0.25">
      <c r="B1" s="178" t="s">
        <v>1603</v>
      </c>
      <c r="D1" s="178" t="s">
        <v>1604</v>
      </c>
    </row>
    <row r="2" spans="2:4" x14ac:dyDescent="0.25">
      <c r="B2" s="178"/>
      <c r="D2" s="178"/>
    </row>
    <row r="3" spans="2:4" x14ac:dyDescent="0.25">
      <c r="B3" s="178"/>
      <c r="D3" s="178"/>
    </row>
    <row r="4" spans="2:4" x14ac:dyDescent="0.25">
      <c r="B4" s="67" t="s">
        <v>127</v>
      </c>
      <c r="D4" s="67" t="s">
        <v>127</v>
      </c>
    </row>
    <row r="5" spans="2:4" x14ac:dyDescent="0.25">
      <c r="B5" s="67" t="s">
        <v>131</v>
      </c>
      <c r="D5" s="67" t="s">
        <v>131</v>
      </c>
    </row>
    <row r="6" spans="2:4" x14ac:dyDescent="0.25">
      <c r="B6" s="88" t="s">
        <v>133</v>
      </c>
      <c r="D6" s="67" t="s">
        <v>134</v>
      </c>
    </row>
    <row r="7" spans="2:4" x14ac:dyDescent="0.25">
      <c r="B7" s="67" t="s">
        <v>134</v>
      </c>
      <c r="D7" s="67" t="s">
        <v>136</v>
      </c>
    </row>
    <row r="8" spans="2:4" x14ac:dyDescent="0.25">
      <c r="B8" s="67" t="s">
        <v>136</v>
      </c>
      <c r="D8" s="67" t="s">
        <v>137</v>
      </c>
    </row>
    <row r="9" spans="2:4" x14ac:dyDescent="0.25">
      <c r="B9" s="67" t="s">
        <v>137</v>
      </c>
      <c r="D9" s="67" t="s">
        <v>138</v>
      </c>
    </row>
    <row r="10" spans="2:4" x14ac:dyDescent="0.25">
      <c r="B10" s="67" t="s">
        <v>138</v>
      </c>
      <c r="D10" s="67" t="s">
        <v>139</v>
      </c>
    </row>
    <row r="11" spans="2:4" x14ac:dyDescent="0.25">
      <c r="B11" s="67" t="s">
        <v>139</v>
      </c>
      <c r="D11" s="67" t="s">
        <v>171</v>
      </c>
    </row>
    <row r="12" spans="2:4" x14ac:dyDescent="0.25">
      <c r="B12" s="67" t="s">
        <v>171</v>
      </c>
      <c r="D12" s="67" t="s">
        <v>174</v>
      </c>
    </row>
    <row r="13" spans="2:4" x14ac:dyDescent="0.25">
      <c r="B13" s="67" t="s">
        <v>174</v>
      </c>
      <c r="D13" s="67" t="s">
        <v>175</v>
      </c>
    </row>
    <row r="14" spans="2:4" x14ac:dyDescent="0.25">
      <c r="B14" s="67" t="s">
        <v>175</v>
      </c>
      <c r="D14" s="67" t="s">
        <v>176</v>
      </c>
    </row>
    <row r="15" spans="2:4" x14ac:dyDescent="0.25">
      <c r="B15" s="67" t="s">
        <v>176</v>
      </c>
      <c r="D15" s="67" t="s">
        <v>177</v>
      </c>
    </row>
    <row r="16" spans="2:4" x14ac:dyDescent="0.25">
      <c r="B16" s="67" t="s">
        <v>177</v>
      </c>
      <c r="D16" s="67" t="s">
        <v>178</v>
      </c>
    </row>
    <row r="17" spans="2:4" x14ac:dyDescent="0.25">
      <c r="B17" s="67" t="s">
        <v>178</v>
      </c>
      <c r="D17" s="67" t="s">
        <v>179</v>
      </c>
    </row>
    <row r="18" spans="2:4" x14ac:dyDescent="0.25">
      <c r="B18" s="67" t="s">
        <v>179</v>
      </c>
      <c r="D18" s="67" t="s">
        <v>181</v>
      </c>
    </row>
    <row r="19" spans="2:4" x14ac:dyDescent="0.25">
      <c r="B19" s="88" t="s">
        <v>180</v>
      </c>
      <c r="D19" s="67" t="s">
        <v>183</v>
      </c>
    </row>
    <row r="20" spans="2:4" x14ac:dyDescent="0.25">
      <c r="B20" s="67" t="s">
        <v>181</v>
      </c>
      <c r="D20" s="67" t="s">
        <v>184</v>
      </c>
    </row>
    <row r="21" spans="2:4" x14ac:dyDescent="0.25">
      <c r="B21" s="67" t="s">
        <v>183</v>
      </c>
      <c r="D21" s="67" t="s">
        <v>185</v>
      </c>
    </row>
    <row r="22" spans="2:4" x14ac:dyDescent="0.25">
      <c r="B22" s="67" t="s">
        <v>184</v>
      </c>
      <c r="D22" s="67" t="s">
        <v>186</v>
      </c>
    </row>
    <row r="23" spans="2:4" x14ac:dyDescent="0.25">
      <c r="B23" s="67" t="s">
        <v>185</v>
      </c>
      <c r="D23" s="67" t="s">
        <v>187</v>
      </c>
    </row>
    <row r="24" spans="2:4" x14ac:dyDescent="0.25">
      <c r="B24" s="67" t="s">
        <v>186</v>
      </c>
      <c r="D24" s="67" t="s">
        <v>189</v>
      </c>
    </row>
    <row r="25" spans="2:4" x14ac:dyDescent="0.25">
      <c r="B25" s="67" t="s">
        <v>187</v>
      </c>
      <c r="D25" s="67" t="s">
        <v>190</v>
      </c>
    </row>
    <row r="26" spans="2:4" x14ac:dyDescent="0.25">
      <c r="B26" s="67" t="s">
        <v>189</v>
      </c>
      <c r="D26" s="67" t="s">
        <v>191</v>
      </c>
    </row>
    <row r="27" spans="2:4" x14ac:dyDescent="0.25">
      <c r="B27" s="67" t="s">
        <v>190</v>
      </c>
      <c r="D27" s="67" t="s">
        <v>192</v>
      </c>
    </row>
    <row r="28" spans="2:4" x14ac:dyDescent="0.25">
      <c r="B28" s="67" t="s">
        <v>191</v>
      </c>
      <c r="D28" s="67" t="s">
        <v>1564</v>
      </c>
    </row>
    <row r="29" spans="2:4" x14ac:dyDescent="0.25">
      <c r="B29" s="67" t="s">
        <v>192</v>
      </c>
      <c r="D29" s="67" t="s">
        <v>204</v>
      </c>
    </row>
    <row r="30" spans="2:4" x14ac:dyDescent="0.25">
      <c r="B30" s="88" t="s">
        <v>193</v>
      </c>
      <c r="D30" s="67" t="s">
        <v>205</v>
      </c>
    </row>
    <row r="31" spans="2:4" x14ac:dyDescent="0.25">
      <c r="B31" s="88" t="s">
        <v>195</v>
      </c>
      <c r="D31" s="67" t="s">
        <v>206</v>
      </c>
    </row>
    <row r="32" spans="2:4" x14ac:dyDescent="0.25">
      <c r="B32" s="88" t="s">
        <v>196</v>
      </c>
      <c r="D32" s="67" t="s">
        <v>207</v>
      </c>
    </row>
    <row r="33" spans="2:4" x14ac:dyDescent="0.25">
      <c r="B33" s="88" t="s">
        <v>197</v>
      </c>
      <c r="D33" s="67" t="s">
        <v>212</v>
      </c>
    </row>
    <row r="34" spans="2:4" x14ac:dyDescent="0.25">
      <c r="B34" s="88" t="s">
        <v>198</v>
      </c>
      <c r="D34" s="67" t="s">
        <v>213</v>
      </c>
    </row>
    <row r="35" spans="2:4" x14ac:dyDescent="0.25">
      <c r="B35" s="93" t="s">
        <v>199</v>
      </c>
      <c r="D35" s="67" t="s">
        <v>214</v>
      </c>
    </row>
    <row r="36" spans="2:4" x14ac:dyDescent="0.25">
      <c r="B36" s="93" t="s">
        <v>200</v>
      </c>
      <c r="D36" s="67" t="s">
        <v>215</v>
      </c>
    </row>
    <row r="37" spans="2:4" x14ac:dyDescent="0.25">
      <c r="B37" s="67" t="s">
        <v>1564</v>
      </c>
      <c r="D37" s="67" t="s">
        <v>216</v>
      </c>
    </row>
    <row r="38" spans="2:4" x14ac:dyDescent="0.25">
      <c r="B38" s="67" t="s">
        <v>204</v>
      </c>
      <c r="D38" s="67" t="s">
        <v>1565</v>
      </c>
    </row>
    <row r="39" spans="2:4" x14ac:dyDescent="0.25">
      <c r="B39" s="67" t="s">
        <v>205</v>
      </c>
      <c r="D39" s="67" t="s">
        <v>220</v>
      </c>
    </row>
    <row r="40" spans="2:4" x14ac:dyDescent="0.25">
      <c r="B40" s="67" t="s">
        <v>206</v>
      </c>
      <c r="D40" s="67" t="s">
        <v>1566</v>
      </c>
    </row>
    <row r="41" spans="2:4" x14ac:dyDescent="0.25">
      <c r="B41" s="67" t="s">
        <v>207</v>
      </c>
      <c r="D41" s="67" t="s">
        <v>222</v>
      </c>
    </row>
    <row r="42" spans="2:4" x14ac:dyDescent="0.25">
      <c r="B42" s="88" t="s">
        <v>208</v>
      </c>
      <c r="D42" s="67" t="s">
        <v>223</v>
      </c>
    </row>
    <row r="43" spans="2:4" x14ac:dyDescent="0.25">
      <c r="B43" s="88" t="s">
        <v>211</v>
      </c>
      <c r="D43" s="67" t="s">
        <v>226</v>
      </c>
    </row>
    <row r="44" spans="2:4" x14ac:dyDescent="0.25">
      <c r="B44" s="88" t="s">
        <v>212</v>
      </c>
      <c r="D44" s="67" t="s">
        <v>227</v>
      </c>
    </row>
    <row r="45" spans="2:4" x14ac:dyDescent="0.25">
      <c r="B45" s="67" t="s">
        <v>213</v>
      </c>
      <c r="D45" s="67" t="s">
        <v>228</v>
      </c>
    </row>
    <row r="46" spans="2:4" x14ac:dyDescent="0.25">
      <c r="B46" s="67" t="s">
        <v>214</v>
      </c>
      <c r="D46" s="67" t="s">
        <v>229</v>
      </c>
    </row>
    <row r="47" spans="2:4" x14ac:dyDescent="0.25">
      <c r="B47" s="67" t="s">
        <v>215</v>
      </c>
      <c r="D47" s="67" t="s">
        <v>230</v>
      </c>
    </row>
    <row r="48" spans="2:4" x14ac:dyDescent="0.25">
      <c r="B48" s="67" t="s">
        <v>216</v>
      </c>
      <c r="D48" s="67" t="s">
        <v>245</v>
      </c>
    </row>
    <row r="49" spans="2:4" x14ac:dyDescent="0.25">
      <c r="B49" s="67" t="s">
        <v>217</v>
      </c>
      <c r="D49" s="67" t="s">
        <v>246</v>
      </c>
    </row>
    <row r="50" spans="2:4" x14ac:dyDescent="0.25">
      <c r="B50" s="67" t="s">
        <v>220</v>
      </c>
      <c r="D50" s="67" t="s">
        <v>247</v>
      </c>
    </row>
    <row r="51" spans="2:4" x14ac:dyDescent="0.25">
      <c r="B51" s="67" t="s">
        <v>221</v>
      </c>
      <c r="D51" s="67" t="s">
        <v>248</v>
      </c>
    </row>
    <row r="52" spans="2:4" x14ac:dyDescent="0.25">
      <c r="B52" s="67" t="s">
        <v>222</v>
      </c>
      <c r="D52" s="67" t="s">
        <v>249</v>
      </c>
    </row>
    <row r="53" spans="2:4" x14ac:dyDescent="0.25">
      <c r="B53" s="67" t="s">
        <v>223</v>
      </c>
      <c r="D53" s="67" t="s">
        <v>256</v>
      </c>
    </row>
    <row r="54" spans="2:4" x14ac:dyDescent="0.25">
      <c r="B54" s="67" t="s">
        <v>226</v>
      </c>
      <c r="D54" s="67" t="s">
        <v>257</v>
      </c>
    </row>
    <row r="55" spans="2:4" x14ac:dyDescent="0.25">
      <c r="B55" s="67" t="s">
        <v>227</v>
      </c>
      <c r="D55" s="67" t="s">
        <v>258</v>
      </c>
    </row>
    <row r="56" spans="2:4" x14ac:dyDescent="0.25">
      <c r="B56" s="67" t="s">
        <v>228</v>
      </c>
      <c r="D56" s="67" t="s">
        <v>262</v>
      </c>
    </row>
    <row r="57" spans="2:4" x14ac:dyDescent="0.25">
      <c r="B57" s="67" t="s">
        <v>229</v>
      </c>
      <c r="D57" s="67" t="s">
        <v>263</v>
      </c>
    </row>
    <row r="58" spans="2:4" x14ac:dyDescent="0.25">
      <c r="B58" s="67" t="s">
        <v>230</v>
      </c>
      <c r="D58" s="67" t="s">
        <v>264</v>
      </c>
    </row>
    <row r="59" spans="2:4" x14ac:dyDescent="0.25">
      <c r="B59" s="88" t="s">
        <v>231</v>
      </c>
      <c r="D59" s="67" t="s">
        <v>265</v>
      </c>
    </row>
    <row r="60" spans="2:4" x14ac:dyDescent="0.25">
      <c r="B60" s="88" t="s">
        <v>233</v>
      </c>
      <c r="D60" s="67" t="s">
        <v>266</v>
      </c>
    </row>
    <row r="61" spans="2:4" x14ac:dyDescent="0.25">
      <c r="B61" s="88" t="s">
        <v>234</v>
      </c>
      <c r="D61" s="67" t="s">
        <v>267</v>
      </c>
    </row>
    <row r="62" spans="2:4" x14ac:dyDescent="0.25">
      <c r="B62" s="88" t="s">
        <v>235</v>
      </c>
      <c r="D62" s="67" t="s">
        <v>268</v>
      </c>
    </row>
    <row r="63" spans="2:4" x14ac:dyDescent="0.25">
      <c r="B63" s="88" t="s">
        <v>236</v>
      </c>
      <c r="D63" s="67" t="s">
        <v>269</v>
      </c>
    </row>
    <row r="64" spans="2:4" x14ac:dyDescent="0.25">
      <c r="B64" s="88" t="s">
        <v>239</v>
      </c>
      <c r="D64" s="67" t="s">
        <v>281</v>
      </c>
    </row>
    <row r="65" spans="2:4" x14ac:dyDescent="0.25">
      <c r="B65" s="88" t="s">
        <v>240</v>
      </c>
      <c r="D65" s="67" t="s">
        <v>283</v>
      </c>
    </row>
    <row r="66" spans="2:4" x14ac:dyDescent="0.25">
      <c r="B66" s="88" t="s">
        <v>241</v>
      </c>
      <c r="D66" s="67" t="s">
        <v>284</v>
      </c>
    </row>
    <row r="67" spans="2:4" x14ac:dyDescent="0.25">
      <c r="B67" s="88" t="s">
        <v>243</v>
      </c>
      <c r="D67" s="67" t="s">
        <v>285</v>
      </c>
    </row>
    <row r="68" spans="2:4" x14ac:dyDescent="0.25">
      <c r="B68" s="88" t="s">
        <v>244</v>
      </c>
      <c r="D68" s="67" t="s">
        <v>286</v>
      </c>
    </row>
    <row r="69" spans="2:4" x14ac:dyDescent="0.25">
      <c r="B69" s="67" t="s">
        <v>245</v>
      </c>
      <c r="D69" s="67" t="s">
        <v>25</v>
      </c>
    </row>
    <row r="70" spans="2:4" x14ac:dyDescent="0.25">
      <c r="B70" s="67" t="s">
        <v>246</v>
      </c>
      <c r="D70" s="67" t="s">
        <v>287</v>
      </c>
    </row>
    <row r="71" spans="2:4" x14ac:dyDescent="0.25">
      <c r="B71" s="67" t="s">
        <v>247</v>
      </c>
      <c r="D71" s="67" t="s">
        <v>288</v>
      </c>
    </row>
    <row r="72" spans="2:4" x14ac:dyDescent="0.25">
      <c r="B72" s="67" t="s">
        <v>248</v>
      </c>
      <c r="D72" s="67" t="s">
        <v>812</v>
      </c>
    </row>
    <row r="73" spans="2:4" x14ac:dyDescent="0.25">
      <c r="B73" s="67" t="s">
        <v>249</v>
      </c>
      <c r="D73" s="67" t="s">
        <v>814</v>
      </c>
    </row>
    <row r="74" spans="2:4" x14ac:dyDescent="0.25">
      <c r="B74" s="88" t="s">
        <v>1605</v>
      </c>
      <c r="D74" s="67" t="s">
        <v>815</v>
      </c>
    </row>
    <row r="75" spans="2:4" x14ac:dyDescent="0.25">
      <c r="B75" s="88" t="s">
        <v>251</v>
      </c>
      <c r="D75" s="67" t="s">
        <v>816</v>
      </c>
    </row>
    <row r="76" spans="2:4" x14ac:dyDescent="0.25">
      <c r="B76" s="88" t="s">
        <v>253</v>
      </c>
      <c r="D76" s="67" t="s">
        <v>817</v>
      </c>
    </row>
    <row r="77" spans="2:4" x14ac:dyDescent="0.25">
      <c r="B77" s="88" t="s">
        <v>254</v>
      </c>
      <c r="D77" s="67" t="s">
        <v>818</v>
      </c>
    </row>
    <row r="78" spans="2:4" x14ac:dyDescent="0.25">
      <c r="B78" s="88" t="s">
        <v>255</v>
      </c>
      <c r="D78" s="67" t="s">
        <v>819</v>
      </c>
    </row>
    <row r="79" spans="2:4" x14ac:dyDescent="0.25">
      <c r="B79" s="67" t="s">
        <v>256</v>
      </c>
      <c r="D79" s="67" t="s">
        <v>820</v>
      </c>
    </row>
    <row r="80" spans="2:4" x14ac:dyDescent="0.25">
      <c r="B80" s="67" t="s">
        <v>257</v>
      </c>
      <c r="D80" s="67" t="s">
        <v>822</v>
      </c>
    </row>
    <row r="81" spans="2:4" x14ac:dyDescent="0.25">
      <c r="B81" s="67" t="s">
        <v>258</v>
      </c>
      <c r="D81" s="67" t="s">
        <v>825</v>
      </c>
    </row>
    <row r="82" spans="2:4" x14ac:dyDescent="0.25">
      <c r="B82" s="88" t="s">
        <v>259</v>
      </c>
      <c r="D82" s="67" t="s">
        <v>826</v>
      </c>
    </row>
    <row r="83" spans="2:4" x14ac:dyDescent="0.25">
      <c r="B83" s="67" t="s">
        <v>262</v>
      </c>
      <c r="D83" s="67" t="s">
        <v>827</v>
      </c>
    </row>
    <row r="84" spans="2:4" x14ac:dyDescent="0.25">
      <c r="B84" s="67" t="s">
        <v>263</v>
      </c>
      <c r="D84" s="67" t="s">
        <v>828</v>
      </c>
    </row>
    <row r="85" spans="2:4" x14ac:dyDescent="0.25">
      <c r="B85" s="67" t="s">
        <v>264</v>
      </c>
      <c r="D85" s="67" t="s">
        <v>829</v>
      </c>
    </row>
    <row r="86" spans="2:4" x14ac:dyDescent="0.25">
      <c r="B86" s="67" t="s">
        <v>265</v>
      </c>
      <c r="D86" s="67" t="s">
        <v>830</v>
      </c>
    </row>
    <row r="87" spans="2:4" x14ac:dyDescent="0.25">
      <c r="B87" s="67" t="s">
        <v>266</v>
      </c>
      <c r="D87" s="67" t="s">
        <v>831</v>
      </c>
    </row>
    <row r="88" spans="2:4" x14ac:dyDescent="0.25">
      <c r="B88" s="67" t="s">
        <v>267</v>
      </c>
      <c r="D88" s="67" t="s">
        <v>832</v>
      </c>
    </row>
    <row r="89" spans="2:4" x14ac:dyDescent="0.25">
      <c r="B89" s="67" t="s">
        <v>268</v>
      </c>
      <c r="D89" s="67" t="s">
        <v>1567</v>
      </c>
    </row>
    <row r="90" spans="2:4" x14ac:dyDescent="0.25">
      <c r="B90" s="67" t="s">
        <v>269</v>
      </c>
      <c r="D90" s="67" t="s">
        <v>1569</v>
      </c>
    </row>
    <row r="91" spans="2:4" x14ac:dyDescent="0.25">
      <c r="B91" s="88" t="s">
        <v>270</v>
      </c>
      <c r="D91" s="67" t="s">
        <v>1570</v>
      </c>
    </row>
    <row r="92" spans="2:4" x14ac:dyDescent="0.25">
      <c r="B92" s="88" t="s">
        <v>272</v>
      </c>
      <c r="D92" s="67" t="s">
        <v>1571</v>
      </c>
    </row>
    <row r="93" spans="2:4" x14ac:dyDescent="0.25">
      <c r="B93" s="88" t="s">
        <v>273</v>
      </c>
      <c r="D93" s="67" t="s">
        <v>1572</v>
      </c>
    </row>
    <row r="94" spans="2:4" x14ac:dyDescent="0.25">
      <c r="B94" s="88" t="s">
        <v>274</v>
      </c>
      <c r="D94" s="67" t="s">
        <v>1573</v>
      </c>
    </row>
    <row r="95" spans="2:4" x14ac:dyDescent="0.25">
      <c r="B95" s="88" t="s">
        <v>276</v>
      </c>
      <c r="D95" s="67" t="s">
        <v>1574</v>
      </c>
    </row>
    <row r="96" spans="2:4" x14ac:dyDescent="0.25">
      <c r="B96" s="88" t="s">
        <v>277</v>
      </c>
      <c r="D96" s="67" t="s">
        <v>1575</v>
      </c>
    </row>
    <row r="97" spans="2:4" x14ac:dyDescent="0.25">
      <c r="B97" s="88" t="s">
        <v>278</v>
      </c>
      <c r="D97" s="67" t="s">
        <v>1576</v>
      </c>
    </row>
    <row r="98" spans="2:4" x14ac:dyDescent="0.25">
      <c r="B98" s="88" t="s">
        <v>279</v>
      </c>
      <c r="D98" s="67" t="s">
        <v>1577</v>
      </c>
    </row>
    <row r="99" spans="2:4" x14ac:dyDescent="0.25">
      <c r="B99" s="88" t="s">
        <v>280</v>
      </c>
      <c r="D99" s="67" t="s">
        <v>1579</v>
      </c>
    </row>
    <row r="100" spans="2:4" x14ac:dyDescent="0.25">
      <c r="B100" s="88" t="s">
        <v>1606</v>
      </c>
      <c r="D100" s="67" t="s">
        <v>1580</v>
      </c>
    </row>
    <row r="101" spans="2:4" x14ac:dyDescent="0.25">
      <c r="B101" s="67" t="s">
        <v>281</v>
      </c>
      <c r="D101" s="67" t="s">
        <v>1581</v>
      </c>
    </row>
    <row r="102" spans="2:4" x14ac:dyDescent="0.25">
      <c r="B102" s="67" t="s">
        <v>283</v>
      </c>
      <c r="D102" s="67" t="s">
        <v>1582</v>
      </c>
    </row>
    <row r="103" spans="2:4" x14ac:dyDescent="0.25">
      <c r="B103" s="67" t="s">
        <v>284</v>
      </c>
      <c r="D103" s="81" t="s">
        <v>974</v>
      </c>
    </row>
    <row r="104" spans="2:4" x14ac:dyDescent="0.25">
      <c r="B104" s="67" t="s">
        <v>285</v>
      </c>
      <c r="D104" s="81" t="s">
        <v>975</v>
      </c>
    </row>
    <row r="105" spans="2:4" x14ac:dyDescent="0.25">
      <c r="B105" s="67" t="s">
        <v>286</v>
      </c>
      <c r="D105" s="81" t="s">
        <v>976</v>
      </c>
    </row>
    <row r="106" spans="2:4" x14ac:dyDescent="0.25">
      <c r="B106" s="67" t="s">
        <v>25</v>
      </c>
      <c r="D106" s="81" t="s">
        <v>977</v>
      </c>
    </row>
    <row r="107" spans="2:4" x14ac:dyDescent="0.25">
      <c r="B107" s="67" t="s">
        <v>287</v>
      </c>
      <c r="D107" s="81" t="s">
        <v>978</v>
      </c>
    </row>
    <row r="108" spans="2:4" x14ac:dyDescent="0.25">
      <c r="B108" s="67" t="s">
        <v>288</v>
      </c>
      <c r="D108" s="81" t="s">
        <v>979</v>
      </c>
    </row>
    <row r="109" spans="2:4" x14ac:dyDescent="0.25">
      <c r="B109" s="88" t="s">
        <v>289</v>
      </c>
      <c r="D109" s="81" t="s">
        <v>980</v>
      </c>
    </row>
    <row r="110" spans="2:4" x14ac:dyDescent="0.25">
      <c r="B110" s="88" t="s">
        <v>292</v>
      </c>
      <c r="D110" s="81" t="s">
        <v>981</v>
      </c>
    </row>
    <row r="111" spans="2:4" x14ac:dyDescent="0.25">
      <c r="B111" s="88" t="s">
        <v>293</v>
      </c>
      <c r="D111" s="81" t="s">
        <v>982</v>
      </c>
    </row>
    <row r="112" spans="2:4" x14ac:dyDescent="0.25">
      <c r="B112" s="88" t="s">
        <v>294</v>
      </c>
      <c r="D112" s="81" t="s">
        <v>983</v>
      </c>
    </row>
    <row r="113" spans="2:4" x14ac:dyDescent="0.25">
      <c r="B113" s="88" t="s">
        <v>295</v>
      </c>
      <c r="D113" s="67" t="s">
        <v>1087</v>
      </c>
    </row>
    <row r="114" spans="2:4" x14ac:dyDescent="0.25">
      <c r="B114" s="88" t="s">
        <v>760</v>
      </c>
      <c r="D114" s="67" t="s">
        <v>1090</v>
      </c>
    </row>
    <row r="115" spans="2:4" x14ac:dyDescent="0.25">
      <c r="B115" s="88" t="s">
        <v>762</v>
      </c>
      <c r="D115" s="67" t="s">
        <v>1091</v>
      </c>
    </row>
    <row r="116" spans="2:4" x14ac:dyDescent="0.25">
      <c r="B116" s="88" t="s">
        <v>763</v>
      </c>
      <c r="D116" s="67" t="s">
        <v>1092</v>
      </c>
    </row>
    <row r="117" spans="2:4" x14ac:dyDescent="0.25">
      <c r="B117" s="88" t="s">
        <v>764</v>
      </c>
      <c r="D117" s="67" t="s">
        <v>1093</v>
      </c>
    </row>
    <row r="118" spans="2:4" x14ac:dyDescent="0.25">
      <c r="B118" s="88" t="s">
        <v>765</v>
      </c>
      <c r="D118" s="67" t="s">
        <v>1094</v>
      </c>
    </row>
    <row r="119" spans="2:4" x14ac:dyDescent="0.25">
      <c r="B119" s="88" t="s">
        <v>766</v>
      </c>
      <c r="D119" s="67" t="s">
        <v>1095</v>
      </c>
    </row>
    <row r="120" spans="2:4" x14ac:dyDescent="0.25">
      <c r="B120" s="88" t="s">
        <v>767</v>
      </c>
      <c r="D120" s="67" t="s">
        <v>1096</v>
      </c>
    </row>
    <row r="121" spans="2:4" x14ac:dyDescent="0.25">
      <c r="B121" s="88" t="s">
        <v>768</v>
      </c>
      <c r="D121" s="67" t="s">
        <v>1135</v>
      </c>
    </row>
    <row r="122" spans="2:4" x14ac:dyDescent="0.25">
      <c r="B122" s="88" t="s">
        <v>769</v>
      </c>
      <c r="D122" s="67" t="s">
        <v>1138</v>
      </c>
    </row>
    <row r="123" spans="2:4" x14ac:dyDescent="0.25">
      <c r="B123" s="88" t="s">
        <v>770</v>
      </c>
      <c r="D123" s="67" t="s">
        <v>1139</v>
      </c>
    </row>
    <row r="124" spans="2:4" x14ac:dyDescent="0.25">
      <c r="B124" s="88" t="s">
        <v>771</v>
      </c>
      <c r="D124" s="67" t="s">
        <v>1140</v>
      </c>
    </row>
    <row r="125" spans="2:4" x14ac:dyDescent="0.25">
      <c r="B125" s="88" t="s">
        <v>772</v>
      </c>
      <c r="D125" s="67" t="s">
        <v>1141</v>
      </c>
    </row>
    <row r="126" spans="2:4" x14ac:dyDescent="0.25">
      <c r="B126" s="88" t="s">
        <v>773</v>
      </c>
      <c r="D126" s="67" t="s">
        <v>1142</v>
      </c>
    </row>
    <row r="127" spans="2:4" x14ac:dyDescent="0.25">
      <c r="B127" s="88" t="s">
        <v>774</v>
      </c>
      <c r="D127" s="67" t="s">
        <v>1584</v>
      </c>
    </row>
    <row r="128" spans="2:4" x14ac:dyDescent="0.25">
      <c r="B128" s="88" t="s">
        <v>775</v>
      </c>
      <c r="D128" s="67" t="s">
        <v>1585</v>
      </c>
    </row>
    <row r="129" spans="2:4" x14ac:dyDescent="0.25">
      <c r="B129" s="88" t="s">
        <v>776</v>
      </c>
      <c r="D129" s="67" t="s">
        <v>1586</v>
      </c>
    </row>
    <row r="130" spans="2:4" x14ac:dyDescent="0.25">
      <c r="B130" s="88" t="s">
        <v>777</v>
      </c>
      <c r="D130" s="67" t="s">
        <v>1587</v>
      </c>
    </row>
    <row r="131" spans="2:4" x14ac:dyDescent="0.25">
      <c r="B131" s="88" t="s">
        <v>778</v>
      </c>
      <c r="D131" s="67" t="s">
        <v>1160</v>
      </c>
    </row>
    <row r="132" spans="2:4" x14ac:dyDescent="0.25">
      <c r="B132" s="88" t="s">
        <v>779</v>
      </c>
      <c r="D132" s="67" t="s">
        <v>1163</v>
      </c>
    </row>
    <row r="133" spans="2:4" x14ac:dyDescent="0.25">
      <c r="B133" s="88" t="s">
        <v>780</v>
      </c>
      <c r="D133" s="67" t="s">
        <v>1164</v>
      </c>
    </row>
    <row r="134" spans="2:4" x14ac:dyDescent="0.25">
      <c r="B134" s="88" t="s">
        <v>781</v>
      </c>
      <c r="D134" s="67" t="s">
        <v>1165</v>
      </c>
    </row>
    <row r="135" spans="2:4" x14ac:dyDescent="0.25">
      <c r="B135" s="88" t="s">
        <v>782</v>
      </c>
      <c r="D135" s="67" t="s">
        <v>1166</v>
      </c>
    </row>
    <row r="136" spans="2:4" x14ac:dyDescent="0.25">
      <c r="B136" s="88" t="s">
        <v>783</v>
      </c>
      <c r="D136" s="67" t="s">
        <v>1257</v>
      </c>
    </row>
    <row r="137" spans="2:4" x14ac:dyDescent="0.25">
      <c r="B137" s="88" t="s">
        <v>784</v>
      </c>
      <c r="D137" s="67" t="s">
        <v>1259</v>
      </c>
    </row>
    <row r="138" spans="2:4" x14ac:dyDescent="0.25">
      <c r="B138" s="88" t="s">
        <v>785</v>
      </c>
      <c r="D138" s="67" t="s">
        <v>1260</v>
      </c>
    </row>
    <row r="139" spans="2:4" x14ac:dyDescent="0.25">
      <c r="B139" s="89" t="s">
        <v>786</v>
      </c>
      <c r="D139" s="67" t="s">
        <v>1261</v>
      </c>
    </row>
    <row r="140" spans="2:4" x14ac:dyDescent="0.25">
      <c r="B140" s="88" t="s">
        <v>787</v>
      </c>
      <c r="D140" s="67" t="s">
        <v>1262</v>
      </c>
    </row>
    <row r="141" spans="2:4" x14ac:dyDescent="0.25">
      <c r="B141" s="88" t="s">
        <v>788</v>
      </c>
      <c r="D141" s="67" t="s">
        <v>1263</v>
      </c>
    </row>
    <row r="142" spans="2:4" x14ac:dyDescent="0.25">
      <c r="B142" s="88" t="s">
        <v>789</v>
      </c>
      <c r="D142" s="67" t="s">
        <v>1265</v>
      </c>
    </row>
    <row r="143" spans="2:4" x14ac:dyDescent="0.25">
      <c r="B143" s="88" t="s">
        <v>790</v>
      </c>
      <c r="D143" s="67" t="s">
        <v>1266</v>
      </c>
    </row>
    <row r="144" spans="2:4" x14ac:dyDescent="0.25">
      <c r="B144" s="88" t="s">
        <v>791</v>
      </c>
      <c r="D144" s="67" t="s">
        <v>1267</v>
      </c>
    </row>
    <row r="145" spans="2:4" x14ac:dyDescent="0.25">
      <c r="B145" s="88" t="s">
        <v>792</v>
      </c>
      <c r="D145" s="67" t="s">
        <v>1268</v>
      </c>
    </row>
    <row r="146" spans="2:4" x14ac:dyDescent="0.25">
      <c r="B146" s="88" t="s">
        <v>793</v>
      </c>
      <c r="D146" s="67" t="s">
        <v>1270</v>
      </c>
    </row>
    <row r="147" spans="2:4" x14ac:dyDescent="0.25">
      <c r="B147" s="88" t="s">
        <v>794</v>
      </c>
      <c r="D147" s="67" t="s">
        <v>1272</v>
      </c>
    </row>
    <row r="148" spans="2:4" x14ac:dyDescent="0.25">
      <c r="B148" s="88" t="s">
        <v>795</v>
      </c>
      <c r="D148" s="67" t="s">
        <v>1273</v>
      </c>
    </row>
    <row r="149" spans="2:4" x14ac:dyDescent="0.25">
      <c r="B149" s="88" t="s">
        <v>796</v>
      </c>
      <c r="D149" s="67" t="s">
        <v>1274</v>
      </c>
    </row>
    <row r="150" spans="2:4" x14ac:dyDescent="0.25">
      <c r="B150" s="88" t="s">
        <v>797</v>
      </c>
      <c r="D150" s="67" t="s">
        <v>1275</v>
      </c>
    </row>
    <row r="151" spans="2:4" x14ac:dyDescent="0.25">
      <c r="B151" s="88" t="s">
        <v>798</v>
      </c>
      <c r="D151" s="67" t="s">
        <v>1276</v>
      </c>
    </row>
    <row r="152" spans="2:4" x14ac:dyDescent="0.25">
      <c r="B152" s="88" t="s">
        <v>799</v>
      </c>
      <c r="D152" s="67" t="s">
        <v>1588</v>
      </c>
    </row>
    <row r="153" spans="2:4" x14ac:dyDescent="0.25">
      <c r="B153" s="88" t="s">
        <v>800</v>
      </c>
      <c r="D153" s="67" t="s">
        <v>1589</v>
      </c>
    </row>
    <row r="154" spans="2:4" x14ac:dyDescent="0.25">
      <c r="B154" s="88" t="s">
        <v>801</v>
      </c>
      <c r="D154" s="67" t="s">
        <v>1590</v>
      </c>
    </row>
    <row r="155" spans="2:4" x14ac:dyDescent="0.25">
      <c r="B155" s="88" t="s">
        <v>802</v>
      </c>
      <c r="D155" s="67" t="s">
        <v>1591</v>
      </c>
    </row>
    <row r="156" spans="2:4" x14ac:dyDescent="0.25">
      <c r="B156" s="88" t="s">
        <v>803</v>
      </c>
      <c r="D156" s="67" t="s">
        <v>1592</v>
      </c>
    </row>
    <row r="157" spans="2:4" x14ac:dyDescent="0.25">
      <c r="B157" s="88" t="s">
        <v>804</v>
      </c>
      <c r="D157" s="67" t="s">
        <v>1593</v>
      </c>
    </row>
    <row r="158" spans="2:4" x14ac:dyDescent="0.25">
      <c r="B158" s="88" t="s">
        <v>805</v>
      </c>
      <c r="D158" s="67" t="s">
        <v>1289</v>
      </c>
    </row>
    <row r="159" spans="2:4" x14ac:dyDescent="0.25">
      <c r="B159" s="88" t="s">
        <v>806</v>
      </c>
      <c r="D159" s="67" t="s">
        <v>1291</v>
      </c>
    </row>
    <row r="160" spans="2:4" x14ac:dyDescent="0.25">
      <c r="B160" s="88" t="s">
        <v>807</v>
      </c>
      <c r="D160" s="67" t="s">
        <v>1292</v>
      </c>
    </row>
    <row r="161" spans="2:4" x14ac:dyDescent="0.25">
      <c r="B161" s="88" t="s">
        <v>808</v>
      </c>
      <c r="D161" s="67" t="s">
        <v>1293</v>
      </c>
    </row>
    <row r="162" spans="2:4" x14ac:dyDescent="0.25">
      <c r="B162" s="88" t="s">
        <v>809</v>
      </c>
      <c r="D162" s="67" t="s">
        <v>1294</v>
      </c>
    </row>
    <row r="163" spans="2:4" x14ac:dyDescent="0.25">
      <c r="B163" s="88" t="s">
        <v>810</v>
      </c>
      <c r="D163" s="67" t="s">
        <v>1295</v>
      </c>
    </row>
    <row r="164" spans="2:4" x14ac:dyDescent="0.25">
      <c r="B164" s="88" t="s">
        <v>811</v>
      </c>
      <c r="D164" s="67" t="s">
        <v>1334</v>
      </c>
    </row>
    <row r="165" spans="2:4" x14ac:dyDescent="0.25">
      <c r="B165" s="67" t="s">
        <v>812</v>
      </c>
      <c r="D165" s="67" t="s">
        <v>1337</v>
      </c>
    </row>
    <row r="166" spans="2:4" x14ac:dyDescent="0.25">
      <c r="B166" s="67" t="s">
        <v>814</v>
      </c>
      <c r="D166" s="67" t="s">
        <v>1338</v>
      </c>
    </row>
    <row r="167" spans="2:4" x14ac:dyDescent="0.25">
      <c r="B167" s="67" t="s">
        <v>815</v>
      </c>
      <c r="D167" s="67" t="s">
        <v>1339</v>
      </c>
    </row>
    <row r="168" spans="2:4" x14ac:dyDescent="0.25">
      <c r="B168" s="67" t="s">
        <v>816</v>
      </c>
      <c r="D168" s="67" t="s">
        <v>1340</v>
      </c>
    </row>
    <row r="169" spans="2:4" x14ac:dyDescent="0.25">
      <c r="B169" s="67" t="s">
        <v>817</v>
      </c>
      <c r="D169" s="67" t="s">
        <v>1341</v>
      </c>
    </row>
    <row r="170" spans="2:4" x14ac:dyDescent="0.25">
      <c r="B170" s="67" t="s">
        <v>818</v>
      </c>
      <c r="D170" s="67" t="s">
        <v>1342</v>
      </c>
    </row>
    <row r="171" spans="2:4" x14ac:dyDescent="0.25">
      <c r="B171" s="67" t="s">
        <v>819</v>
      </c>
      <c r="D171" s="67" t="s">
        <v>1375</v>
      </c>
    </row>
    <row r="172" spans="2:4" x14ac:dyDescent="0.25">
      <c r="B172" s="67" t="s">
        <v>820</v>
      </c>
      <c r="D172" s="67" t="s">
        <v>1377</v>
      </c>
    </row>
    <row r="173" spans="2:4" x14ac:dyDescent="0.25">
      <c r="B173" s="88" t="s">
        <v>821</v>
      </c>
      <c r="D173" s="67" t="s">
        <v>1378</v>
      </c>
    </row>
    <row r="174" spans="2:4" x14ac:dyDescent="0.25">
      <c r="B174" s="67" t="s">
        <v>822</v>
      </c>
      <c r="D174" s="67" t="s">
        <v>1379</v>
      </c>
    </row>
    <row r="175" spans="2:4" x14ac:dyDescent="0.25">
      <c r="B175" s="67" t="s">
        <v>825</v>
      </c>
      <c r="D175" s="67" t="s">
        <v>1380</v>
      </c>
    </row>
    <row r="176" spans="2:4" x14ac:dyDescent="0.25">
      <c r="B176" s="67" t="s">
        <v>826</v>
      </c>
      <c r="D176" s="67" t="s">
        <v>1381</v>
      </c>
    </row>
    <row r="177" spans="2:4" x14ac:dyDescent="0.25">
      <c r="B177" s="67" t="s">
        <v>827</v>
      </c>
      <c r="D177" s="67" t="s">
        <v>1382</v>
      </c>
    </row>
    <row r="178" spans="2:4" x14ac:dyDescent="0.25">
      <c r="B178" s="67" t="s">
        <v>828</v>
      </c>
      <c r="D178" s="67" t="s">
        <v>1392</v>
      </c>
    </row>
    <row r="179" spans="2:4" x14ac:dyDescent="0.25">
      <c r="B179" s="67" t="s">
        <v>829</v>
      </c>
      <c r="D179" s="67" t="s">
        <v>1393</v>
      </c>
    </row>
    <row r="180" spans="2:4" x14ac:dyDescent="0.25">
      <c r="B180" s="67" t="s">
        <v>830</v>
      </c>
      <c r="D180" s="67" t="s">
        <v>1394</v>
      </c>
    </row>
    <row r="181" spans="2:4" x14ac:dyDescent="0.25">
      <c r="B181" s="67" t="s">
        <v>831</v>
      </c>
      <c r="D181" s="67" t="s">
        <v>1395</v>
      </c>
    </row>
    <row r="182" spans="2:4" x14ac:dyDescent="0.25">
      <c r="B182" s="67" t="s">
        <v>832</v>
      </c>
      <c r="D182" s="67" t="s">
        <v>1396</v>
      </c>
    </row>
    <row r="183" spans="2:4" x14ac:dyDescent="0.25">
      <c r="B183" s="67" t="s">
        <v>1567</v>
      </c>
      <c r="D183" s="67" t="s">
        <v>1494</v>
      </c>
    </row>
    <row r="184" spans="2:4" x14ac:dyDescent="0.25">
      <c r="B184" s="67" t="s">
        <v>1569</v>
      </c>
      <c r="D184" s="67" t="s">
        <v>1496</v>
      </c>
    </row>
    <row r="185" spans="2:4" x14ac:dyDescent="0.25">
      <c r="B185" s="67" t="s">
        <v>1570</v>
      </c>
      <c r="D185" s="67" t="s">
        <v>1488</v>
      </c>
    </row>
    <row r="186" spans="2:4" x14ac:dyDescent="0.25">
      <c r="B186" s="67" t="s">
        <v>1571</v>
      </c>
      <c r="D186" s="67" t="s">
        <v>1489</v>
      </c>
    </row>
    <row r="187" spans="2:4" x14ac:dyDescent="0.25">
      <c r="B187" s="67" t="s">
        <v>1572</v>
      </c>
      <c r="D187" s="67" t="s">
        <v>1490</v>
      </c>
    </row>
    <row r="188" spans="2:4" x14ac:dyDescent="0.25">
      <c r="B188" s="88" t="s">
        <v>1607</v>
      </c>
      <c r="D188" s="67" t="s">
        <v>1491</v>
      </c>
    </row>
    <row r="189" spans="2:4" x14ac:dyDescent="0.25">
      <c r="B189" s="67" t="s">
        <v>1573</v>
      </c>
      <c r="D189" s="67" t="s">
        <v>1509</v>
      </c>
    </row>
    <row r="190" spans="2:4" x14ac:dyDescent="0.25">
      <c r="B190" s="67" t="s">
        <v>1574</v>
      </c>
      <c r="D190" s="67" t="s">
        <v>1511</v>
      </c>
    </row>
    <row r="191" spans="2:4" x14ac:dyDescent="0.25">
      <c r="B191" s="67" t="s">
        <v>1575</v>
      </c>
      <c r="D191" s="67" t="s">
        <v>1512</v>
      </c>
    </row>
    <row r="192" spans="2:4" x14ac:dyDescent="0.25">
      <c r="B192" s="67" t="s">
        <v>1576</v>
      </c>
      <c r="D192" s="67" t="s">
        <v>1513</v>
      </c>
    </row>
    <row r="193" spans="2:4" x14ac:dyDescent="0.25">
      <c r="B193" s="88" t="s">
        <v>1608</v>
      </c>
      <c r="D193" s="67" t="s">
        <v>1514</v>
      </c>
    </row>
    <row r="194" spans="2:4" x14ac:dyDescent="0.25">
      <c r="B194" s="88" t="s">
        <v>1609</v>
      </c>
      <c r="D194" s="67" t="s">
        <v>1515</v>
      </c>
    </row>
    <row r="195" spans="2:4" x14ac:dyDescent="0.25">
      <c r="B195" s="90" t="s">
        <v>869</v>
      </c>
    </row>
    <row r="196" spans="2:4" x14ac:dyDescent="0.25">
      <c r="B196" s="94" t="s">
        <v>871</v>
      </c>
    </row>
    <row r="197" spans="2:4" x14ac:dyDescent="0.25">
      <c r="B197" s="94" t="s">
        <v>872</v>
      </c>
    </row>
    <row r="198" spans="2:4" x14ac:dyDescent="0.25">
      <c r="B198" s="94" t="s">
        <v>873</v>
      </c>
    </row>
    <row r="199" spans="2:4" x14ac:dyDescent="0.25">
      <c r="B199" s="91" t="s">
        <v>970</v>
      </c>
    </row>
    <row r="200" spans="2:4" x14ac:dyDescent="0.25">
      <c r="B200" s="92" t="s">
        <v>973</v>
      </c>
    </row>
    <row r="201" spans="2:4" x14ac:dyDescent="0.25">
      <c r="B201" s="81" t="s">
        <v>974</v>
      </c>
    </row>
    <row r="202" spans="2:4" x14ac:dyDescent="0.25">
      <c r="B202" s="81" t="s">
        <v>975</v>
      </c>
    </row>
    <row r="203" spans="2:4" x14ac:dyDescent="0.25">
      <c r="B203" s="81" t="s">
        <v>976</v>
      </c>
    </row>
    <row r="204" spans="2:4" x14ac:dyDescent="0.25">
      <c r="B204" s="81" t="s">
        <v>977</v>
      </c>
    </row>
    <row r="205" spans="2:4" x14ac:dyDescent="0.25">
      <c r="B205" s="81" t="s">
        <v>978</v>
      </c>
    </row>
    <row r="206" spans="2:4" x14ac:dyDescent="0.25">
      <c r="B206" s="81" t="s">
        <v>979</v>
      </c>
    </row>
    <row r="207" spans="2:4" x14ac:dyDescent="0.25">
      <c r="B207" s="81" t="s">
        <v>980</v>
      </c>
    </row>
    <row r="208" spans="2:4" x14ac:dyDescent="0.25">
      <c r="B208" s="81" t="s">
        <v>981</v>
      </c>
    </row>
    <row r="209" spans="2:2" x14ac:dyDescent="0.25">
      <c r="B209" s="81" t="s">
        <v>982</v>
      </c>
    </row>
    <row r="210" spans="2:2" x14ac:dyDescent="0.25">
      <c r="B210" s="81" t="s">
        <v>983</v>
      </c>
    </row>
    <row r="211" spans="2:2" x14ac:dyDescent="0.25">
      <c r="B211" s="92" t="s">
        <v>984</v>
      </c>
    </row>
    <row r="212" spans="2:2" x14ac:dyDescent="0.25">
      <c r="B212" s="92" t="s">
        <v>985</v>
      </c>
    </row>
    <row r="213" spans="2:2" x14ac:dyDescent="0.25">
      <c r="B213" s="95" t="s">
        <v>1610</v>
      </c>
    </row>
    <row r="214" spans="2:2" x14ac:dyDescent="0.25">
      <c r="B214" s="92" t="s">
        <v>1072</v>
      </c>
    </row>
    <row r="215" spans="2:2" x14ac:dyDescent="0.25">
      <c r="B215" s="94" t="s">
        <v>1075</v>
      </c>
    </row>
    <row r="216" spans="2:2" x14ac:dyDescent="0.25">
      <c r="B216" s="94" t="s">
        <v>1076</v>
      </c>
    </row>
    <row r="217" spans="2:2" x14ac:dyDescent="0.25">
      <c r="B217" s="94" t="s">
        <v>1077</v>
      </c>
    </row>
    <row r="218" spans="2:2" x14ac:dyDescent="0.25">
      <c r="B218" s="94" t="s">
        <v>1078</v>
      </c>
    </row>
    <row r="219" spans="2:2" x14ac:dyDescent="0.25">
      <c r="B219" s="94" t="s">
        <v>1079</v>
      </c>
    </row>
    <row r="220" spans="2:2" x14ac:dyDescent="0.25">
      <c r="B220" s="94" t="s">
        <v>1080</v>
      </c>
    </row>
    <row r="221" spans="2:2" x14ac:dyDescent="0.25">
      <c r="B221" s="94" t="s">
        <v>1081</v>
      </c>
    </row>
    <row r="222" spans="2:2" x14ac:dyDescent="0.25">
      <c r="B222" s="94" t="s">
        <v>1082</v>
      </c>
    </row>
    <row r="223" spans="2:2" x14ac:dyDescent="0.25">
      <c r="B223" s="94" t="s">
        <v>1083</v>
      </c>
    </row>
    <row r="224" spans="2:2" x14ac:dyDescent="0.25">
      <c r="B224" s="94" t="s">
        <v>1084</v>
      </c>
    </row>
    <row r="225" spans="2:2" x14ac:dyDescent="0.25">
      <c r="B225" s="94" t="s">
        <v>1085</v>
      </c>
    </row>
    <row r="226" spans="2:2" x14ac:dyDescent="0.25">
      <c r="B226" s="94" t="s">
        <v>1086</v>
      </c>
    </row>
    <row r="227" spans="2:2" x14ac:dyDescent="0.25">
      <c r="B227" s="67" t="s">
        <v>1087</v>
      </c>
    </row>
    <row r="228" spans="2:2" x14ac:dyDescent="0.25">
      <c r="B228" s="67" t="s">
        <v>1090</v>
      </c>
    </row>
    <row r="229" spans="2:2" x14ac:dyDescent="0.25">
      <c r="B229" s="67" t="s">
        <v>1091</v>
      </c>
    </row>
    <row r="230" spans="2:2" x14ac:dyDescent="0.25">
      <c r="B230" s="67" t="s">
        <v>1092</v>
      </c>
    </row>
    <row r="231" spans="2:2" x14ac:dyDescent="0.25">
      <c r="B231" s="67" t="s">
        <v>1093</v>
      </c>
    </row>
    <row r="232" spans="2:2" x14ac:dyDescent="0.25">
      <c r="B232" s="67" t="s">
        <v>1094</v>
      </c>
    </row>
    <row r="233" spans="2:2" x14ac:dyDescent="0.25">
      <c r="B233" s="67" t="s">
        <v>1095</v>
      </c>
    </row>
    <row r="234" spans="2:2" x14ac:dyDescent="0.25">
      <c r="B234" s="67" t="s">
        <v>1096</v>
      </c>
    </row>
    <row r="235" spans="2:2" x14ac:dyDescent="0.25">
      <c r="B235" s="93" t="s">
        <v>1097</v>
      </c>
    </row>
    <row r="236" spans="2:2" x14ac:dyDescent="0.25">
      <c r="B236" s="93" t="s">
        <v>1099</v>
      </c>
    </row>
    <row r="237" spans="2:2" x14ac:dyDescent="0.25">
      <c r="B237" s="93" t="s">
        <v>1100</v>
      </c>
    </row>
    <row r="238" spans="2:2" x14ac:dyDescent="0.25">
      <c r="B238" s="93" t="s">
        <v>1101</v>
      </c>
    </row>
    <row r="239" spans="2:2" x14ac:dyDescent="0.25">
      <c r="B239" s="93" t="s">
        <v>1102</v>
      </c>
    </row>
    <row r="240" spans="2:2" x14ac:dyDescent="0.25">
      <c r="B240" s="93" t="s">
        <v>1103</v>
      </c>
    </row>
    <row r="241" spans="2:2" x14ac:dyDescent="0.25">
      <c r="B241" s="93" t="s">
        <v>1104</v>
      </c>
    </row>
    <row r="242" spans="2:2" x14ac:dyDescent="0.25">
      <c r="B242" s="93" t="s">
        <v>1105</v>
      </c>
    </row>
    <row r="243" spans="2:2" x14ac:dyDescent="0.25">
      <c r="B243" s="93" t="s">
        <v>1106</v>
      </c>
    </row>
    <row r="244" spans="2:2" x14ac:dyDescent="0.25">
      <c r="B244" s="88" t="s">
        <v>1107</v>
      </c>
    </row>
    <row r="245" spans="2:2" x14ac:dyDescent="0.25">
      <c r="B245" s="88" t="s">
        <v>1109</v>
      </c>
    </row>
    <row r="246" spans="2:2" x14ac:dyDescent="0.25">
      <c r="B246" s="88" t="s">
        <v>1110</v>
      </c>
    </row>
    <row r="247" spans="2:2" x14ac:dyDescent="0.25">
      <c r="B247" s="88" t="s">
        <v>1111</v>
      </c>
    </row>
    <row r="248" spans="2:2" x14ac:dyDescent="0.25">
      <c r="B248" s="88" t="s">
        <v>1112</v>
      </c>
    </row>
    <row r="249" spans="2:2" x14ac:dyDescent="0.25">
      <c r="B249" s="88" t="s">
        <v>1113</v>
      </c>
    </row>
    <row r="250" spans="2:2" x14ac:dyDescent="0.25">
      <c r="B250" s="88" t="s">
        <v>1116</v>
      </c>
    </row>
    <row r="251" spans="2:2" x14ac:dyDescent="0.25">
      <c r="B251" s="88" t="s">
        <v>1117</v>
      </c>
    </row>
    <row r="252" spans="2:2" x14ac:dyDescent="0.25">
      <c r="B252" s="88" t="s">
        <v>1118</v>
      </c>
    </row>
    <row r="253" spans="2:2" x14ac:dyDescent="0.25">
      <c r="B253" s="88" t="s">
        <v>1119</v>
      </c>
    </row>
    <row r="254" spans="2:2" x14ac:dyDescent="0.25">
      <c r="B254" s="88" t="s">
        <v>1120</v>
      </c>
    </row>
    <row r="255" spans="2:2" x14ac:dyDescent="0.25">
      <c r="B255" s="88" t="s">
        <v>1121</v>
      </c>
    </row>
    <row r="256" spans="2:2" x14ac:dyDescent="0.25">
      <c r="B256" s="88" t="s">
        <v>1122</v>
      </c>
    </row>
    <row r="257" spans="2:2" x14ac:dyDescent="0.25">
      <c r="B257" s="88" t="s">
        <v>1123</v>
      </c>
    </row>
    <row r="258" spans="2:2" x14ac:dyDescent="0.25">
      <c r="B258" s="88" t="s">
        <v>1124</v>
      </c>
    </row>
    <row r="259" spans="2:2" x14ac:dyDescent="0.25">
      <c r="B259" s="88" t="s">
        <v>1125</v>
      </c>
    </row>
    <row r="260" spans="2:2" x14ac:dyDescent="0.25">
      <c r="B260" s="88" t="s">
        <v>1126</v>
      </c>
    </row>
    <row r="261" spans="2:2" x14ac:dyDescent="0.25">
      <c r="B261" s="88" t="s">
        <v>1127</v>
      </c>
    </row>
    <row r="262" spans="2:2" x14ac:dyDescent="0.25">
      <c r="B262" s="88" t="s">
        <v>1128</v>
      </c>
    </row>
    <row r="263" spans="2:2" x14ac:dyDescent="0.25">
      <c r="B263" s="88" t="s">
        <v>1129</v>
      </c>
    </row>
    <row r="264" spans="2:2" x14ac:dyDescent="0.25">
      <c r="B264" s="88" t="s">
        <v>1130</v>
      </c>
    </row>
    <row r="265" spans="2:2" x14ac:dyDescent="0.25">
      <c r="B265" s="88" t="s">
        <v>1131</v>
      </c>
    </row>
    <row r="266" spans="2:2" x14ac:dyDescent="0.25">
      <c r="B266" s="88" t="s">
        <v>1132</v>
      </c>
    </row>
    <row r="267" spans="2:2" x14ac:dyDescent="0.25">
      <c r="B267" s="88" t="s">
        <v>1133</v>
      </c>
    </row>
    <row r="268" spans="2:2" x14ac:dyDescent="0.25">
      <c r="B268" s="88" t="s">
        <v>1134</v>
      </c>
    </row>
    <row r="269" spans="2:2" x14ac:dyDescent="0.25">
      <c r="B269" s="67" t="s">
        <v>1135</v>
      </c>
    </row>
    <row r="270" spans="2:2" x14ac:dyDescent="0.25">
      <c r="B270" s="67" t="s">
        <v>1138</v>
      </c>
    </row>
    <row r="271" spans="2:2" x14ac:dyDescent="0.25">
      <c r="B271" s="67" t="s">
        <v>1139</v>
      </c>
    </row>
    <row r="272" spans="2:2" x14ac:dyDescent="0.25">
      <c r="B272" s="67" t="s">
        <v>1140</v>
      </c>
    </row>
    <row r="273" spans="2:2" x14ac:dyDescent="0.25">
      <c r="B273" s="67" t="s">
        <v>1141</v>
      </c>
    </row>
    <row r="274" spans="2:2" x14ac:dyDescent="0.25">
      <c r="B274" s="67" t="s">
        <v>1142</v>
      </c>
    </row>
    <row r="275" spans="2:2" x14ac:dyDescent="0.25">
      <c r="B275" s="67" t="s">
        <v>1143</v>
      </c>
    </row>
    <row r="276" spans="2:2" x14ac:dyDescent="0.25">
      <c r="B276" s="67" t="s">
        <v>1146</v>
      </c>
    </row>
    <row r="277" spans="2:2" x14ac:dyDescent="0.25">
      <c r="B277" s="67" t="s">
        <v>1147</v>
      </c>
    </row>
    <row r="278" spans="2:2" x14ac:dyDescent="0.25">
      <c r="B278" s="67" t="s">
        <v>1148</v>
      </c>
    </row>
    <row r="279" spans="2:2" x14ac:dyDescent="0.25">
      <c r="B279" s="88" t="s">
        <v>1149</v>
      </c>
    </row>
    <row r="280" spans="2:2" x14ac:dyDescent="0.25">
      <c r="B280" s="67" t="s">
        <v>1160</v>
      </c>
    </row>
    <row r="281" spans="2:2" x14ac:dyDescent="0.25">
      <c r="B281" s="67" t="s">
        <v>1163</v>
      </c>
    </row>
    <row r="282" spans="2:2" x14ac:dyDescent="0.25">
      <c r="B282" s="67" t="s">
        <v>1164</v>
      </c>
    </row>
    <row r="283" spans="2:2" x14ac:dyDescent="0.25">
      <c r="B283" s="67" t="s">
        <v>1165</v>
      </c>
    </row>
    <row r="284" spans="2:2" x14ac:dyDescent="0.25">
      <c r="B284" s="67" t="s">
        <v>1166</v>
      </c>
    </row>
    <row r="285" spans="2:2" x14ac:dyDescent="0.25">
      <c r="B285" s="88" t="s">
        <v>1167</v>
      </c>
    </row>
    <row r="286" spans="2:2" x14ac:dyDescent="0.25">
      <c r="B286" s="88" t="s">
        <v>1170</v>
      </c>
    </row>
    <row r="287" spans="2:2" x14ac:dyDescent="0.25">
      <c r="B287" s="88" t="s">
        <v>1171</v>
      </c>
    </row>
    <row r="288" spans="2:2" x14ac:dyDescent="0.25">
      <c r="B288" s="88" t="s">
        <v>1172</v>
      </c>
    </row>
    <row r="289" spans="2:2" x14ac:dyDescent="0.25">
      <c r="B289" s="88" t="s">
        <v>1173</v>
      </c>
    </row>
    <row r="290" spans="2:2" x14ac:dyDescent="0.25">
      <c r="B290" s="88" t="s">
        <v>1174</v>
      </c>
    </row>
    <row r="291" spans="2:2" x14ac:dyDescent="0.25">
      <c r="B291" s="88" t="s">
        <v>1175</v>
      </c>
    </row>
    <row r="292" spans="2:2" x14ac:dyDescent="0.25">
      <c r="B292" s="88" t="s">
        <v>1177</v>
      </c>
    </row>
    <row r="293" spans="2:2" x14ac:dyDescent="0.25">
      <c r="B293" s="88" t="s">
        <v>1178</v>
      </c>
    </row>
    <row r="294" spans="2:2" x14ac:dyDescent="0.25">
      <c r="B294" s="88" t="s">
        <v>1179</v>
      </c>
    </row>
    <row r="295" spans="2:2" x14ac:dyDescent="0.25">
      <c r="B295" s="88" t="s">
        <v>1180</v>
      </c>
    </row>
    <row r="296" spans="2:2" x14ac:dyDescent="0.25">
      <c r="B296" s="88" t="s">
        <v>1181</v>
      </c>
    </row>
    <row r="297" spans="2:2" x14ac:dyDescent="0.25">
      <c r="B297" s="88" t="s">
        <v>1182</v>
      </c>
    </row>
    <row r="298" spans="2:2" x14ac:dyDescent="0.25">
      <c r="B298" s="93" t="s">
        <v>1183</v>
      </c>
    </row>
    <row r="299" spans="2:2" x14ac:dyDescent="0.25">
      <c r="B299" s="93" t="s">
        <v>1185</v>
      </c>
    </row>
    <row r="300" spans="2:2" x14ac:dyDescent="0.25">
      <c r="B300" s="93" t="s">
        <v>1186</v>
      </c>
    </row>
    <row r="301" spans="2:2" x14ac:dyDescent="0.25">
      <c r="B301" s="93" t="s">
        <v>1611</v>
      </c>
    </row>
    <row r="302" spans="2:2" x14ac:dyDescent="0.25">
      <c r="B302" s="93" t="s">
        <v>1187</v>
      </c>
    </row>
    <row r="303" spans="2:2" x14ac:dyDescent="0.25">
      <c r="B303" s="93" t="s">
        <v>1189</v>
      </c>
    </row>
    <row r="304" spans="2:2" x14ac:dyDescent="0.25">
      <c r="B304" s="88" t="s">
        <v>1191</v>
      </c>
    </row>
    <row r="305" spans="2:2" x14ac:dyDescent="0.25">
      <c r="B305" s="88" t="s">
        <v>1193</v>
      </c>
    </row>
    <row r="306" spans="2:2" x14ac:dyDescent="0.25">
      <c r="B306" s="88" t="s">
        <v>1194</v>
      </c>
    </row>
    <row r="307" spans="2:2" x14ac:dyDescent="0.25">
      <c r="B307" s="88" t="s">
        <v>1195</v>
      </c>
    </row>
    <row r="308" spans="2:2" x14ac:dyDescent="0.25">
      <c r="B308" s="88" t="s">
        <v>1196</v>
      </c>
    </row>
    <row r="309" spans="2:2" x14ac:dyDescent="0.25">
      <c r="B309" s="88" t="s">
        <v>1197</v>
      </c>
    </row>
    <row r="310" spans="2:2" x14ac:dyDescent="0.25">
      <c r="B310" s="88" t="s">
        <v>1198</v>
      </c>
    </row>
    <row r="311" spans="2:2" x14ac:dyDescent="0.25">
      <c r="B311" s="67" t="s">
        <v>1257</v>
      </c>
    </row>
    <row r="312" spans="2:2" x14ac:dyDescent="0.25">
      <c r="B312" s="67" t="s">
        <v>1259</v>
      </c>
    </row>
    <row r="313" spans="2:2" x14ac:dyDescent="0.25">
      <c r="B313" s="67" t="s">
        <v>1260</v>
      </c>
    </row>
    <row r="314" spans="2:2" x14ac:dyDescent="0.25">
      <c r="B314" s="67" t="s">
        <v>1261</v>
      </c>
    </row>
    <row r="315" spans="2:2" x14ac:dyDescent="0.25">
      <c r="B315" s="67" t="s">
        <v>1262</v>
      </c>
    </row>
    <row r="316" spans="2:2" x14ac:dyDescent="0.25">
      <c r="B316" s="67" t="s">
        <v>1263</v>
      </c>
    </row>
    <row r="317" spans="2:2" x14ac:dyDescent="0.25">
      <c r="B317" s="67" t="s">
        <v>1265</v>
      </c>
    </row>
    <row r="318" spans="2:2" x14ac:dyDescent="0.25">
      <c r="B318" s="67" t="s">
        <v>1266</v>
      </c>
    </row>
    <row r="319" spans="2:2" x14ac:dyDescent="0.25">
      <c r="B319" s="67" t="s">
        <v>1267</v>
      </c>
    </row>
    <row r="320" spans="2:2" x14ac:dyDescent="0.25">
      <c r="B320" s="67" t="s">
        <v>1268</v>
      </c>
    </row>
    <row r="321" spans="2:2" x14ac:dyDescent="0.25">
      <c r="B321" s="88" t="s">
        <v>1269</v>
      </c>
    </row>
    <row r="322" spans="2:2" x14ac:dyDescent="0.25">
      <c r="B322" s="67" t="s">
        <v>1270</v>
      </c>
    </row>
    <row r="323" spans="2:2" x14ac:dyDescent="0.25">
      <c r="B323" s="67" t="s">
        <v>1272</v>
      </c>
    </row>
    <row r="324" spans="2:2" x14ac:dyDescent="0.25">
      <c r="B324" s="67" t="s">
        <v>1273</v>
      </c>
    </row>
    <row r="325" spans="2:2" x14ac:dyDescent="0.25">
      <c r="B325" s="67" t="s">
        <v>1274</v>
      </c>
    </row>
    <row r="326" spans="2:2" x14ac:dyDescent="0.25">
      <c r="B326" s="67" t="s">
        <v>1275</v>
      </c>
    </row>
    <row r="327" spans="2:2" x14ac:dyDescent="0.25">
      <c r="B327" s="67" t="s">
        <v>1276</v>
      </c>
    </row>
    <row r="328" spans="2:2" x14ac:dyDescent="0.25">
      <c r="B328" s="90" t="s">
        <v>1277</v>
      </c>
    </row>
    <row r="329" spans="2:2" x14ac:dyDescent="0.25">
      <c r="B329" s="94" t="s">
        <v>1279</v>
      </c>
    </row>
    <row r="330" spans="2:2" x14ac:dyDescent="0.25">
      <c r="B330" s="94" t="s">
        <v>1280</v>
      </c>
    </row>
    <row r="331" spans="2:2" x14ac:dyDescent="0.25">
      <c r="B331" s="67" t="s">
        <v>1281</v>
      </c>
    </row>
    <row r="332" spans="2:2" x14ac:dyDescent="0.25">
      <c r="B332" s="67" t="s">
        <v>1283</v>
      </c>
    </row>
    <row r="333" spans="2:2" x14ac:dyDescent="0.25">
      <c r="B333" s="67" t="s">
        <v>1284</v>
      </c>
    </row>
    <row r="334" spans="2:2" x14ac:dyDescent="0.25">
      <c r="B334" s="67" t="s">
        <v>1285</v>
      </c>
    </row>
    <row r="335" spans="2:2" x14ac:dyDescent="0.25">
      <c r="B335" s="67" t="s">
        <v>1286</v>
      </c>
    </row>
    <row r="336" spans="2:2" x14ac:dyDescent="0.25">
      <c r="B336" s="67" t="s">
        <v>1287</v>
      </c>
    </row>
    <row r="337" spans="2:2" x14ac:dyDescent="0.25">
      <c r="B337" s="88" t="s">
        <v>1288</v>
      </c>
    </row>
    <row r="338" spans="2:2" x14ac:dyDescent="0.25">
      <c r="B338" s="67" t="s">
        <v>1289</v>
      </c>
    </row>
    <row r="339" spans="2:2" x14ac:dyDescent="0.25">
      <c r="B339" s="67" t="s">
        <v>1291</v>
      </c>
    </row>
    <row r="340" spans="2:2" x14ac:dyDescent="0.25">
      <c r="B340" s="67" t="s">
        <v>1292</v>
      </c>
    </row>
    <row r="341" spans="2:2" x14ac:dyDescent="0.25">
      <c r="B341" s="67" t="s">
        <v>1293</v>
      </c>
    </row>
    <row r="342" spans="2:2" x14ac:dyDescent="0.25">
      <c r="B342" s="67" t="s">
        <v>1294</v>
      </c>
    </row>
    <row r="343" spans="2:2" x14ac:dyDescent="0.25">
      <c r="B343" s="67" t="s">
        <v>1295</v>
      </c>
    </row>
    <row r="344" spans="2:2" x14ac:dyDescent="0.25">
      <c r="B344" s="88" t="s">
        <v>1296</v>
      </c>
    </row>
    <row r="345" spans="2:2" x14ac:dyDescent="0.25">
      <c r="B345" s="88" t="s">
        <v>1297</v>
      </c>
    </row>
    <row r="346" spans="2:2" x14ac:dyDescent="0.25">
      <c r="B346" s="88" t="s">
        <v>1299</v>
      </c>
    </row>
    <row r="347" spans="2:2" x14ac:dyDescent="0.25">
      <c r="B347" s="88" t="s">
        <v>1300</v>
      </c>
    </row>
    <row r="348" spans="2:2" x14ac:dyDescent="0.25">
      <c r="B348" s="88" t="s">
        <v>1301</v>
      </c>
    </row>
    <row r="349" spans="2:2" x14ac:dyDescent="0.25">
      <c r="B349" s="88" t="s">
        <v>1320</v>
      </c>
    </row>
    <row r="350" spans="2:2" x14ac:dyDescent="0.25">
      <c r="B350" s="88" t="s">
        <v>1322</v>
      </c>
    </row>
    <row r="351" spans="2:2" x14ac:dyDescent="0.25">
      <c r="B351" s="88" t="s">
        <v>1323</v>
      </c>
    </row>
    <row r="352" spans="2:2" x14ac:dyDescent="0.25">
      <c r="B352" s="93" t="s">
        <v>1324</v>
      </c>
    </row>
    <row r="353" spans="2:2" x14ac:dyDescent="0.25">
      <c r="B353" s="93" t="s">
        <v>1325</v>
      </c>
    </row>
    <row r="354" spans="2:2" x14ac:dyDescent="0.25">
      <c r="B354" s="88" t="s">
        <v>1326</v>
      </c>
    </row>
    <row r="355" spans="2:2" x14ac:dyDescent="0.25">
      <c r="B355" s="88" t="s">
        <v>1329</v>
      </c>
    </row>
    <row r="356" spans="2:2" x14ac:dyDescent="0.25">
      <c r="B356" s="88" t="s">
        <v>1330</v>
      </c>
    </row>
    <row r="357" spans="2:2" x14ac:dyDescent="0.25">
      <c r="B357" s="88" t="s">
        <v>1331</v>
      </c>
    </row>
    <row r="358" spans="2:2" x14ac:dyDescent="0.25">
      <c r="B358" s="88" t="s">
        <v>1333</v>
      </c>
    </row>
    <row r="359" spans="2:2" x14ac:dyDescent="0.25">
      <c r="B359" s="67" t="s">
        <v>1334</v>
      </c>
    </row>
    <row r="360" spans="2:2" x14ac:dyDescent="0.25">
      <c r="B360" s="67" t="s">
        <v>1337</v>
      </c>
    </row>
    <row r="361" spans="2:2" x14ac:dyDescent="0.25">
      <c r="B361" s="67" t="s">
        <v>1338</v>
      </c>
    </row>
    <row r="362" spans="2:2" x14ac:dyDescent="0.25">
      <c r="B362" s="67" t="s">
        <v>1339</v>
      </c>
    </row>
    <row r="363" spans="2:2" x14ac:dyDescent="0.25">
      <c r="B363" s="67" t="s">
        <v>1340</v>
      </c>
    </row>
    <row r="364" spans="2:2" x14ac:dyDescent="0.25">
      <c r="B364" s="67" t="s">
        <v>1341</v>
      </c>
    </row>
    <row r="365" spans="2:2" x14ac:dyDescent="0.25">
      <c r="B365" s="67" t="s">
        <v>1342</v>
      </c>
    </row>
    <row r="366" spans="2:2" x14ac:dyDescent="0.25">
      <c r="B366" s="93" t="s">
        <v>1229</v>
      </c>
    </row>
    <row r="367" spans="2:2" x14ac:dyDescent="0.25">
      <c r="B367" s="88" t="s">
        <v>1232</v>
      </c>
    </row>
    <row r="368" spans="2:2" x14ac:dyDescent="0.25">
      <c r="B368" s="88" t="s">
        <v>1233</v>
      </c>
    </row>
    <row r="369" spans="2:2" x14ac:dyDescent="0.25">
      <c r="B369" s="88" t="s">
        <v>1234</v>
      </c>
    </row>
    <row r="370" spans="2:2" x14ac:dyDescent="0.25">
      <c r="B370" s="88" t="s">
        <v>1235</v>
      </c>
    </row>
    <row r="371" spans="2:2" x14ac:dyDescent="0.25">
      <c r="B371" s="88" t="s">
        <v>1236</v>
      </c>
    </row>
    <row r="372" spans="2:2" x14ac:dyDescent="0.25">
      <c r="B372" s="88" t="s">
        <v>1237</v>
      </c>
    </row>
    <row r="373" spans="2:2" x14ac:dyDescent="0.25">
      <c r="B373" s="88" t="s">
        <v>1238</v>
      </c>
    </row>
    <row r="374" spans="2:2" x14ac:dyDescent="0.25">
      <c r="B374" s="88" t="s">
        <v>1239</v>
      </c>
    </row>
    <row r="375" spans="2:2" x14ac:dyDescent="0.25">
      <c r="B375" s="88" t="s">
        <v>1240</v>
      </c>
    </row>
    <row r="376" spans="2:2" x14ac:dyDescent="0.25">
      <c r="B376" s="88" t="s">
        <v>1241</v>
      </c>
    </row>
    <row r="377" spans="2:2" x14ac:dyDescent="0.25">
      <c r="B377" s="88" t="s">
        <v>1242</v>
      </c>
    </row>
    <row r="378" spans="2:2" x14ac:dyDescent="0.25">
      <c r="B378" s="88" t="s">
        <v>1243</v>
      </c>
    </row>
    <row r="379" spans="2:2" x14ac:dyDescent="0.25">
      <c r="B379" s="88" t="s">
        <v>1244</v>
      </c>
    </row>
    <row r="380" spans="2:2" x14ac:dyDescent="0.25">
      <c r="B380" s="88" t="s">
        <v>1245</v>
      </c>
    </row>
    <row r="381" spans="2:2" x14ac:dyDescent="0.25">
      <c r="B381" s="88" t="s">
        <v>1246</v>
      </c>
    </row>
    <row r="382" spans="2:2" x14ac:dyDescent="0.25">
      <c r="B382" s="93" t="s">
        <v>1249</v>
      </c>
    </row>
    <row r="383" spans="2:2" x14ac:dyDescent="0.25">
      <c r="B383" s="93" t="s">
        <v>1250</v>
      </c>
    </row>
    <row r="384" spans="2:2" x14ac:dyDescent="0.25">
      <c r="B384" s="93" t="s">
        <v>1251</v>
      </c>
    </row>
    <row r="385" spans="2:2" x14ac:dyDescent="0.25">
      <c r="B385" s="93" t="s">
        <v>1252</v>
      </c>
    </row>
    <row r="386" spans="2:2" x14ac:dyDescent="0.25">
      <c r="B386" s="67" t="s">
        <v>1375</v>
      </c>
    </row>
    <row r="387" spans="2:2" x14ac:dyDescent="0.25">
      <c r="B387" s="67" t="s">
        <v>1377</v>
      </c>
    </row>
    <row r="388" spans="2:2" x14ac:dyDescent="0.25">
      <c r="B388" s="67" t="s">
        <v>1378</v>
      </c>
    </row>
    <row r="389" spans="2:2" x14ac:dyDescent="0.25">
      <c r="B389" s="67" t="s">
        <v>1379</v>
      </c>
    </row>
    <row r="390" spans="2:2" x14ac:dyDescent="0.25">
      <c r="B390" s="67" t="s">
        <v>1380</v>
      </c>
    </row>
    <row r="391" spans="2:2" x14ac:dyDescent="0.25">
      <c r="B391" s="67" t="s">
        <v>1381</v>
      </c>
    </row>
    <row r="392" spans="2:2" x14ac:dyDescent="0.25">
      <c r="B392" s="67" t="s">
        <v>1382</v>
      </c>
    </row>
    <row r="393" spans="2:2" x14ac:dyDescent="0.25">
      <c r="B393" s="88" t="s">
        <v>1391</v>
      </c>
    </row>
    <row r="394" spans="2:2" x14ac:dyDescent="0.25">
      <c r="B394" s="67" t="s">
        <v>1392</v>
      </c>
    </row>
    <row r="395" spans="2:2" x14ac:dyDescent="0.25">
      <c r="B395" s="67" t="s">
        <v>1393</v>
      </c>
    </row>
    <row r="396" spans="2:2" x14ac:dyDescent="0.25">
      <c r="B396" s="67" t="s">
        <v>1394</v>
      </c>
    </row>
    <row r="397" spans="2:2" x14ac:dyDescent="0.25">
      <c r="B397" s="67" t="s">
        <v>1395</v>
      </c>
    </row>
    <row r="398" spans="2:2" x14ac:dyDescent="0.25">
      <c r="B398" s="67" t="s">
        <v>1396</v>
      </c>
    </row>
    <row r="399" spans="2:2" x14ac:dyDescent="0.25">
      <c r="B399" s="88" t="s">
        <v>1397</v>
      </c>
    </row>
    <row r="400" spans="2:2" x14ac:dyDescent="0.25">
      <c r="B400" s="88" t="s">
        <v>1398</v>
      </c>
    </row>
    <row r="401" spans="2:2" x14ac:dyDescent="0.25">
      <c r="B401" s="88" t="s">
        <v>1612</v>
      </c>
    </row>
    <row r="402" spans="2:2" x14ac:dyDescent="0.25">
      <c r="B402" s="88" t="s">
        <v>1613</v>
      </c>
    </row>
    <row r="403" spans="2:2" x14ac:dyDescent="0.25">
      <c r="B403" s="94" t="s">
        <v>1614</v>
      </c>
    </row>
    <row r="404" spans="2:2" x14ac:dyDescent="0.25">
      <c r="B404" s="94" t="s">
        <v>1615</v>
      </c>
    </row>
    <row r="405" spans="2:2" x14ac:dyDescent="0.25">
      <c r="B405" s="94" t="s">
        <v>1616</v>
      </c>
    </row>
    <row r="406" spans="2:2" x14ac:dyDescent="0.25">
      <c r="B406" s="94" t="s">
        <v>1617</v>
      </c>
    </row>
    <row r="407" spans="2:2" x14ac:dyDescent="0.25">
      <c r="B407" s="94" t="s">
        <v>1618</v>
      </c>
    </row>
    <row r="408" spans="2:2" x14ac:dyDescent="0.25">
      <c r="B408" s="94" t="s">
        <v>1619</v>
      </c>
    </row>
    <row r="409" spans="2:2" x14ac:dyDescent="0.25">
      <c r="B409" s="94" t="s">
        <v>1620</v>
      </c>
    </row>
    <row r="410" spans="2:2" x14ac:dyDescent="0.25">
      <c r="B410" s="94" t="s">
        <v>1621</v>
      </c>
    </row>
    <row r="411" spans="2:2" x14ac:dyDescent="0.25">
      <c r="B411" s="94" t="s">
        <v>1622</v>
      </c>
    </row>
    <row r="412" spans="2:2" x14ac:dyDescent="0.25">
      <c r="B412" s="94" t="s">
        <v>1623</v>
      </c>
    </row>
    <row r="413" spans="2:2" x14ac:dyDescent="0.25">
      <c r="B413" s="94" t="s">
        <v>1624</v>
      </c>
    </row>
    <row r="414" spans="2:2" x14ac:dyDescent="0.25">
      <c r="B414" s="96" t="s">
        <v>1399</v>
      </c>
    </row>
    <row r="415" spans="2:2" x14ac:dyDescent="0.25">
      <c r="B415" s="94" t="s">
        <v>1403</v>
      </c>
    </row>
    <row r="416" spans="2:2" x14ac:dyDescent="0.25">
      <c r="B416" s="94" t="s">
        <v>1404</v>
      </c>
    </row>
    <row r="417" spans="2:2" x14ac:dyDescent="0.25">
      <c r="B417" s="94" t="s">
        <v>1405</v>
      </c>
    </row>
    <row r="418" spans="2:2" x14ac:dyDescent="0.25">
      <c r="B418" s="94" t="s">
        <v>1406</v>
      </c>
    </row>
    <row r="419" spans="2:2" x14ac:dyDescent="0.25">
      <c r="B419" s="94" t="s">
        <v>1407</v>
      </c>
    </row>
    <row r="420" spans="2:2" x14ac:dyDescent="0.25">
      <c r="B420" s="94" t="s">
        <v>1408</v>
      </c>
    </row>
    <row r="421" spans="2:2" x14ac:dyDescent="0.25">
      <c r="B421" s="97" t="s">
        <v>1424</v>
      </c>
    </row>
    <row r="422" spans="2:2" x14ac:dyDescent="0.25">
      <c r="B422" s="94" t="s">
        <v>1425</v>
      </c>
    </row>
    <row r="423" spans="2:2" x14ac:dyDescent="0.25">
      <c r="B423" s="94" t="s">
        <v>1426</v>
      </c>
    </row>
    <row r="424" spans="2:2" x14ac:dyDescent="0.25">
      <c r="B424" s="94" t="s">
        <v>1409</v>
      </c>
    </row>
    <row r="425" spans="2:2" x14ac:dyDescent="0.25">
      <c r="B425" s="94" t="s">
        <v>1409</v>
      </c>
    </row>
    <row r="426" spans="2:2" x14ac:dyDescent="0.25">
      <c r="B426" s="67" t="s">
        <v>1494</v>
      </c>
    </row>
    <row r="427" spans="2:2" x14ac:dyDescent="0.25">
      <c r="B427" s="67" t="s">
        <v>1496</v>
      </c>
    </row>
    <row r="428" spans="2:2" x14ac:dyDescent="0.25">
      <c r="B428" s="67" t="s">
        <v>1488</v>
      </c>
    </row>
    <row r="429" spans="2:2" x14ac:dyDescent="0.25">
      <c r="B429" s="67" t="s">
        <v>1489</v>
      </c>
    </row>
    <row r="430" spans="2:2" x14ac:dyDescent="0.25">
      <c r="B430" s="67" t="s">
        <v>1490</v>
      </c>
    </row>
    <row r="431" spans="2:2" x14ac:dyDescent="0.25">
      <c r="B431" s="67" t="s">
        <v>1491</v>
      </c>
    </row>
    <row r="432" spans="2:2" x14ac:dyDescent="0.25">
      <c r="B432" s="88" t="s">
        <v>1497</v>
      </c>
    </row>
    <row r="433" spans="2:2" x14ac:dyDescent="0.25">
      <c r="B433" s="88" t="s">
        <v>1499</v>
      </c>
    </row>
    <row r="434" spans="2:2" x14ac:dyDescent="0.25">
      <c r="B434" s="88" t="s">
        <v>1500</v>
      </c>
    </row>
    <row r="435" spans="2:2" x14ac:dyDescent="0.25">
      <c r="B435" s="88" t="s">
        <v>1501</v>
      </c>
    </row>
    <row r="436" spans="2:2" x14ac:dyDescent="0.25">
      <c r="B436" s="88" t="s">
        <v>1502</v>
      </c>
    </row>
    <row r="437" spans="2:2" x14ac:dyDescent="0.25">
      <c r="B437" s="88" t="s">
        <v>1503</v>
      </c>
    </row>
    <row r="438" spans="2:2" x14ac:dyDescent="0.25">
      <c r="B438" s="88" t="s">
        <v>1504</v>
      </c>
    </row>
    <row r="439" spans="2:2" x14ac:dyDescent="0.25">
      <c r="B439" s="88" t="s">
        <v>1505</v>
      </c>
    </row>
    <row r="440" spans="2:2" x14ac:dyDescent="0.25">
      <c r="B440" s="67" t="s">
        <v>1509</v>
      </c>
    </row>
    <row r="441" spans="2:2" x14ac:dyDescent="0.25">
      <c r="B441" s="67" t="s">
        <v>1511</v>
      </c>
    </row>
    <row r="442" spans="2:2" x14ac:dyDescent="0.25">
      <c r="B442" s="67" t="s">
        <v>1512</v>
      </c>
    </row>
    <row r="443" spans="2:2" x14ac:dyDescent="0.25">
      <c r="B443" s="67" t="s">
        <v>1513</v>
      </c>
    </row>
    <row r="444" spans="2:2" x14ac:dyDescent="0.25">
      <c r="B444" s="67" t="s">
        <v>1514</v>
      </c>
    </row>
    <row r="445" spans="2:2" x14ac:dyDescent="0.25">
      <c r="B445" s="67" t="s">
        <v>1515</v>
      </c>
    </row>
    <row r="446" spans="2:2" x14ac:dyDescent="0.25">
      <c r="B446" s="88" t="s">
        <v>1516</v>
      </c>
    </row>
    <row r="447" spans="2:2" x14ac:dyDescent="0.25">
      <c r="B447" s="88" t="s">
        <v>1517</v>
      </c>
    </row>
    <row r="448" spans="2:2" x14ac:dyDescent="0.25">
      <c r="B448" s="88" t="s">
        <v>1529</v>
      </c>
    </row>
    <row r="449" spans="2:2" x14ac:dyDescent="0.25">
      <c r="B449" s="88" t="s">
        <v>1532</v>
      </c>
    </row>
    <row r="450" spans="2:2" x14ac:dyDescent="0.25">
      <c r="B450" s="88" t="s">
        <v>1533</v>
      </c>
    </row>
    <row r="451" spans="2:2" x14ac:dyDescent="0.25">
      <c r="B451" s="88" t="s">
        <v>1534</v>
      </c>
    </row>
    <row r="452" spans="2:2" x14ac:dyDescent="0.25">
      <c r="B452" s="88" t="s">
        <v>1535</v>
      </c>
    </row>
    <row r="453" spans="2:2" x14ac:dyDescent="0.25">
      <c r="B453" s="93" t="s">
        <v>1536</v>
      </c>
    </row>
    <row r="454" spans="2:2" x14ac:dyDescent="0.25">
      <c r="B454" s="93" t="s">
        <v>1539</v>
      </c>
    </row>
    <row r="455" spans="2:2" x14ac:dyDescent="0.25">
      <c r="B455" s="93" t="s">
        <v>1540</v>
      </c>
    </row>
    <row r="456" spans="2:2" x14ac:dyDescent="0.25">
      <c r="B456" s="93" t="s">
        <v>1541</v>
      </c>
    </row>
    <row r="457" spans="2:2" x14ac:dyDescent="0.25">
      <c r="B457" s="93" t="s">
        <v>1548</v>
      </c>
    </row>
    <row r="458" spans="2:2" x14ac:dyDescent="0.25">
      <c r="B458" s="93" t="s">
        <v>1550</v>
      </c>
    </row>
    <row r="459" spans="2:2" x14ac:dyDescent="0.25">
      <c r="B459" s="93" t="s">
        <v>1551</v>
      </c>
    </row>
    <row r="460" spans="2:2" x14ac:dyDescent="0.25">
      <c r="B460" s="93" t="s">
        <v>1552</v>
      </c>
    </row>
    <row r="461" spans="2:2" x14ac:dyDescent="0.25">
      <c r="B461" s="93" t="s">
        <v>1553</v>
      </c>
    </row>
    <row r="462" spans="2:2" x14ac:dyDescent="0.25">
      <c r="B462" s="93" t="s">
        <v>1554</v>
      </c>
    </row>
  </sheetData>
  <mergeCells count="2">
    <mergeCell ref="B1:B3"/>
    <mergeCell ref="D1:D3"/>
  </mergeCells>
  <pageMargins left="0.7" right="0.7" top="0.75" bottom="0.75" header="0.3" footer="0.3"/>
  <headerFooter>
    <oddHeader>&amp;R&amp;"Aptos"&amp;12&amp;K000000 Protected B | Protégé B&amp;1#_x000D_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C39440C1EC7344BBFF9CD88B6D4C67" ma:contentTypeVersion="19" ma:contentTypeDescription="Create a new document." ma:contentTypeScope="" ma:versionID="bf13cfd8c84d0ec8403526a61a6d5a19">
  <xsd:schema xmlns:xsd="http://www.w3.org/2001/XMLSchema" xmlns:xs="http://www.w3.org/2001/XMLSchema" xmlns:p="http://schemas.microsoft.com/office/2006/metadata/properties" xmlns:ns2="548c4788-a0ef-43da-a1fa-50c1cc9d23db" xmlns:ns3="6fb2697e-f081-43b4-9f97-cd49ae3de8ec" targetNamespace="http://schemas.microsoft.com/office/2006/metadata/properties" ma:root="true" ma:fieldsID="eb27d3b69c03d59108873a81156585ea" ns2:_="" ns3:_="">
    <xsd:import namespace="548c4788-a0ef-43da-a1fa-50c1cc9d23db"/>
    <xsd:import namespace="6fb2697e-f081-43b4-9f97-cd49ae3de8e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2:Number_x002d_Num_x00e9_ro" minOccurs="0"/>
                <xsd:element ref="ns2: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8c4788-a0ef-43da-a1fa-50c1cc9d2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bf3204f-aabd-4e28-9088-5d29a8bcebf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Number_x002d_Num_x00e9_ro" ma:index="22" nillable="true" ma:displayName="Number - Numéro" ma:decimals="1" ma:format="Dropdown" ma:internalName="Number_x002d_Num_x00e9_ro" ma:percentage="FALSE">
      <xsd:simpleType>
        <xsd:restriction base="dms:Number"/>
      </xsd:simpleType>
    </xsd:element>
    <xsd:element name="Date" ma:index="23" nillable="true" ma:displayName="Date" ma:format="DateTime"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fb2697e-f081-43b4-9f97-cd49ae3de8e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1c9b3eb-fe73-4c3b-a888-26da55d94e6f}" ma:internalName="TaxCatchAll" ma:showField="CatchAllData" ma:web="6fb2697e-f081-43b4-9f97-cd49ae3de8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48c4788-a0ef-43da-a1fa-50c1cc9d23db">
      <Terms xmlns="http://schemas.microsoft.com/office/infopath/2007/PartnerControls"/>
    </lcf76f155ced4ddcb4097134ff3c332f>
    <Date xmlns="548c4788-a0ef-43da-a1fa-50c1cc9d23db" xsi:nil="true"/>
    <Number_x002d_Num_x00e9_ro xmlns="548c4788-a0ef-43da-a1fa-50c1cc9d23db" xsi:nil="true"/>
    <TaxCatchAll xmlns="6fb2697e-f081-43b4-9f97-cd49ae3de8e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9BEC50-FA24-46F0-81EF-B54CBA5602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8c4788-a0ef-43da-a1fa-50c1cc9d23db"/>
    <ds:schemaRef ds:uri="6fb2697e-f081-43b4-9f97-cd49ae3de8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2BDD40-7D52-4ED3-BCE3-9FBE4112EED2}">
  <ds:schemaRefs>
    <ds:schemaRef ds:uri="http://purl.org/dc/elements/1.1/"/>
    <ds:schemaRef ds:uri="http://schemas.microsoft.com/office/infopath/2007/PartnerControls"/>
    <ds:schemaRef ds:uri="http://purl.org/dc/dcmitype/"/>
    <ds:schemaRef ds:uri="http://schemas.openxmlformats.org/package/2006/metadata/core-properties"/>
    <ds:schemaRef ds:uri="http://purl.org/dc/terms/"/>
    <ds:schemaRef ds:uri="http://www.w3.org/XML/1998/namespace"/>
    <ds:schemaRef ds:uri="http://schemas.microsoft.com/office/2006/documentManagement/types"/>
    <ds:schemaRef ds:uri="6fb2697e-f081-43b4-9f97-cd49ae3de8ec"/>
    <ds:schemaRef ds:uri="548c4788-a0ef-43da-a1fa-50c1cc9d23db"/>
    <ds:schemaRef ds:uri="http://schemas.microsoft.com/office/2006/metadata/properties"/>
  </ds:schemaRefs>
</ds:datastoreItem>
</file>

<file path=customXml/itemProps3.xml><?xml version="1.0" encoding="utf-8"?>
<ds:datastoreItem xmlns:ds="http://schemas.openxmlformats.org/officeDocument/2006/customXml" ds:itemID="{917C0977-FEBC-41D4-BD17-6F4ED49D8F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59</vt:i4>
      </vt:variant>
    </vt:vector>
  </HeadingPairs>
  <TitlesOfParts>
    <vt:vector size="68" baseType="lpstr">
      <vt:lpstr>1. Instructions</vt:lpstr>
      <vt:lpstr>2. Equivalent position lookup</vt:lpstr>
      <vt:lpstr>3. Occupational groups</vt:lpstr>
      <vt:lpstr>4. Reference table</vt:lpstr>
      <vt:lpstr>5. Raw salary data</vt:lpstr>
      <vt:lpstr>6. Identical salaries</vt:lpstr>
      <vt:lpstr>1.1 shorter</vt:lpstr>
      <vt:lpstr>2.1 shorter</vt:lpstr>
      <vt:lpstr>draft work</vt:lpstr>
      <vt:lpstr>Contact_info</vt:lpstr>
      <vt:lpstr>Equivalent_Note</vt:lpstr>
      <vt:lpstr>Example_bullet_1_of_2</vt:lpstr>
      <vt:lpstr>Example_bullet_2_of_2</vt:lpstr>
      <vt:lpstr>Example_PM_2_Minus_6_percent</vt:lpstr>
      <vt:lpstr>Example_PM_2_Plus_6_percent</vt:lpstr>
      <vt:lpstr>Guide_of_List_of_equivalent_positions_for_alternation___Max_salary_MINUS_6</vt:lpstr>
      <vt:lpstr>H1_About</vt:lpstr>
      <vt:lpstr>H1_EquivalentPositionLookup</vt:lpstr>
      <vt:lpstr>H1_Occupational_Groups</vt:lpstr>
      <vt:lpstr>H2_Contact_info</vt:lpstr>
      <vt:lpstr>H2_Example</vt:lpstr>
      <vt:lpstr>'1. Instructions'!H2_Instructions</vt:lpstr>
      <vt:lpstr>H2_Meaning</vt:lpstr>
      <vt:lpstr>H2_Notes</vt:lpstr>
      <vt:lpstr>'1. Instructions'!H2_Purpose</vt:lpstr>
      <vt:lpstr>H2_Start_here</vt:lpstr>
      <vt:lpstr>Instruction_list_item_1_Text</vt:lpstr>
      <vt:lpstr>Instruction_list_item_2_Text</vt:lpstr>
      <vt:lpstr>Instruction_list_item_3_Text</vt:lpstr>
      <vt:lpstr>Instruction_list_item_3a_Text</vt:lpstr>
      <vt:lpstr>Instruction_list_item_3b_Text</vt:lpstr>
      <vt:lpstr>Link_to_dropdown</vt:lpstr>
      <vt:lpstr>List_of_equivalent_positions_for_alternation___Max_salary_MINUS_6</vt:lpstr>
      <vt:lpstr>Lookup_DropDown_menu</vt:lpstr>
      <vt:lpstr>Meaning_bullet_1_of_5</vt:lpstr>
      <vt:lpstr>Meaning_bullet_1_text</vt:lpstr>
      <vt:lpstr>Meaning_bullet_2_of_5</vt:lpstr>
      <vt:lpstr>Meaning_bullet_2_text</vt:lpstr>
      <vt:lpstr>Meaning_bullet_3_of_5</vt:lpstr>
      <vt:lpstr>Meaning_bullet_3_text</vt:lpstr>
      <vt:lpstr>Meaning_bullet_4_of_5</vt:lpstr>
      <vt:lpstr>Meaning_bullet_4_text</vt:lpstr>
      <vt:lpstr>Meaning_bullet_5_of_5</vt:lpstr>
      <vt:lpstr>Meaning_bullet_5_text</vt:lpstr>
      <vt:lpstr>Notes_bullet_1_of_3</vt:lpstr>
      <vt:lpstr>Notes_bullet_1_text</vt:lpstr>
      <vt:lpstr>Notes_bullet_2_of_3</vt:lpstr>
      <vt:lpstr>Notes_bullet_2_text</vt:lpstr>
      <vt:lpstr>Notes_bullet_3_of_3</vt:lpstr>
      <vt:lpstr>Notes_bullet_3_text</vt:lpstr>
      <vt:lpstr>'2. Equivalent position lookup'!Print_Area</vt:lpstr>
      <vt:lpstr>'4. Reference table'!Print_Area</vt:lpstr>
      <vt:lpstr>'5. Raw salary data'!Print_Area</vt:lpstr>
      <vt:lpstr>'6. Identical salaries'!Print_Area</vt:lpstr>
      <vt:lpstr>'4. Reference table'!Print_Titles</vt:lpstr>
      <vt:lpstr>Purpose_bullet_1_of_4</vt:lpstr>
      <vt:lpstr>Purpose_bullet_1_text</vt:lpstr>
      <vt:lpstr>Purpose_bullet_2_of_4</vt:lpstr>
      <vt:lpstr>Purpose_bullet_2_text</vt:lpstr>
      <vt:lpstr>Purpose_bullet_3_of_4</vt:lpstr>
      <vt:lpstr>Purpose_bullet_3_text</vt:lpstr>
      <vt:lpstr>Purpose_bullet_4_of_4</vt:lpstr>
      <vt:lpstr>Purpose_bullet_4_text</vt:lpstr>
      <vt:lpstr>Start_here_bullet_1_of_1_text</vt:lpstr>
      <vt:lpstr>Starting_position___group_and_level</vt:lpstr>
      <vt:lpstr>Starting_position_Dropdown</vt:lpstr>
      <vt:lpstr>Starting_position_minus_6_percent</vt:lpstr>
      <vt:lpstr>Starting_position_plus_6_percent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Position Alternation Equivalency Look-Up Tool</dc:title>
  <dc:subject/>
  <dc:creator>Lalonde, Lyne (SSC/SPC)</dc:creator>
  <cp:keywords/>
  <dc:description/>
  <cp:lastModifiedBy>Bojorquez, Ada (she/her, elle)</cp:lastModifiedBy>
  <cp:revision/>
  <dcterms:created xsi:type="dcterms:W3CDTF">2025-11-04T01:07:39Z</dcterms:created>
  <dcterms:modified xsi:type="dcterms:W3CDTF">2026-03-13T18:10:16Z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0x010100C3C39440C1EC7344BBFF9CD88B6D4C67</vt:lpwstr>
  </property>
  <property fmtid="{D5CDD505-2E9C-101B-9397-08002B2CF9AE}" pid="3" name="MediaServiceImageTags">
    <vt:lpwstr/>
  </property>
  <property fmtid="{D5CDD505-2E9C-101B-9397-08002B2CF9AE}" pid="4" name="MSIP_Label_3d0ca00b-3f0e-465a-aac7-1a6a22fcea40_Enabled">
    <vt:lpwstr>true</vt:lpwstr>
  </property>
  <property fmtid="{D5CDD505-2E9C-101B-9397-08002B2CF9AE}" pid="5" name="MSIP_Label_3d0ca00b-3f0e-465a-aac7-1a6a22fcea40_SetDate">
    <vt:lpwstr>2025-12-11T13:37:29Z</vt:lpwstr>
  </property>
  <property fmtid="{D5CDD505-2E9C-101B-9397-08002B2CF9AE}" pid="6" name="MSIP_Label_3d0ca00b-3f0e-465a-aac7-1a6a22fcea40_Method">
    <vt:lpwstr>Privileged</vt:lpwstr>
  </property>
  <property fmtid="{D5CDD505-2E9C-101B-9397-08002B2CF9AE}" pid="7" name="MSIP_Label_3d0ca00b-3f0e-465a-aac7-1a6a22fcea40_Name">
    <vt:lpwstr>3d0ca00b-3f0e-465a-aac7-1a6a22fcea40</vt:lpwstr>
  </property>
  <property fmtid="{D5CDD505-2E9C-101B-9397-08002B2CF9AE}" pid="8" name="MSIP_Label_3d0ca00b-3f0e-465a-aac7-1a6a22fcea40_SiteId">
    <vt:lpwstr>6397df10-4595-4047-9c4f-03311282152b</vt:lpwstr>
  </property>
  <property fmtid="{D5CDD505-2E9C-101B-9397-08002B2CF9AE}" pid="9" name="MSIP_Label_3d0ca00b-3f0e-465a-aac7-1a6a22fcea40_ActionId">
    <vt:lpwstr>e6f7d1d3-3c01-44bc-9a3f-d00710f002e2</vt:lpwstr>
  </property>
  <property fmtid="{D5CDD505-2E9C-101B-9397-08002B2CF9AE}" pid="10" name="MSIP_Label_3d0ca00b-3f0e-465a-aac7-1a6a22fcea40_ContentBits">
    <vt:lpwstr>1</vt:lpwstr>
  </property>
  <property fmtid="{D5CDD505-2E9C-101B-9397-08002B2CF9AE}" pid="11" name="MSIP_Label_3d0ca00b-3f0e-465a-aac7-1a6a22fcea40_Tag">
    <vt:lpwstr>10, 0, 1, 1</vt:lpwstr>
  </property>
  <property fmtid="{D5CDD505-2E9C-101B-9397-08002B2CF9AE}" pid="12" name="MSIP_Label_97644cff-8a21-43df-b7a7-c25f6d2244f2_Enabled">
    <vt:lpwstr>true</vt:lpwstr>
  </property>
  <property fmtid="{D5CDD505-2E9C-101B-9397-08002B2CF9AE}" pid="13" name="MSIP_Label_97644cff-8a21-43df-b7a7-c25f6d2244f2_SetDate">
    <vt:lpwstr>2025-12-12T15:22:29Z</vt:lpwstr>
  </property>
  <property fmtid="{D5CDD505-2E9C-101B-9397-08002B2CF9AE}" pid="14" name="MSIP_Label_97644cff-8a21-43df-b7a7-c25f6d2244f2_Method">
    <vt:lpwstr>Privileged</vt:lpwstr>
  </property>
  <property fmtid="{D5CDD505-2E9C-101B-9397-08002B2CF9AE}" pid="15" name="MSIP_Label_97644cff-8a21-43df-b7a7-c25f6d2244f2_Name">
    <vt:lpwstr>Protected B</vt:lpwstr>
  </property>
  <property fmtid="{D5CDD505-2E9C-101B-9397-08002B2CF9AE}" pid="16" name="MSIP_Label_97644cff-8a21-43df-b7a7-c25f6d2244f2_SiteId">
    <vt:lpwstr>d05bc194-94bf-4ad6-ae2e-1db0f2e38f5e</vt:lpwstr>
  </property>
  <property fmtid="{D5CDD505-2E9C-101B-9397-08002B2CF9AE}" pid="17" name="MSIP_Label_97644cff-8a21-43df-b7a7-c25f6d2244f2_ActionId">
    <vt:lpwstr>9265f38b-a83b-472e-b3fc-9a978d69dff1</vt:lpwstr>
  </property>
  <property fmtid="{D5CDD505-2E9C-101B-9397-08002B2CF9AE}" pid="18" name="MSIP_Label_97644cff-8a21-43df-b7a7-c25f6d2244f2_ContentBits">
    <vt:lpwstr>1</vt:lpwstr>
  </property>
  <property fmtid="{D5CDD505-2E9C-101B-9397-08002B2CF9AE}" pid="19" name="MSIP_Label_97644cff-8a21-43df-b7a7-c25f6d2244f2_Tag">
    <vt:lpwstr>10, 0, 1, 1</vt:lpwstr>
  </property>
</Properties>
</file>